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3\ACPSA Deliverables 2023\"/>
    </mc:Choice>
  </mc:AlternateContent>
  <xr:revisionPtr revIDLastSave="0" documentId="13_ncr:1_{F4632E31-1592-4B14-B952-10395549C33F}" xr6:coauthVersionLast="47" xr6:coauthVersionMax="47" xr10:uidLastSave="{00000000-0000-0000-0000-000000000000}"/>
  <bookViews>
    <workbookView xWindow="28680" yWindow="-120" windowWidth="29040" windowHeight="15840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9" i="11" l="1"/>
  <c r="B70" i="5"/>
  <c r="B69" i="11" s="1"/>
  <c r="C70" i="5"/>
  <c r="D70" i="5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H47" i="2"/>
  <c r="G47" i="2"/>
  <c r="F47" i="2"/>
  <c r="E47" i="2"/>
  <c r="D47" i="2"/>
  <c r="C47" i="2"/>
  <c r="B47" i="2"/>
  <c r="H46" i="2"/>
  <c r="G46" i="2"/>
  <c r="F46" i="2"/>
  <c r="E46" i="2"/>
  <c r="D46" i="2"/>
  <c r="C46" i="2"/>
  <c r="B46" i="2"/>
  <c r="H45" i="2"/>
  <c r="G45" i="2"/>
  <c r="F45" i="2"/>
  <c r="E45" i="2"/>
  <c r="D45" i="2"/>
  <c r="C45" i="2"/>
  <c r="B45" i="2"/>
  <c r="H44" i="2"/>
  <c r="G44" i="2"/>
  <c r="F44" i="2"/>
  <c r="D44" i="2"/>
  <c r="C44" i="2"/>
  <c r="B44" i="2"/>
  <c r="H43" i="2"/>
  <c r="G43" i="2"/>
  <c r="F43" i="2"/>
  <c r="E43" i="2"/>
  <c r="D43" i="2"/>
  <c r="C43" i="2"/>
  <c r="B43" i="2"/>
  <c r="H42" i="2"/>
  <c r="G42" i="2"/>
  <c r="F42" i="2"/>
  <c r="E42" i="2"/>
  <c r="D42" i="2"/>
  <c r="C42" i="2"/>
  <c r="B42" i="2"/>
  <c r="H41" i="2"/>
  <c r="G41" i="2"/>
  <c r="F41" i="2"/>
  <c r="E41" i="2"/>
  <c r="D41" i="2"/>
  <c r="C41" i="2"/>
  <c r="B41" i="2"/>
  <c r="H40" i="2"/>
  <c r="G40" i="2"/>
  <c r="F40" i="2"/>
  <c r="E40" i="2"/>
  <c r="D40" i="2"/>
  <c r="C40" i="2"/>
  <c r="B40" i="2"/>
  <c r="H39" i="2"/>
  <c r="G39" i="2"/>
  <c r="F39" i="2"/>
  <c r="E39" i="2"/>
  <c r="D39" i="2"/>
  <c r="C39" i="2"/>
  <c r="B39" i="2"/>
  <c r="H38" i="2"/>
  <c r="G38" i="2"/>
  <c r="F38" i="2"/>
  <c r="E38" i="2"/>
  <c r="D38" i="2"/>
  <c r="C38" i="2"/>
  <c r="B38" i="2"/>
  <c r="H37" i="2"/>
  <c r="G37" i="2"/>
  <c r="F37" i="2"/>
  <c r="D37" i="2"/>
  <c r="C37" i="2"/>
  <c r="B37" i="2"/>
  <c r="H36" i="2"/>
  <c r="G36" i="2"/>
  <c r="F36" i="2"/>
  <c r="E36" i="2"/>
  <c r="D36" i="2"/>
  <c r="C36" i="2"/>
  <c r="B36" i="2"/>
  <c r="H35" i="2"/>
  <c r="G35" i="2"/>
  <c r="F35" i="2"/>
  <c r="E35" i="2"/>
  <c r="D35" i="2"/>
  <c r="C35" i="2"/>
  <c r="B35" i="2"/>
  <c r="H34" i="2"/>
  <c r="G34" i="2"/>
  <c r="F34" i="2"/>
  <c r="E34" i="2"/>
  <c r="D34" i="2"/>
  <c r="C34" i="2"/>
  <c r="B34" i="2"/>
  <c r="H33" i="2"/>
  <c r="G33" i="2"/>
  <c r="F33" i="2"/>
  <c r="E33" i="2"/>
  <c r="D33" i="2"/>
  <c r="C33" i="2"/>
  <c r="B33" i="2"/>
  <c r="H32" i="2"/>
  <c r="G32" i="2"/>
  <c r="F32" i="2"/>
  <c r="E32" i="2"/>
  <c r="D32" i="2"/>
  <c r="C32" i="2"/>
  <c r="B32" i="2"/>
  <c r="H31" i="2"/>
  <c r="G31" i="2"/>
  <c r="F31" i="2"/>
  <c r="D31" i="2"/>
  <c r="C31" i="2"/>
  <c r="B31" i="2"/>
  <c r="H30" i="2"/>
  <c r="G30" i="2"/>
  <c r="F30" i="2"/>
  <c r="E30" i="2"/>
  <c r="D30" i="2"/>
  <c r="C30" i="2"/>
  <c r="B30" i="2"/>
  <c r="H29" i="2"/>
  <c r="G29" i="2"/>
  <c r="F29" i="2"/>
  <c r="E29" i="2"/>
  <c r="D29" i="2"/>
  <c r="C29" i="2"/>
  <c r="B29" i="2"/>
  <c r="H28" i="2"/>
  <c r="G28" i="2"/>
  <c r="F28" i="2"/>
  <c r="E28" i="2"/>
  <c r="D28" i="2"/>
  <c r="C28" i="2"/>
  <c r="B28" i="2"/>
  <c r="H27" i="2"/>
  <c r="G27" i="2"/>
  <c r="F27" i="2"/>
  <c r="E27" i="2"/>
  <c r="D27" i="2"/>
  <c r="C27" i="2"/>
  <c r="B27" i="2"/>
  <c r="H26" i="2"/>
  <c r="G26" i="2"/>
  <c r="F26" i="2"/>
  <c r="E26" i="2"/>
  <c r="D26" i="2"/>
  <c r="C26" i="2"/>
  <c r="B26" i="2"/>
  <c r="H25" i="2"/>
  <c r="G25" i="2"/>
  <c r="F25" i="2"/>
  <c r="D25" i="2"/>
  <c r="C25" i="2"/>
  <c r="B25" i="2"/>
  <c r="H24" i="2"/>
  <c r="G24" i="2"/>
  <c r="F24" i="2"/>
  <c r="D24" i="2"/>
  <c r="C24" i="2"/>
  <c r="B24" i="2"/>
  <c r="H23" i="2"/>
  <c r="G23" i="2"/>
  <c r="F23" i="2"/>
  <c r="E23" i="2"/>
  <c r="D23" i="2"/>
  <c r="C23" i="2"/>
  <c r="B23" i="2"/>
  <c r="H22" i="2"/>
  <c r="G22" i="2"/>
  <c r="F22" i="2"/>
  <c r="E22" i="2"/>
  <c r="D22" i="2"/>
  <c r="C22" i="2"/>
  <c r="B22" i="2"/>
  <c r="H21" i="2"/>
  <c r="G21" i="2"/>
  <c r="F21" i="2"/>
  <c r="E21" i="2"/>
  <c r="D21" i="2"/>
  <c r="C21" i="2"/>
  <c r="B21" i="2"/>
  <c r="H20" i="2"/>
  <c r="G20" i="2"/>
  <c r="F20" i="2"/>
  <c r="E20" i="2"/>
  <c r="D20" i="2"/>
  <c r="C20" i="2"/>
  <c r="B20" i="2"/>
  <c r="H19" i="2"/>
  <c r="G19" i="2"/>
  <c r="F19" i="2"/>
  <c r="E19" i="2"/>
  <c r="D19" i="2"/>
  <c r="C19" i="2"/>
  <c r="B19" i="2"/>
  <c r="H18" i="2"/>
  <c r="G18" i="2"/>
  <c r="F18" i="2"/>
  <c r="E18" i="2"/>
  <c r="D18" i="2"/>
  <c r="C18" i="2"/>
  <c r="B18" i="2"/>
  <c r="H17" i="2"/>
  <c r="G17" i="2"/>
  <c r="F17" i="2"/>
  <c r="E17" i="2"/>
  <c r="D17" i="2"/>
  <c r="C17" i="2"/>
  <c r="B17" i="2"/>
  <c r="H16" i="2"/>
  <c r="G16" i="2"/>
  <c r="F16" i="2"/>
  <c r="E16" i="2"/>
  <c r="D16" i="2"/>
  <c r="C16" i="2"/>
  <c r="B16" i="2"/>
  <c r="H15" i="2"/>
  <c r="G15" i="2"/>
  <c r="F15" i="2"/>
  <c r="E15" i="2"/>
  <c r="D15" i="2"/>
  <c r="C15" i="2"/>
  <c r="B15" i="2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D6" i="2"/>
  <c r="C6" i="2"/>
  <c r="B6" i="2"/>
  <c r="H5" i="2"/>
  <c r="G5" i="2"/>
  <c r="F5" i="2"/>
  <c r="D5" i="2"/>
  <c r="C5" i="2"/>
  <c r="B5" i="2"/>
  <c r="H4" i="2"/>
  <c r="G4" i="2"/>
  <c r="F4" i="2"/>
  <c r="D4" i="2"/>
  <c r="C4" i="2"/>
  <c r="B4" i="2"/>
  <c r="D72" i="5"/>
  <c r="C72" i="5"/>
  <c r="B72" i="5"/>
  <c r="D71" i="5"/>
  <c r="C71" i="5"/>
  <c r="B71" i="5"/>
  <c r="D69" i="5"/>
  <c r="C69" i="5"/>
  <c r="B69" i="5"/>
  <c r="D68" i="5"/>
  <c r="C68" i="5"/>
  <c r="B68" i="5"/>
  <c r="D67" i="5"/>
  <c r="C67" i="5"/>
  <c r="B67" i="5"/>
  <c r="D66" i="5"/>
  <c r="C66" i="5"/>
  <c r="B66" i="5"/>
  <c r="D65" i="5"/>
  <c r="B65" i="5"/>
  <c r="D64" i="5"/>
  <c r="C64" i="5"/>
  <c r="B64" i="5"/>
  <c r="D63" i="5"/>
  <c r="C63" i="5"/>
  <c r="B63" i="5"/>
  <c r="D62" i="5"/>
  <c r="C62" i="5"/>
  <c r="B62" i="5"/>
  <c r="D61" i="5"/>
  <c r="C61" i="5"/>
  <c r="B61" i="5"/>
  <c r="D60" i="5"/>
  <c r="C60" i="5"/>
  <c r="B60" i="5"/>
  <c r="D59" i="5"/>
  <c r="B59" i="5"/>
  <c r="D58" i="5"/>
  <c r="C58" i="5"/>
  <c r="B58" i="5"/>
  <c r="D57" i="5"/>
  <c r="C57" i="5"/>
  <c r="B57" i="5"/>
  <c r="D56" i="5"/>
  <c r="C56" i="5"/>
  <c r="B56" i="5"/>
  <c r="D55" i="5"/>
  <c r="B55" i="5"/>
  <c r="D54" i="5"/>
  <c r="C54" i="5"/>
  <c r="B54" i="5"/>
  <c r="D53" i="5"/>
  <c r="C53" i="5"/>
  <c r="B53" i="5"/>
  <c r="D52" i="5"/>
  <c r="C52" i="5"/>
  <c r="B52" i="5"/>
  <c r="D51" i="5"/>
  <c r="C51" i="5"/>
  <c r="B51" i="5"/>
  <c r="D50" i="5"/>
  <c r="C50" i="5"/>
  <c r="B50" i="5"/>
  <c r="D49" i="5"/>
  <c r="C49" i="5"/>
  <c r="B49" i="5"/>
  <c r="D48" i="5"/>
  <c r="B48" i="5"/>
  <c r="D47" i="5"/>
  <c r="C47" i="5"/>
  <c r="B47" i="5"/>
  <c r="D46" i="5"/>
  <c r="C46" i="5"/>
  <c r="B46" i="5"/>
  <c r="D45" i="5"/>
  <c r="C45" i="5"/>
  <c r="B45" i="5"/>
  <c r="D44" i="5"/>
  <c r="C44" i="5"/>
  <c r="B44" i="5"/>
  <c r="D43" i="5"/>
  <c r="C43" i="5"/>
  <c r="B43" i="5"/>
  <c r="D42" i="5"/>
  <c r="C42" i="5"/>
  <c r="B42" i="5"/>
  <c r="D41" i="5"/>
  <c r="C41" i="5"/>
  <c r="B41" i="5"/>
  <c r="D40" i="5"/>
  <c r="B40" i="5"/>
  <c r="D39" i="5"/>
  <c r="B39" i="5"/>
  <c r="D38" i="5"/>
  <c r="C38" i="5"/>
  <c r="B38" i="5"/>
  <c r="D37" i="5"/>
  <c r="C37" i="5"/>
  <c r="B37" i="5"/>
  <c r="D36" i="5"/>
  <c r="C36" i="5"/>
  <c r="B36" i="5"/>
  <c r="D35" i="5"/>
  <c r="C35" i="5"/>
  <c r="B35" i="5"/>
  <c r="D34" i="5"/>
  <c r="C34" i="5"/>
  <c r="B34" i="5"/>
  <c r="D33" i="5"/>
  <c r="C33" i="5"/>
  <c r="B33" i="5"/>
  <c r="D32" i="5"/>
  <c r="C32" i="5"/>
  <c r="B32" i="5"/>
  <c r="D31" i="5"/>
  <c r="C31" i="5"/>
  <c r="B31" i="5"/>
  <c r="D30" i="5"/>
  <c r="C30" i="5"/>
  <c r="B30" i="5"/>
  <c r="D29" i="5"/>
  <c r="C29" i="5"/>
  <c r="B29" i="5"/>
  <c r="D28" i="5"/>
  <c r="C28" i="5"/>
  <c r="B28" i="5"/>
  <c r="D27" i="5"/>
  <c r="C27" i="5"/>
  <c r="B27" i="5"/>
  <c r="D26" i="5"/>
  <c r="C26" i="5"/>
  <c r="B26" i="5"/>
  <c r="D25" i="5"/>
  <c r="C25" i="5"/>
  <c r="B25" i="5"/>
  <c r="D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D15" i="5"/>
  <c r="C15" i="5"/>
  <c r="B15" i="5"/>
  <c r="D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B6" i="5"/>
  <c r="D5" i="5"/>
  <c r="B5" i="5"/>
  <c r="D4" i="5"/>
  <c r="B4" i="5"/>
  <c r="D47" i="7"/>
  <c r="C47" i="7"/>
  <c r="B47" i="7"/>
  <c r="D46" i="7"/>
  <c r="C46" i="7"/>
  <c r="B46" i="7"/>
  <c r="D45" i="7"/>
  <c r="C45" i="7"/>
  <c r="B45" i="7"/>
  <c r="D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B25" i="7"/>
  <c r="D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B6" i="7"/>
  <c r="D5" i="7"/>
  <c r="B5" i="7"/>
  <c r="D4" i="7"/>
  <c r="B4" i="7"/>
  <c r="F46" i="4"/>
  <c r="E46" i="4"/>
  <c r="D46" i="4"/>
  <c r="C46" i="4"/>
  <c r="B46" i="4"/>
  <c r="F45" i="4"/>
  <c r="E45" i="4"/>
  <c r="D45" i="4"/>
  <c r="C45" i="4"/>
  <c r="B45" i="4"/>
  <c r="F44" i="4"/>
  <c r="E44" i="4"/>
  <c r="D44" i="4"/>
  <c r="C44" i="4"/>
  <c r="B44" i="4"/>
  <c r="F43" i="4"/>
  <c r="E43" i="4"/>
  <c r="C43" i="4"/>
  <c r="B43" i="4"/>
  <c r="F42" i="4"/>
  <c r="E42" i="4"/>
  <c r="D42" i="4"/>
  <c r="C42" i="4"/>
  <c r="B42" i="4"/>
  <c r="F41" i="4"/>
  <c r="E41" i="4"/>
  <c r="D41" i="4"/>
  <c r="C41" i="4"/>
  <c r="B41" i="4"/>
  <c r="F40" i="4"/>
  <c r="E40" i="4"/>
  <c r="D40" i="4"/>
  <c r="C40" i="4"/>
  <c r="B40" i="4"/>
  <c r="F39" i="4"/>
  <c r="E39" i="4"/>
  <c r="D39" i="4"/>
  <c r="C39" i="4"/>
  <c r="B39" i="4"/>
  <c r="F38" i="4"/>
  <c r="E38" i="4"/>
  <c r="D38" i="4"/>
  <c r="C38" i="4"/>
  <c r="B38" i="4"/>
  <c r="F37" i="4"/>
  <c r="E37" i="4"/>
  <c r="D37" i="4"/>
  <c r="C37" i="4"/>
  <c r="B37" i="4"/>
  <c r="F36" i="4"/>
  <c r="E36" i="4"/>
  <c r="C36" i="4"/>
  <c r="B36" i="4"/>
  <c r="F35" i="4"/>
  <c r="E35" i="4"/>
  <c r="D35" i="4"/>
  <c r="C35" i="4"/>
  <c r="B35" i="4"/>
  <c r="F34" i="4"/>
  <c r="E34" i="4"/>
  <c r="D34" i="4"/>
  <c r="C34" i="4"/>
  <c r="B34" i="4"/>
  <c r="F33" i="4"/>
  <c r="E33" i="4"/>
  <c r="D33" i="4"/>
  <c r="C33" i="4"/>
  <c r="B33" i="4"/>
  <c r="F32" i="4"/>
  <c r="E32" i="4"/>
  <c r="D32" i="4"/>
  <c r="C32" i="4"/>
  <c r="B32" i="4"/>
  <c r="F31" i="4"/>
  <c r="E31" i="4"/>
  <c r="D31" i="4"/>
  <c r="C31" i="4"/>
  <c r="B31" i="4"/>
  <c r="F30" i="4"/>
  <c r="E30" i="4"/>
  <c r="C30" i="4"/>
  <c r="B30" i="4"/>
  <c r="F29" i="4"/>
  <c r="E29" i="4"/>
  <c r="D29" i="4"/>
  <c r="C29" i="4"/>
  <c r="B29" i="4"/>
  <c r="F28" i="4"/>
  <c r="E28" i="4"/>
  <c r="D28" i="4"/>
  <c r="C28" i="4"/>
  <c r="B28" i="4"/>
  <c r="F27" i="4"/>
  <c r="E27" i="4"/>
  <c r="D27" i="4"/>
  <c r="C27" i="4"/>
  <c r="B27" i="4"/>
  <c r="F26" i="4"/>
  <c r="E26" i="4"/>
  <c r="D26" i="4"/>
  <c r="C26" i="4"/>
  <c r="B26" i="4"/>
  <c r="F25" i="4"/>
  <c r="E25" i="4"/>
  <c r="D25" i="4"/>
  <c r="C25" i="4"/>
  <c r="B25" i="4"/>
  <c r="F24" i="4"/>
  <c r="E24" i="4"/>
  <c r="C24" i="4"/>
  <c r="B24" i="4"/>
  <c r="F23" i="4"/>
  <c r="E23" i="4"/>
  <c r="C23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F13" i="4"/>
  <c r="E13" i="4"/>
  <c r="D13" i="4"/>
  <c r="C13" i="4"/>
  <c r="B13" i="4"/>
  <c r="F12" i="4"/>
  <c r="E12" i="4"/>
  <c r="D12" i="4"/>
  <c r="C12" i="4"/>
  <c r="B12" i="4"/>
  <c r="F11" i="4"/>
  <c r="E11" i="4"/>
  <c r="C11" i="4"/>
  <c r="B11" i="4"/>
  <c r="F10" i="4"/>
  <c r="E10" i="4"/>
  <c r="D10" i="4"/>
  <c r="C10" i="4"/>
  <c r="B10" i="4"/>
  <c r="F9" i="4"/>
  <c r="E9" i="4"/>
  <c r="D9" i="4"/>
  <c r="C9" i="4"/>
  <c r="B9" i="4"/>
  <c r="F8" i="4"/>
  <c r="E8" i="4"/>
  <c r="D8" i="4"/>
  <c r="C8" i="4"/>
  <c r="B8" i="4"/>
  <c r="F7" i="4"/>
  <c r="E7" i="4"/>
  <c r="D7" i="4"/>
  <c r="C7" i="4"/>
  <c r="B7" i="4"/>
  <c r="F6" i="4"/>
  <c r="E6" i="4"/>
  <c r="D6" i="4"/>
  <c r="C6" i="4"/>
  <c r="B6" i="4"/>
  <c r="F5" i="4"/>
  <c r="E5" i="4"/>
  <c r="C5" i="4"/>
  <c r="B5" i="4"/>
  <c r="F4" i="4"/>
  <c r="E4" i="4"/>
  <c r="C4" i="4"/>
  <c r="B4" i="4"/>
  <c r="F3" i="4"/>
  <c r="E3" i="4"/>
  <c r="C3" i="4"/>
  <c r="B3" i="4"/>
  <c r="N80" i="9"/>
  <c r="M80" i="9"/>
  <c r="L80" i="9"/>
  <c r="K80" i="9"/>
  <c r="J80" i="9"/>
  <c r="I80" i="9"/>
  <c r="H80" i="9"/>
  <c r="G80" i="9"/>
  <c r="F80" i="9"/>
  <c r="E80" i="9"/>
  <c r="D80" i="9"/>
  <c r="C80" i="9"/>
  <c r="B80" i="9"/>
  <c r="N79" i="9"/>
  <c r="M79" i="9"/>
  <c r="L79" i="9"/>
  <c r="K79" i="9"/>
  <c r="J79" i="9"/>
  <c r="I79" i="9"/>
  <c r="H79" i="9"/>
  <c r="G79" i="9"/>
  <c r="F79" i="9"/>
  <c r="E79" i="9"/>
  <c r="D79" i="9"/>
  <c r="C79" i="9"/>
  <c r="B79" i="9"/>
  <c r="N78" i="9"/>
  <c r="M78" i="9"/>
  <c r="L78" i="9"/>
  <c r="K78" i="9"/>
  <c r="J78" i="9"/>
  <c r="I78" i="9"/>
  <c r="H78" i="9"/>
  <c r="G78" i="9"/>
  <c r="F78" i="9"/>
  <c r="E78" i="9"/>
  <c r="D78" i="9"/>
  <c r="C78" i="9"/>
  <c r="B78" i="9"/>
  <c r="N77" i="9"/>
  <c r="M77" i="9"/>
  <c r="L77" i="9"/>
  <c r="K77" i="9"/>
  <c r="J77" i="9"/>
  <c r="I77" i="9"/>
  <c r="H77" i="9"/>
  <c r="G77" i="9"/>
  <c r="F77" i="9"/>
  <c r="E77" i="9"/>
  <c r="D77" i="9"/>
  <c r="C77" i="9"/>
  <c r="B77" i="9"/>
  <c r="N76" i="9"/>
  <c r="M76" i="9"/>
  <c r="L76" i="9"/>
  <c r="K76" i="9"/>
  <c r="J76" i="9"/>
  <c r="I76" i="9"/>
  <c r="H76" i="9"/>
  <c r="G76" i="9"/>
  <c r="F76" i="9"/>
  <c r="E76" i="9"/>
  <c r="D76" i="9"/>
  <c r="C76" i="9"/>
  <c r="B76" i="9"/>
  <c r="N75" i="9"/>
  <c r="M75" i="9"/>
  <c r="L75" i="9"/>
  <c r="K75" i="9"/>
  <c r="J75" i="9"/>
  <c r="I75" i="9"/>
  <c r="H75" i="9"/>
  <c r="G75" i="9"/>
  <c r="F75" i="9"/>
  <c r="E75" i="9"/>
  <c r="D75" i="9"/>
  <c r="C75" i="9"/>
  <c r="B75" i="9"/>
  <c r="N74" i="9"/>
  <c r="M74" i="9"/>
  <c r="L74" i="9"/>
  <c r="K74" i="9"/>
  <c r="J74" i="9"/>
  <c r="I74" i="9"/>
  <c r="H74" i="9"/>
  <c r="G74" i="9"/>
  <c r="F74" i="9"/>
  <c r="E74" i="9"/>
  <c r="D74" i="9"/>
  <c r="C74" i="9"/>
  <c r="B74" i="9"/>
  <c r="N73" i="9"/>
  <c r="M73" i="9"/>
  <c r="L73" i="9"/>
  <c r="K73" i="9"/>
  <c r="J73" i="9"/>
  <c r="I73" i="9"/>
  <c r="H73" i="9"/>
  <c r="G73" i="9"/>
  <c r="F73" i="9"/>
  <c r="E73" i="9"/>
  <c r="D73" i="9"/>
  <c r="C73" i="9"/>
  <c r="B73" i="9"/>
  <c r="N71" i="9"/>
  <c r="M71" i="9"/>
  <c r="L71" i="9"/>
  <c r="K71" i="9"/>
  <c r="J71" i="9"/>
  <c r="I71" i="9"/>
  <c r="H71" i="9"/>
  <c r="G71" i="9"/>
  <c r="F71" i="9"/>
  <c r="E71" i="9"/>
  <c r="D71" i="9"/>
  <c r="C71" i="9"/>
  <c r="B71" i="9"/>
  <c r="N70" i="9"/>
  <c r="M70" i="9"/>
  <c r="L70" i="9"/>
  <c r="K70" i="9"/>
  <c r="J70" i="9"/>
  <c r="I70" i="9"/>
  <c r="H70" i="9"/>
  <c r="G70" i="9"/>
  <c r="F70" i="9"/>
  <c r="E70" i="9"/>
  <c r="D70" i="9"/>
  <c r="C70" i="9"/>
  <c r="B70" i="9"/>
  <c r="N69" i="9"/>
  <c r="M69" i="9"/>
  <c r="L69" i="9"/>
  <c r="K69" i="9"/>
  <c r="J69" i="9"/>
  <c r="I69" i="9"/>
  <c r="H69" i="9"/>
  <c r="G69" i="9"/>
  <c r="F69" i="9"/>
  <c r="E69" i="9"/>
  <c r="D69" i="9"/>
  <c r="C69" i="9"/>
  <c r="B69" i="9"/>
  <c r="N68" i="9"/>
  <c r="M68" i="9"/>
  <c r="L68" i="9"/>
  <c r="K68" i="9"/>
  <c r="J68" i="9"/>
  <c r="I68" i="9"/>
  <c r="H68" i="9"/>
  <c r="G68" i="9"/>
  <c r="F68" i="9"/>
  <c r="E68" i="9"/>
  <c r="D68" i="9"/>
  <c r="C68" i="9"/>
  <c r="B68" i="9"/>
  <c r="N67" i="9"/>
  <c r="M67" i="9"/>
  <c r="L67" i="9"/>
  <c r="K67" i="9"/>
  <c r="J67" i="9"/>
  <c r="I67" i="9"/>
  <c r="H67" i="9"/>
  <c r="G67" i="9"/>
  <c r="F67" i="9"/>
  <c r="E67" i="9"/>
  <c r="D67" i="9"/>
  <c r="C67" i="9"/>
  <c r="B67" i="9"/>
  <c r="N66" i="9"/>
  <c r="M66" i="9"/>
  <c r="L66" i="9"/>
  <c r="K66" i="9"/>
  <c r="J66" i="9"/>
  <c r="I66" i="9"/>
  <c r="H66" i="9"/>
  <c r="G66" i="9"/>
  <c r="F66" i="9"/>
  <c r="E66" i="9"/>
  <c r="D66" i="9"/>
  <c r="C66" i="9"/>
  <c r="B66" i="9"/>
  <c r="N65" i="9"/>
  <c r="M65" i="9"/>
  <c r="L65" i="9"/>
  <c r="K65" i="9"/>
  <c r="J65" i="9"/>
  <c r="I65" i="9"/>
  <c r="H65" i="9"/>
  <c r="G65" i="9"/>
  <c r="F65" i="9"/>
  <c r="E65" i="9"/>
  <c r="D65" i="9"/>
  <c r="C65" i="9"/>
  <c r="B65" i="9"/>
  <c r="N64" i="9"/>
  <c r="M64" i="9"/>
  <c r="L64" i="9"/>
  <c r="K64" i="9"/>
  <c r="J64" i="9"/>
  <c r="I64" i="9"/>
  <c r="H64" i="9"/>
  <c r="G64" i="9"/>
  <c r="F64" i="9"/>
  <c r="E64" i="9"/>
  <c r="D64" i="9"/>
  <c r="C64" i="9"/>
  <c r="B64" i="9"/>
  <c r="N63" i="9"/>
  <c r="M63" i="9"/>
  <c r="L63" i="9"/>
  <c r="K63" i="9"/>
  <c r="J63" i="9"/>
  <c r="I63" i="9"/>
  <c r="H63" i="9"/>
  <c r="G63" i="9"/>
  <c r="F63" i="9"/>
  <c r="E63" i="9"/>
  <c r="D63" i="9"/>
  <c r="C63" i="9"/>
  <c r="B63" i="9"/>
  <c r="N62" i="9"/>
  <c r="M62" i="9"/>
  <c r="L62" i="9"/>
  <c r="K62" i="9"/>
  <c r="J62" i="9"/>
  <c r="I62" i="9"/>
  <c r="H62" i="9"/>
  <c r="G62" i="9"/>
  <c r="F62" i="9"/>
  <c r="E62" i="9"/>
  <c r="D62" i="9"/>
  <c r="C62" i="9"/>
  <c r="B62" i="9"/>
  <c r="N61" i="9"/>
  <c r="M61" i="9"/>
  <c r="L61" i="9"/>
  <c r="K61" i="9"/>
  <c r="J61" i="9"/>
  <c r="I61" i="9"/>
  <c r="H61" i="9"/>
  <c r="G61" i="9"/>
  <c r="F61" i="9"/>
  <c r="E61" i="9"/>
  <c r="D61" i="9"/>
  <c r="C61" i="9"/>
  <c r="B61" i="9"/>
  <c r="N60" i="9"/>
  <c r="M60" i="9"/>
  <c r="L60" i="9"/>
  <c r="K60" i="9"/>
  <c r="J60" i="9"/>
  <c r="I60" i="9"/>
  <c r="H60" i="9"/>
  <c r="G60" i="9"/>
  <c r="F60" i="9"/>
  <c r="E60" i="9"/>
  <c r="D60" i="9"/>
  <c r="C60" i="9"/>
  <c r="B60" i="9"/>
  <c r="N59" i="9"/>
  <c r="M59" i="9"/>
  <c r="L59" i="9"/>
  <c r="K59" i="9"/>
  <c r="J59" i="9"/>
  <c r="I59" i="9"/>
  <c r="H59" i="9"/>
  <c r="G59" i="9"/>
  <c r="F59" i="9"/>
  <c r="E59" i="9"/>
  <c r="D59" i="9"/>
  <c r="C59" i="9"/>
  <c r="B59" i="9"/>
  <c r="N58" i="9"/>
  <c r="M58" i="9"/>
  <c r="L58" i="9"/>
  <c r="K58" i="9"/>
  <c r="J58" i="9"/>
  <c r="I58" i="9"/>
  <c r="H58" i="9"/>
  <c r="G58" i="9"/>
  <c r="F58" i="9"/>
  <c r="E58" i="9"/>
  <c r="D58" i="9"/>
  <c r="C58" i="9"/>
  <c r="B58" i="9"/>
  <c r="N57" i="9"/>
  <c r="M57" i="9"/>
  <c r="L57" i="9"/>
  <c r="K57" i="9"/>
  <c r="J57" i="9"/>
  <c r="I57" i="9"/>
  <c r="H57" i="9"/>
  <c r="G57" i="9"/>
  <c r="F57" i="9"/>
  <c r="E57" i="9"/>
  <c r="D57" i="9"/>
  <c r="C57" i="9"/>
  <c r="B57" i="9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N55" i="9"/>
  <c r="M55" i="9"/>
  <c r="L55" i="9"/>
  <c r="K55" i="9"/>
  <c r="J55" i="9"/>
  <c r="I55" i="9"/>
  <c r="H55" i="9"/>
  <c r="G55" i="9"/>
  <c r="F55" i="9"/>
  <c r="E55" i="9"/>
  <c r="D55" i="9"/>
  <c r="C55" i="9"/>
  <c r="B55" i="9"/>
  <c r="N54" i="9"/>
  <c r="M54" i="9"/>
  <c r="L54" i="9"/>
  <c r="K54" i="9"/>
  <c r="J54" i="9"/>
  <c r="I54" i="9"/>
  <c r="H54" i="9"/>
  <c r="G54" i="9"/>
  <c r="F54" i="9"/>
  <c r="E54" i="9"/>
  <c r="D54" i="9"/>
  <c r="C54" i="9"/>
  <c r="B54" i="9"/>
  <c r="N53" i="9"/>
  <c r="M53" i="9"/>
  <c r="L53" i="9"/>
  <c r="K53" i="9"/>
  <c r="J53" i="9"/>
  <c r="I53" i="9"/>
  <c r="H53" i="9"/>
  <c r="G53" i="9"/>
  <c r="F53" i="9"/>
  <c r="E53" i="9"/>
  <c r="D53" i="9"/>
  <c r="C53" i="9"/>
  <c r="B53" i="9"/>
  <c r="N52" i="9"/>
  <c r="M52" i="9"/>
  <c r="L52" i="9"/>
  <c r="K52" i="9"/>
  <c r="J52" i="9"/>
  <c r="I52" i="9"/>
  <c r="H52" i="9"/>
  <c r="G52" i="9"/>
  <c r="F52" i="9"/>
  <c r="E52" i="9"/>
  <c r="D52" i="9"/>
  <c r="C52" i="9"/>
  <c r="B52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N49" i="9"/>
  <c r="M49" i="9"/>
  <c r="L49" i="9"/>
  <c r="K49" i="9"/>
  <c r="J49" i="9"/>
  <c r="I49" i="9"/>
  <c r="H49" i="9"/>
  <c r="G49" i="9"/>
  <c r="F49" i="9"/>
  <c r="E49" i="9"/>
  <c r="D49" i="9"/>
  <c r="C49" i="9"/>
  <c r="B49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N47" i="9"/>
  <c r="M47" i="9"/>
  <c r="L47" i="9"/>
  <c r="K47" i="9"/>
  <c r="J47" i="9"/>
  <c r="I47" i="9"/>
  <c r="H47" i="9"/>
  <c r="G47" i="9"/>
  <c r="F47" i="9"/>
  <c r="E47" i="9"/>
  <c r="D47" i="9"/>
  <c r="C47" i="9"/>
  <c r="B47" i="9"/>
  <c r="N46" i="9"/>
  <c r="M46" i="9"/>
  <c r="L46" i="9"/>
  <c r="K46" i="9"/>
  <c r="J46" i="9"/>
  <c r="I46" i="9"/>
  <c r="H46" i="9"/>
  <c r="G46" i="9"/>
  <c r="F46" i="9"/>
  <c r="E46" i="9"/>
  <c r="D46" i="9"/>
  <c r="C46" i="9"/>
  <c r="B46" i="9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N44" i="9"/>
  <c r="M44" i="9"/>
  <c r="L44" i="9"/>
  <c r="K44" i="9"/>
  <c r="J44" i="9"/>
  <c r="I44" i="9"/>
  <c r="H44" i="9"/>
  <c r="G44" i="9"/>
  <c r="F44" i="9"/>
  <c r="E44" i="9"/>
  <c r="D44" i="9"/>
  <c r="C44" i="9"/>
  <c r="B44" i="9"/>
  <c r="N43" i="9"/>
  <c r="M43" i="9"/>
  <c r="L43" i="9"/>
  <c r="K43" i="9"/>
  <c r="J43" i="9"/>
  <c r="I43" i="9"/>
  <c r="H43" i="9"/>
  <c r="G43" i="9"/>
  <c r="F43" i="9"/>
  <c r="E43" i="9"/>
  <c r="D43" i="9"/>
  <c r="C43" i="9"/>
  <c r="B43" i="9"/>
  <c r="N42" i="9"/>
  <c r="M42" i="9"/>
  <c r="L42" i="9"/>
  <c r="K42" i="9"/>
  <c r="J42" i="9"/>
  <c r="I42" i="9"/>
  <c r="H42" i="9"/>
  <c r="G42" i="9"/>
  <c r="F42" i="9"/>
  <c r="E42" i="9"/>
  <c r="D42" i="9"/>
  <c r="C42" i="9"/>
  <c r="B42" i="9"/>
  <c r="N41" i="9"/>
  <c r="M41" i="9"/>
  <c r="L41" i="9"/>
  <c r="K41" i="9"/>
  <c r="J41" i="9"/>
  <c r="I41" i="9"/>
  <c r="H41" i="9"/>
  <c r="G41" i="9"/>
  <c r="F41" i="9"/>
  <c r="E41" i="9"/>
  <c r="D41" i="9"/>
  <c r="C41" i="9"/>
  <c r="B41" i="9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N39" i="9"/>
  <c r="M39" i="9"/>
  <c r="L39" i="9"/>
  <c r="K39" i="9"/>
  <c r="J39" i="9"/>
  <c r="I39" i="9"/>
  <c r="H39" i="9"/>
  <c r="G39" i="9"/>
  <c r="F39" i="9"/>
  <c r="E39" i="9"/>
  <c r="D39" i="9"/>
  <c r="C39" i="9"/>
  <c r="B39" i="9"/>
  <c r="N38" i="9"/>
  <c r="M38" i="9"/>
  <c r="L38" i="9"/>
  <c r="K38" i="9"/>
  <c r="J38" i="9"/>
  <c r="I38" i="9"/>
  <c r="H38" i="9"/>
  <c r="G38" i="9"/>
  <c r="F38" i="9"/>
  <c r="E38" i="9"/>
  <c r="D38" i="9"/>
  <c r="C38" i="9"/>
  <c r="B38" i="9"/>
  <c r="N37" i="9"/>
  <c r="M37" i="9"/>
  <c r="L37" i="9"/>
  <c r="K37" i="9"/>
  <c r="J37" i="9"/>
  <c r="I37" i="9"/>
  <c r="H37" i="9"/>
  <c r="G37" i="9"/>
  <c r="F37" i="9"/>
  <c r="E37" i="9"/>
  <c r="D37" i="9"/>
  <c r="C37" i="9"/>
  <c r="B37" i="9"/>
  <c r="N36" i="9"/>
  <c r="M36" i="9"/>
  <c r="L36" i="9"/>
  <c r="K36" i="9"/>
  <c r="J36" i="9"/>
  <c r="I36" i="9"/>
  <c r="H36" i="9"/>
  <c r="G36" i="9"/>
  <c r="F36" i="9"/>
  <c r="E36" i="9"/>
  <c r="D36" i="9"/>
  <c r="C36" i="9"/>
  <c r="B36" i="9"/>
  <c r="N35" i="9"/>
  <c r="M35" i="9"/>
  <c r="L35" i="9"/>
  <c r="K35" i="9"/>
  <c r="J35" i="9"/>
  <c r="I35" i="9"/>
  <c r="H35" i="9"/>
  <c r="G35" i="9"/>
  <c r="F35" i="9"/>
  <c r="E35" i="9"/>
  <c r="D35" i="9"/>
  <c r="C35" i="9"/>
  <c r="B35" i="9"/>
  <c r="N34" i="9"/>
  <c r="M34" i="9"/>
  <c r="L34" i="9"/>
  <c r="K34" i="9"/>
  <c r="J34" i="9"/>
  <c r="I34" i="9"/>
  <c r="H34" i="9"/>
  <c r="G34" i="9"/>
  <c r="F34" i="9"/>
  <c r="E34" i="9"/>
  <c r="D34" i="9"/>
  <c r="C34" i="9"/>
  <c r="B34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N31" i="9"/>
  <c r="M31" i="9"/>
  <c r="L31" i="9"/>
  <c r="K31" i="9"/>
  <c r="J31" i="9"/>
  <c r="I31" i="9"/>
  <c r="H31" i="9"/>
  <c r="G31" i="9"/>
  <c r="F31" i="9"/>
  <c r="E31" i="9"/>
  <c r="D31" i="9"/>
  <c r="C31" i="9"/>
  <c r="B31" i="9"/>
  <c r="N30" i="9"/>
  <c r="M30" i="9"/>
  <c r="L30" i="9"/>
  <c r="K30" i="9"/>
  <c r="J30" i="9"/>
  <c r="I30" i="9"/>
  <c r="H30" i="9"/>
  <c r="G30" i="9"/>
  <c r="F30" i="9"/>
  <c r="E30" i="9"/>
  <c r="D30" i="9"/>
  <c r="C30" i="9"/>
  <c r="B30" i="9"/>
  <c r="N29" i="9"/>
  <c r="M29" i="9"/>
  <c r="L29" i="9"/>
  <c r="K29" i="9"/>
  <c r="J29" i="9"/>
  <c r="I29" i="9"/>
  <c r="H29" i="9"/>
  <c r="G29" i="9"/>
  <c r="F29" i="9"/>
  <c r="E29" i="9"/>
  <c r="D29" i="9"/>
  <c r="C29" i="9"/>
  <c r="B29" i="9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N27" i="9"/>
  <c r="M27" i="9"/>
  <c r="L27" i="9"/>
  <c r="K27" i="9"/>
  <c r="J27" i="9"/>
  <c r="I27" i="9"/>
  <c r="H27" i="9"/>
  <c r="G27" i="9"/>
  <c r="F27" i="9"/>
  <c r="E27" i="9"/>
  <c r="D27" i="9"/>
  <c r="C27" i="9"/>
  <c r="B27" i="9"/>
  <c r="N26" i="9"/>
  <c r="M26" i="9"/>
  <c r="L26" i="9"/>
  <c r="K26" i="9"/>
  <c r="J26" i="9"/>
  <c r="I26" i="9"/>
  <c r="H26" i="9"/>
  <c r="G26" i="9"/>
  <c r="F26" i="9"/>
  <c r="E26" i="9"/>
  <c r="D26" i="9"/>
  <c r="C26" i="9"/>
  <c r="B26" i="9"/>
  <c r="N25" i="9"/>
  <c r="M25" i="9"/>
  <c r="L25" i="9"/>
  <c r="K25" i="9"/>
  <c r="J25" i="9"/>
  <c r="I25" i="9"/>
  <c r="H25" i="9"/>
  <c r="G25" i="9"/>
  <c r="F25" i="9"/>
  <c r="E25" i="9"/>
  <c r="D25" i="9"/>
  <c r="C25" i="9"/>
  <c r="B25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N23" i="9"/>
  <c r="M23" i="9"/>
  <c r="L23" i="9"/>
  <c r="K23" i="9"/>
  <c r="J23" i="9"/>
  <c r="I23" i="9"/>
  <c r="H23" i="9"/>
  <c r="G23" i="9"/>
  <c r="F23" i="9"/>
  <c r="E23" i="9"/>
  <c r="D23" i="9"/>
  <c r="C23" i="9"/>
  <c r="B23" i="9"/>
  <c r="N22" i="9"/>
  <c r="M22" i="9"/>
  <c r="L22" i="9"/>
  <c r="K22" i="9"/>
  <c r="J22" i="9"/>
  <c r="I22" i="9"/>
  <c r="H22" i="9"/>
  <c r="G22" i="9"/>
  <c r="F22" i="9"/>
  <c r="E22" i="9"/>
  <c r="D22" i="9"/>
  <c r="C22" i="9"/>
  <c r="B22" i="9"/>
  <c r="N21" i="9"/>
  <c r="M21" i="9"/>
  <c r="L21" i="9"/>
  <c r="K21" i="9"/>
  <c r="J21" i="9"/>
  <c r="I21" i="9"/>
  <c r="H21" i="9"/>
  <c r="G21" i="9"/>
  <c r="F21" i="9"/>
  <c r="E21" i="9"/>
  <c r="D21" i="9"/>
  <c r="C21" i="9"/>
  <c r="B21" i="9"/>
  <c r="N20" i="9"/>
  <c r="M20" i="9"/>
  <c r="L20" i="9"/>
  <c r="K20" i="9"/>
  <c r="J20" i="9"/>
  <c r="I20" i="9"/>
  <c r="H20" i="9"/>
  <c r="G20" i="9"/>
  <c r="F20" i="9"/>
  <c r="E20" i="9"/>
  <c r="D20" i="9"/>
  <c r="C20" i="9"/>
  <c r="B20" i="9"/>
  <c r="N19" i="9"/>
  <c r="M19" i="9"/>
  <c r="L19" i="9"/>
  <c r="K19" i="9"/>
  <c r="J19" i="9"/>
  <c r="I19" i="9"/>
  <c r="H19" i="9"/>
  <c r="G19" i="9"/>
  <c r="F19" i="9"/>
  <c r="E19" i="9"/>
  <c r="D19" i="9"/>
  <c r="C19" i="9"/>
  <c r="B19" i="9"/>
  <c r="N18" i="9"/>
  <c r="M18" i="9"/>
  <c r="L18" i="9"/>
  <c r="K18" i="9"/>
  <c r="J18" i="9"/>
  <c r="I18" i="9"/>
  <c r="H18" i="9"/>
  <c r="G18" i="9"/>
  <c r="F18" i="9"/>
  <c r="E18" i="9"/>
  <c r="D18" i="9"/>
  <c r="C18" i="9"/>
  <c r="B18" i="9"/>
  <c r="N17" i="9"/>
  <c r="M17" i="9"/>
  <c r="L17" i="9"/>
  <c r="K17" i="9"/>
  <c r="J17" i="9"/>
  <c r="I17" i="9"/>
  <c r="H17" i="9"/>
  <c r="G17" i="9"/>
  <c r="F17" i="9"/>
  <c r="E17" i="9"/>
  <c r="D17" i="9"/>
  <c r="C17" i="9"/>
  <c r="B17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N15" i="9"/>
  <c r="M15" i="9"/>
  <c r="L15" i="9"/>
  <c r="K15" i="9"/>
  <c r="J15" i="9"/>
  <c r="I15" i="9"/>
  <c r="H15" i="9"/>
  <c r="G15" i="9"/>
  <c r="F15" i="9"/>
  <c r="E15" i="9"/>
  <c r="D15" i="9"/>
  <c r="C15" i="9"/>
  <c r="B15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N10" i="9"/>
  <c r="M10" i="9"/>
  <c r="L10" i="9"/>
  <c r="K10" i="9"/>
  <c r="J10" i="9"/>
  <c r="I10" i="9"/>
  <c r="H10" i="9"/>
  <c r="G10" i="9"/>
  <c r="F10" i="9"/>
  <c r="E10" i="9"/>
  <c r="D10" i="9"/>
  <c r="C10" i="9"/>
  <c r="B10" i="9"/>
  <c r="N9" i="9"/>
  <c r="M9" i="9"/>
  <c r="L9" i="9"/>
  <c r="K9" i="9"/>
  <c r="J9" i="9"/>
  <c r="I9" i="9"/>
  <c r="H9" i="9"/>
  <c r="G9" i="9"/>
  <c r="F9" i="9"/>
  <c r="E9" i="9"/>
  <c r="D9" i="9"/>
  <c r="C9" i="9"/>
  <c r="B9" i="9"/>
  <c r="N8" i="9"/>
  <c r="M8" i="9"/>
  <c r="L8" i="9"/>
  <c r="K8" i="9"/>
  <c r="J8" i="9"/>
  <c r="I8" i="9"/>
  <c r="H8" i="9"/>
  <c r="G8" i="9"/>
  <c r="F8" i="9"/>
  <c r="E8" i="9"/>
  <c r="D8" i="9"/>
  <c r="C8" i="9"/>
  <c r="B8" i="9"/>
  <c r="N7" i="9"/>
  <c r="M7" i="9"/>
  <c r="L7" i="9"/>
  <c r="K7" i="9"/>
  <c r="J7" i="9"/>
  <c r="I7" i="9"/>
  <c r="H7" i="9"/>
  <c r="G7" i="9"/>
  <c r="F7" i="9"/>
  <c r="E7" i="9"/>
  <c r="D7" i="9"/>
  <c r="C7" i="9"/>
  <c r="B7" i="9"/>
  <c r="N6" i="9"/>
  <c r="M6" i="9"/>
  <c r="L6" i="9"/>
  <c r="K6" i="9"/>
  <c r="J6" i="9"/>
  <c r="I6" i="9"/>
  <c r="H6" i="9"/>
  <c r="G6" i="9"/>
  <c r="F6" i="9"/>
  <c r="E6" i="9"/>
  <c r="D6" i="9"/>
  <c r="C6" i="9"/>
  <c r="B6" i="9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C71" i="11"/>
  <c r="C70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D69" i="11" l="1"/>
  <c r="D71" i="11"/>
  <c r="D70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<sst xmlns="http://schemas.openxmlformats.org/spreadsheetml/2006/main" count="518" uniqueCount="145">
  <si>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</si>
  <si>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</si>
  <si>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</si>
  <si>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</si>
  <si>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</si>
  <si>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</si>
  <si>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</si>
  <si>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</si>
  <si>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</si>
  <si>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</si>
  <si>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</si>
  <si>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</si>
  <si>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</si>
  <si>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</si>
  <si>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</si>
  <si>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</si>
  <si>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</si>
  <si>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</si>
  <si>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</si>
  <si>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</si>
  <si>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</si>
  <si>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</si>
  <si>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</si>
  <si>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</si>
  <si>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</si>
  <si>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</si>
  <si>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</si>
  <si>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</si>
  <si>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</si>
  <si>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</si>
  <si>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</si>
  <si>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</si>
  <si>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</si>
  <si>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</si>
  <si>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</si>
  <si>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</si>
  <si>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</si>
  <si>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</si>
  <si>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</si>
  <si>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</si>
  <si>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</si>
  <si>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</si>
  <si>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</si>
  <si>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</si>
  <si>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</si>
  <si>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</si>
  <si>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</si>
  <si>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</si>
  <si>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</si>
  <si>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</si>
  <si>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</si>
  <si>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</si>
  <si>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</si>
  <si>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</si>
  <si>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</si>
  <si>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</si>
  <si>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</si>
  <si>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</si>
  <si>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</si>
  <si>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</si>
  <si>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</si>
  <si>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</si>
  <si>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</si>
  <si>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</si>
  <si>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</si>
  <si>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</si>
  <si>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</si>
  <si>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</si>
  <si>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</si>
  <si>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</si>
  <si>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</si>
  <si>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</si>
  <si>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</si>
  <si>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</si>
  <si>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</si>
  <si>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</si>
  <si>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</si>
  <si>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</si>
  <si>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</si>
  <si>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</si>
  <si>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</si>
  <si>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</si>
  <si>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</si>
  <si>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</si>
  <si>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</si>
  <si>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</si>
  <si>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</si>
  <si>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</si>
  <si>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</si>
  <si>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</si>
  <si>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</si>
  <si>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</si>
  <si>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</si>
  <si>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</si>
  <si>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</si>
  <si>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</si>
  <si>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</si>
  <si>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</si>
  <si>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</si>
  <si>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</si>
  <si>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</si>
  <si>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</si>
  <si>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</si>
  <si>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</si>
  <si>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</si>
  <si>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</si>
  <si>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</si>
  <si>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</si>
  <si>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</si>
  <si>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</si>
  <si>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</si>
  <si>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</si>
  <si>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</si>
  <si>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</si>
  <si>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</si>
  <si>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</si>
  <si>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</si>
  <si>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</si>
  <si>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</si>
  <si>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</si>
  <si>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</si>
  <si>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</si>
  <si>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</si>
  <si>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</si>
  <si>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</si>
  <si>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</si>
  <si>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</si>
  <si>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</si>
  <si>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</si>
  <si>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</si>
  <si>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</si>
  <si>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</si>
  <si>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</si>
  <si>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</si>
  <si>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</si>
  <si>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</si>
  <si>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7.  Real Output by Commodity, 2020</t>
  </si>
  <si>
    <t>Table 6.  Output by Commodity, 2020</t>
  </si>
  <si>
    <t>Table 5.  Employment by Industry, 2020</t>
  </si>
  <si>
    <t>Table 4.  Employment and Compensation of Employees by Industry, 2020</t>
  </si>
  <si>
    <t>Table 3. Supply and Consumption of Commodities, 2020</t>
  </si>
  <si>
    <t>Table 2. Output and Value Added by Industry, 2020</t>
  </si>
  <si>
    <t>Table 1.  Production of Commodities by Industry, 2020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</si>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</sst>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1_production_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2_indOutput_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3_Supply_Consumption_20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4_Emp_Comp_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5_Dir_Tot_emp_20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6_Dir_Tot_Out_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Publication\2023\ACPSA_P_Q_Indi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1_production_2020"/>
    </sheetNames>
    <sheetDataSet>
      <sheetData sheetId="0">
        <row r="1">
          <cell r="C1" t="str">
            <v>Construction</v>
          </cell>
          <cell r="D1" t="str">
            <v>Other Goods Manufacturing</v>
          </cell>
          <cell r="E1" t="str">
            <v>Printed Goods Manufacturing</v>
          </cell>
          <cell r="F1" t="str">
            <v>Jewelry and Silverware Manufacturing</v>
          </cell>
          <cell r="G1" t="str">
            <v>Musical Instruments Manufacturing</v>
          </cell>
          <cell r="H1" t="str">
            <v>Custom Architectural Woodwork and Metalwork Manufacturing</v>
          </cell>
          <cell r="I1" t="str">
            <v>Publishing</v>
          </cell>
          <cell r="J1" t="str">
            <v>Motion Pictures</v>
          </cell>
          <cell r="K1" t="str">
            <v>Sound Recording</v>
          </cell>
          <cell r="L1" t="str">
            <v>Broadcasting</v>
          </cell>
          <cell r="M1" t="str">
            <v>Other Information Services</v>
          </cell>
          <cell r="N1" t="str">
            <v>Rental and Leasing</v>
          </cell>
          <cell r="O1" t="str">
            <v>Architectural Services</v>
          </cell>
          <cell r="P1" t="str">
            <v>Landscape Architectural Services</v>
          </cell>
          <cell r="Q1" t="str">
            <v>Interior Design Services</v>
          </cell>
          <cell r="R1" t="str">
            <v>Industrial Design Services</v>
          </cell>
          <cell r="S1" t="str">
            <v>Graphic Design Services</v>
          </cell>
          <cell r="T1" t="str">
            <v>All Other Design Services</v>
          </cell>
          <cell r="U1" t="str">
            <v>Computer Systems Design</v>
          </cell>
          <cell r="V1" t="str">
            <v>Advertising</v>
          </cell>
          <cell r="W1" t="str">
            <v>Photography and Photofinishing Services</v>
          </cell>
          <cell r="X1" t="str">
            <v>Other Support Services</v>
          </cell>
          <cell r="Y1" t="str">
            <v>Education Services</v>
          </cell>
          <cell r="Z1" t="str">
            <v>Fine Arts Education</v>
          </cell>
          <cell r="AA1" t="str">
            <v>Performing Arts Companies</v>
          </cell>
          <cell r="AB1" t="str">
            <v>Promoters of performing arts and similar events</v>
          </cell>
          <cell r="AC1" t="str">
            <v>Agents/Managers For Artists</v>
          </cell>
          <cell r="AD1" t="str">
            <v>Independent Artists, Writers, And Performers</v>
          </cell>
          <cell r="AE1" t="str">
            <v>Museums</v>
          </cell>
          <cell r="AF1" t="str">
            <v>Grant-Making And Giving Services</v>
          </cell>
          <cell r="AG1" t="str">
            <v>Unions</v>
          </cell>
          <cell r="AH1" t="str">
            <v>Government</v>
          </cell>
          <cell r="AI1" t="str">
            <v>Wholesale and Transportation Industries</v>
          </cell>
          <cell r="AJ1" t="str">
            <v>Retail Industries</v>
          </cell>
          <cell r="AK1" t="str">
            <v>All Other Industries</v>
          </cell>
          <cell r="AL1" t="str">
            <v>Domestic Production at Producers' Prices</v>
          </cell>
        </row>
        <row r="2">
          <cell r="B2" t="str">
            <v>Core Arts and Cultural Production</v>
          </cell>
          <cell r="C2">
            <v>0</v>
          </cell>
          <cell r="D2">
            <v>0</v>
          </cell>
          <cell r="E2">
            <v>7575.7956070378259</v>
          </cell>
          <cell r="F2">
            <v>0</v>
          </cell>
          <cell r="G2">
            <v>0</v>
          </cell>
          <cell r="H2">
            <v>3.1302481801011721</v>
          </cell>
          <cell r="I2">
            <v>27682.389245829101</v>
          </cell>
          <cell r="J2">
            <v>36844.030019159654</v>
          </cell>
          <cell r="K2">
            <v>4637.7734019048603</v>
          </cell>
          <cell r="L2">
            <v>125650.14823962354</v>
          </cell>
          <cell r="M2">
            <v>143999.68856048619</v>
          </cell>
          <cell r="N2">
            <v>0</v>
          </cell>
          <cell r="O2">
            <v>34068.632919986798</v>
          </cell>
          <cell r="P2">
            <v>6392.4450939089375</v>
          </cell>
          <cell r="Q2">
            <v>21860.710418207684</v>
          </cell>
          <cell r="R2">
            <v>3304.5050611244774</v>
          </cell>
          <cell r="S2">
            <v>12823.984185704976</v>
          </cell>
          <cell r="T2">
            <v>1548.3105730845984</v>
          </cell>
          <cell r="U2">
            <v>2048.0504431382847</v>
          </cell>
          <cell r="V2">
            <v>60379.096128312623</v>
          </cell>
          <cell r="W2">
            <v>12627.380775719965</v>
          </cell>
          <cell r="X2">
            <v>0</v>
          </cell>
          <cell r="Y2">
            <v>7960.5403584796668</v>
          </cell>
          <cell r="Z2">
            <v>6437.8524922520946</v>
          </cell>
          <cell r="AA2">
            <v>20410.573386353793</v>
          </cell>
          <cell r="AB2">
            <v>12955.013662709611</v>
          </cell>
          <cell r="AC2">
            <v>140.69845120188901</v>
          </cell>
          <cell r="AD2">
            <v>32291.947512779738</v>
          </cell>
          <cell r="AE2">
            <v>18430.863499637831</v>
          </cell>
          <cell r="AF2">
            <v>57.002599686383704</v>
          </cell>
          <cell r="AG2">
            <v>444.2554190968641</v>
          </cell>
          <cell r="AH2">
            <v>130643.00364954928</v>
          </cell>
          <cell r="AI2">
            <v>33.956755221847999</v>
          </cell>
          <cell r="AJ2">
            <v>1550.5304396386857</v>
          </cell>
          <cell r="AK2">
            <v>25896.599865446511</v>
          </cell>
          <cell r="AL2">
            <v>758698.90901346377</v>
          </cell>
        </row>
        <row r="3">
          <cell r="B3" t="str">
            <v>Performing Arts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15003.331252842108</v>
          </cell>
          <cell r="AB3">
            <v>11877.976569315739</v>
          </cell>
          <cell r="AC3">
            <v>135.16197171425469</v>
          </cell>
          <cell r="AD3">
            <v>0</v>
          </cell>
          <cell r="AE3">
            <v>7.09718484175679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619.82608934903192</v>
          </cell>
          <cell r="AL3">
            <v>27643.393068062887</v>
          </cell>
        </row>
        <row r="4">
          <cell r="B4" t="str">
            <v>Performing Arts - Music Groups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2788.0592729175742</v>
          </cell>
          <cell r="AB4">
            <v>2269.4063251782522</v>
          </cell>
          <cell r="AC4">
            <v>25.824047702222735</v>
          </cell>
          <cell r="AD4">
            <v>0</v>
          </cell>
          <cell r="AE4">
            <v>1.3559882086692754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118.42397898922835</v>
          </cell>
          <cell r="AL4">
            <v>5203.069612995947</v>
          </cell>
        </row>
        <row r="5">
          <cell r="B5" t="str">
            <v>Performing Arts - Dance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961.73950229928255</v>
          </cell>
          <cell r="AB5">
            <v>782.83045518175459</v>
          </cell>
          <cell r="AC5">
            <v>8.9079909547614822</v>
          </cell>
          <cell r="AD5">
            <v>0</v>
          </cell>
          <cell r="AE5">
            <v>0.46774738169916918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40.850285974809083</v>
          </cell>
          <cell r="AL5">
            <v>1794.795981792307</v>
          </cell>
        </row>
        <row r="6">
          <cell r="B6" t="str">
            <v>Performing Arts - Opera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1148.6243473160976</v>
          </cell>
          <cell r="AB6">
            <v>934.94976393565275</v>
          </cell>
          <cell r="AC6">
            <v>10.638988283052292</v>
          </cell>
          <cell r="AD6">
            <v>0</v>
          </cell>
          <cell r="AE6">
            <v>0.55863987049357011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48.788297614180287</v>
          </cell>
          <cell r="AL6">
            <v>2143.5600370194766</v>
          </cell>
        </row>
        <row r="7">
          <cell r="B7" t="str">
            <v>Performing Arts - Symphonies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2540.674363822724</v>
          </cell>
          <cell r="AB7">
            <v>2068.0415683716283</v>
          </cell>
          <cell r="AC7">
            <v>23.532676153801457</v>
          </cell>
          <cell r="AD7">
            <v>0</v>
          </cell>
          <cell r="AE7">
            <v>1.2356711756012146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107.91620192671149</v>
          </cell>
          <cell r="AL7">
            <v>4741.4004814504669</v>
          </cell>
        </row>
        <row r="8">
          <cell r="B8" t="str">
            <v>Performing Arts - Theater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6112.5111188819628</v>
          </cell>
          <cell r="AB8">
            <v>4975.421982832152</v>
          </cell>
          <cell r="AC8">
            <v>56.616364023420594</v>
          </cell>
          <cell r="AD8">
            <v>0</v>
          </cell>
          <cell r="AE8">
            <v>2.9728539429114291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259.63145595409401</v>
          </cell>
          <cell r="AL8">
            <v>11407.153775634541</v>
          </cell>
        </row>
        <row r="9">
          <cell r="B9" t="str">
            <v>Performing Arts - Other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1451.7226476044675</v>
          </cell>
          <cell r="AB9">
            <v>847.32647381629772</v>
          </cell>
          <cell r="AC9">
            <v>9.6419045969961186</v>
          </cell>
          <cell r="AD9">
            <v>0</v>
          </cell>
          <cell r="AE9">
            <v>0.50628426238213153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44.215868890008757</v>
          </cell>
          <cell r="AL9">
            <v>2353.4131791701516</v>
          </cell>
        </row>
        <row r="10">
          <cell r="B10" t="str">
            <v>Independent Artists, Writers, And Performers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110.86857658795013</v>
          </cell>
          <cell r="AB10">
            <v>0</v>
          </cell>
          <cell r="AC10">
            <v>0</v>
          </cell>
          <cell r="AD10">
            <v>31466.695266939842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22.389451564908899</v>
          </cell>
          <cell r="AL10">
            <v>31599.953295092699</v>
          </cell>
        </row>
        <row r="11">
          <cell r="B11" t="str">
            <v>Museums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18323.334743079009</v>
          </cell>
          <cell r="AF11">
            <v>0</v>
          </cell>
          <cell r="AG11">
            <v>0</v>
          </cell>
          <cell r="AH11">
            <v>7186.6825426755004</v>
          </cell>
          <cell r="AI11">
            <v>0</v>
          </cell>
          <cell r="AJ11">
            <v>0</v>
          </cell>
          <cell r="AK11">
            <v>0</v>
          </cell>
          <cell r="AL11">
            <v>25510.017285754511</v>
          </cell>
        </row>
        <row r="12">
          <cell r="B12" t="str">
            <v>Museums - Art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2478.9603241620293</v>
          </cell>
          <cell r="AF12">
            <v>0</v>
          </cell>
          <cell r="AG12">
            <v>0</v>
          </cell>
          <cell r="AH12">
            <v>319.96224891032625</v>
          </cell>
          <cell r="AI12">
            <v>0</v>
          </cell>
          <cell r="AJ12">
            <v>0</v>
          </cell>
          <cell r="AK12">
            <v>0</v>
          </cell>
          <cell r="AL12">
            <v>2798.9225730723556</v>
          </cell>
        </row>
        <row r="13">
          <cell r="B13" t="str">
            <v>Museums - Botanical And Zoological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4097.9252513212714</v>
          </cell>
          <cell r="AF13">
            <v>0</v>
          </cell>
          <cell r="AG13">
            <v>0</v>
          </cell>
          <cell r="AH13">
            <v>528.92390672787019</v>
          </cell>
          <cell r="AI13">
            <v>0</v>
          </cell>
          <cell r="AJ13">
            <v>0</v>
          </cell>
          <cell r="AK13">
            <v>0</v>
          </cell>
          <cell r="AL13">
            <v>4626.8491580491418</v>
          </cell>
        </row>
        <row r="14">
          <cell r="B14" t="str">
            <v>Museums - Childern's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867.63611345671018</v>
          </cell>
          <cell r="AF14">
            <v>0</v>
          </cell>
          <cell r="AG14">
            <v>0</v>
          </cell>
          <cell r="AH14">
            <v>111.98678711861422</v>
          </cell>
          <cell r="AI14">
            <v>0</v>
          </cell>
          <cell r="AJ14">
            <v>0</v>
          </cell>
          <cell r="AK14">
            <v>0</v>
          </cell>
          <cell r="AL14">
            <v>979.62290057532437</v>
          </cell>
        </row>
        <row r="15">
          <cell r="B15" t="str">
            <v>Museums - Historical Sites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1022.9785690534063</v>
          </cell>
          <cell r="AF15">
            <v>0</v>
          </cell>
          <cell r="AG15">
            <v>0</v>
          </cell>
          <cell r="AH15">
            <v>132.0370158211542</v>
          </cell>
          <cell r="AI15">
            <v>0</v>
          </cell>
          <cell r="AJ15">
            <v>0</v>
          </cell>
          <cell r="AK15">
            <v>0</v>
          </cell>
          <cell r="AL15">
            <v>1155.0155848745605</v>
          </cell>
        </row>
        <row r="16">
          <cell r="B16" t="str">
            <v>Museums - History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495.79206483240591</v>
          </cell>
          <cell r="AF16">
            <v>0</v>
          </cell>
          <cell r="AG16">
            <v>0</v>
          </cell>
          <cell r="AH16">
            <v>63.992449782065258</v>
          </cell>
          <cell r="AI16">
            <v>0</v>
          </cell>
          <cell r="AJ16">
            <v>0</v>
          </cell>
          <cell r="AK16">
            <v>0</v>
          </cell>
          <cell r="AL16">
            <v>559.78451461447116</v>
          </cell>
        </row>
        <row r="17">
          <cell r="B17" t="str">
            <v>Museums - Natural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3966.3365186592478</v>
          </cell>
          <cell r="AF17">
            <v>0</v>
          </cell>
          <cell r="AG17">
            <v>0</v>
          </cell>
          <cell r="AH17">
            <v>511.93959825652212</v>
          </cell>
          <cell r="AI17">
            <v>0</v>
          </cell>
          <cell r="AJ17">
            <v>0</v>
          </cell>
          <cell r="AK17">
            <v>0</v>
          </cell>
          <cell r="AL17">
            <v>4478.2761169157702</v>
          </cell>
        </row>
        <row r="18">
          <cell r="B18" t="str">
            <v>Museums - Nature Parks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807.62930189418341</v>
          </cell>
          <cell r="AF18">
            <v>0</v>
          </cell>
          <cell r="AG18">
            <v>0</v>
          </cell>
          <cell r="AH18">
            <v>4925.9103755748438</v>
          </cell>
          <cell r="AI18">
            <v>0</v>
          </cell>
          <cell r="AJ18">
            <v>0</v>
          </cell>
          <cell r="AK18">
            <v>0</v>
          </cell>
          <cell r="AL18">
            <v>5733.5396774690271</v>
          </cell>
        </row>
        <row r="19">
          <cell r="B19" t="str">
            <v>Museums - Science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3966.3365186592478</v>
          </cell>
          <cell r="AF19">
            <v>0</v>
          </cell>
          <cell r="AG19">
            <v>0</v>
          </cell>
          <cell r="AH19">
            <v>511.93959825652212</v>
          </cell>
          <cell r="AI19">
            <v>0</v>
          </cell>
          <cell r="AJ19">
            <v>0</v>
          </cell>
          <cell r="AK19">
            <v>0</v>
          </cell>
          <cell r="AL19">
            <v>4478.2761169157702</v>
          </cell>
        </row>
        <row r="20">
          <cell r="B20" t="str">
            <v>Museums - Other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619.74008104050745</v>
          </cell>
          <cell r="AF20">
            <v>0</v>
          </cell>
          <cell r="AG20">
            <v>0</v>
          </cell>
          <cell r="AH20">
            <v>79.990562227581577</v>
          </cell>
          <cell r="AI20">
            <v>0</v>
          </cell>
          <cell r="AJ20">
            <v>0</v>
          </cell>
          <cell r="AK20">
            <v>0</v>
          </cell>
          <cell r="AL20">
            <v>699.73064326808901</v>
          </cell>
        </row>
        <row r="21">
          <cell r="B21" t="str">
            <v>Design services</v>
          </cell>
          <cell r="C21">
            <v>0</v>
          </cell>
          <cell r="D21">
            <v>0</v>
          </cell>
          <cell r="E21">
            <v>7575.7956070378259</v>
          </cell>
          <cell r="F21">
            <v>0</v>
          </cell>
          <cell r="G21">
            <v>0</v>
          </cell>
          <cell r="H21">
            <v>3.1302481801011721</v>
          </cell>
          <cell r="I21">
            <v>18775.779200797493</v>
          </cell>
          <cell r="J21">
            <v>62.023374344573924</v>
          </cell>
          <cell r="K21">
            <v>3.1743048503047335</v>
          </cell>
          <cell r="L21">
            <v>94461.694630575628</v>
          </cell>
          <cell r="M21">
            <v>143436.65183530262</v>
          </cell>
          <cell r="N21">
            <v>0</v>
          </cell>
          <cell r="O21">
            <v>34068.632919986798</v>
          </cell>
          <cell r="P21">
            <v>6392.4450939089375</v>
          </cell>
          <cell r="Q21">
            <v>21860.710418207684</v>
          </cell>
          <cell r="R21">
            <v>3304.5050611244774</v>
          </cell>
          <cell r="S21">
            <v>12823.984185704976</v>
          </cell>
          <cell r="T21">
            <v>1548.3105730845984</v>
          </cell>
          <cell r="U21">
            <v>2048.0504431382847</v>
          </cell>
          <cell r="V21">
            <v>60379.096128312623</v>
          </cell>
          <cell r="W21">
            <v>11389.939023405448</v>
          </cell>
          <cell r="X21">
            <v>0</v>
          </cell>
          <cell r="Y21">
            <v>0</v>
          </cell>
          <cell r="Z21">
            <v>0</v>
          </cell>
          <cell r="AA21">
            <v>40.57669037171236</v>
          </cell>
          <cell r="AB21">
            <v>1077.0370933938736</v>
          </cell>
          <cell r="AC21">
            <v>5.5364794876343577</v>
          </cell>
          <cell r="AD21">
            <v>109.68809333102462</v>
          </cell>
          <cell r="AE21">
            <v>100.43157171706085</v>
          </cell>
          <cell r="AF21">
            <v>57.002599686383704</v>
          </cell>
          <cell r="AG21">
            <v>444.2554190968641</v>
          </cell>
          <cell r="AH21">
            <v>739.37851926318785</v>
          </cell>
          <cell r="AI21">
            <v>33.956755221847999</v>
          </cell>
          <cell r="AJ21">
            <v>1500.1961416121396</v>
          </cell>
          <cell r="AK21">
            <v>25254.384324532566</v>
          </cell>
          <cell r="AL21">
            <v>447496.36673567659</v>
          </cell>
        </row>
        <row r="22">
          <cell r="B22" t="str">
            <v>Advertising</v>
          </cell>
          <cell r="C22">
            <v>0</v>
          </cell>
          <cell r="D22">
            <v>0</v>
          </cell>
          <cell r="E22">
            <v>7575.7956070378259</v>
          </cell>
          <cell r="F22">
            <v>0</v>
          </cell>
          <cell r="G22">
            <v>0</v>
          </cell>
          <cell r="H22">
            <v>3.1302481801011721</v>
          </cell>
          <cell r="I22">
            <v>18661.232698679891</v>
          </cell>
          <cell r="J22">
            <v>62.023374344573924</v>
          </cell>
          <cell r="K22">
            <v>0</v>
          </cell>
          <cell r="L22">
            <v>94461.694630575628</v>
          </cell>
          <cell r="M22">
            <v>143436.65183530262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60379.096128312623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40.57669037171236</v>
          </cell>
          <cell r="AB22">
            <v>1077.0370933938736</v>
          </cell>
          <cell r="AC22">
            <v>5.5364794876343577</v>
          </cell>
          <cell r="AD22">
            <v>109.68809333102462</v>
          </cell>
          <cell r="AE22">
            <v>100.43157171706085</v>
          </cell>
          <cell r="AF22">
            <v>57.002599686383704</v>
          </cell>
          <cell r="AG22">
            <v>444.2554190968641</v>
          </cell>
          <cell r="AH22">
            <v>0</v>
          </cell>
          <cell r="AI22">
            <v>1.8085383207247758</v>
          </cell>
          <cell r="AJ22">
            <v>0</v>
          </cell>
          <cell r="AK22">
            <v>14700.212458808199</v>
          </cell>
          <cell r="AL22">
            <v>341116.17346664669</v>
          </cell>
        </row>
        <row r="23">
          <cell r="B23" t="str">
            <v>Architectural Services, Historic Restoration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2423.9682565674407</v>
          </cell>
          <cell r="P23">
            <v>9.1940414289053649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56.611595618841442</v>
          </cell>
          <cell r="AI23">
            <v>0</v>
          </cell>
          <cell r="AJ23">
            <v>0</v>
          </cell>
          <cell r="AK23">
            <v>0</v>
          </cell>
          <cell r="AL23">
            <v>2489.7738936151873</v>
          </cell>
        </row>
        <row r="24">
          <cell r="B24" t="str">
            <v>Landscape Architectural Services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458.48948237418603</v>
          </cell>
          <cell r="P24">
            <v>6269.6819778372192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9356.7452156721793</v>
          </cell>
          <cell r="AL24">
            <v>16084.916675883585</v>
          </cell>
        </row>
        <row r="25">
          <cell r="B25" t="str">
            <v>All Other Architectural Services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29256.284814549515</v>
          </cell>
          <cell r="P25">
            <v>110.70589076349712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681.66291929281692</v>
          </cell>
          <cell r="AI25">
            <v>0</v>
          </cell>
          <cell r="AJ25">
            <v>0</v>
          </cell>
          <cell r="AK25">
            <v>0</v>
          </cell>
          <cell r="AL25">
            <v>30048.653624605828</v>
          </cell>
        </row>
        <row r="26">
          <cell r="B26" t="str">
            <v>Interior Design Services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1929.8903664956604</v>
          </cell>
          <cell r="P26">
            <v>2.8631838793156748</v>
          </cell>
          <cell r="Q26">
            <v>21742.666409569807</v>
          </cell>
          <cell r="R26">
            <v>65.317143290963529</v>
          </cell>
          <cell r="S26">
            <v>31.98297201114412</v>
          </cell>
          <cell r="T26">
            <v>6.5884709590320663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8.7965590789711374</v>
          </cell>
          <cell r="AL26">
            <v>23788.105105284892</v>
          </cell>
        </row>
        <row r="27">
          <cell r="B27" t="str">
            <v>Industrial Design Services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59.352775622889226</v>
          </cell>
          <cell r="R27">
            <v>3196.7999263434126</v>
          </cell>
          <cell r="S27">
            <v>102.94483296706748</v>
          </cell>
          <cell r="T27">
            <v>1.572382062985791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3.7680028582264224</v>
          </cell>
          <cell r="AL27">
            <v>3364.4379198545817</v>
          </cell>
        </row>
        <row r="28">
          <cell r="B28" t="str">
            <v>Graphic Design Services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6.7733429269202734</v>
          </cell>
          <cell r="J28">
            <v>0</v>
          </cell>
          <cell r="K28">
            <v>3.1743048503047335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41.285542159064228</v>
          </cell>
          <cell r="R28">
            <v>41.945173876125949</v>
          </cell>
          <cell r="S28">
            <v>12641.846130854859</v>
          </cell>
          <cell r="T28">
            <v>77.181024238019077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12812.205518905294</v>
          </cell>
        </row>
        <row r="29">
          <cell r="B29" t="str">
            <v>Fashion Design Services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14.598321363030443</v>
          </cell>
          <cell r="R29">
            <v>0.37139541817277422</v>
          </cell>
          <cell r="S29">
            <v>39.595693440952836</v>
          </cell>
          <cell r="T29">
            <v>1227.0060029496324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1281.5714131717884</v>
          </cell>
        </row>
        <row r="30">
          <cell r="B30" t="str">
            <v>Computer Systems Design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107.77315919068162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2048.0504431382847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32.14821690112322</v>
          </cell>
          <cell r="AJ30">
            <v>0</v>
          </cell>
          <cell r="AK30">
            <v>1184.8620881149909</v>
          </cell>
          <cell r="AL30">
            <v>3372.8339073450807</v>
          </cell>
        </row>
        <row r="31">
          <cell r="B31" t="str">
            <v>Photography And Photofinishing Services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11389.939023405448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1.1040043515294338</v>
          </cell>
          <cell r="AI31">
            <v>0</v>
          </cell>
          <cell r="AJ31">
            <v>1500.1961416121396</v>
          </cell>
          <cell r="AK31">
            <v>0</v>
          </cell>
          <cell r="AL31">
            <v>12891.239169369117</v>
          </cell>
        </row>
        <row r="32">
          <cell r="B32" t="str">
            <v>All Other Design Services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2.8073694928904698</v>
          </cell>
          <cell r="R32">
            <v>7.1422195802456567E-2</v>
          </cell>
          <cell r="S32">
            <v>7.6145564309524678</v>
          </cell>
          <cell r="T32">
            <v>235.96269287492927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246.45604099457466</v>
          </cell>
        </row>
        <row r="33">
          <cell r="B33" t="str">
            <v>Fine Arts Education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6437.8524922520946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50.334298026546129</v>
          </cell>
          <cell r="AK33">
            <v>0</v>
          </cell>
          <cell r="AL33">
            <v>6488.1867902786407</v>
          </cell>
        </row>
        <row r="34">
          <cell r="B34" t="str">
            <v>Education Services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7960.5403584796668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122716.9425876106</v>
          </cell>
          <cell r="AI34">
            <v>0</v>
          </cell>
          <cell r="AJ34">
            <v>0</v>
          </cell>
          <cell r="AK34">
            <v>0</v>
          </cell>
          <cell r="AL34">
            <v>130677.48294609027</v>
          </cell>
        </row>
        <row r="35">
          <cell r="B35" t="str">
            <v>Entertainment Originals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8906.610045031608</v>
          </cell>
          <cell r="J35">
            <v>36782.006644815083</v>
          </cell>
          <cell r="K35">
            <v>4634.5990970545554</v>
          </cell>
          <cell r="L35">
            <v>31188.453609047909</v>
          </cell>
          <cell r="M35">
            <v>563.03672518358132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1237.4417523145162</v>
          </cell>
          <cell r="X35">
            <v>0</v>
          </cell>
          <cell r="Y35">
            <v>0</v>
          </cell>
          <cell r="Z35">
            <v>0</v>
          </cell>
          <cell r="AA35">
            <v>5255.7968665520229</v>
          </cell>
          <cell r="AB35">
            <v>0</v>
          </cell>
          <cell r="AC35">
            <v>0</v>
          </cell>
          <cell r="AD35">
            <v>715.56415250887039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89283.508892508136</v>
          </cell>
        </row>
        <row r="36">
          <cell r="B36" t="str">
            <v>Supporting Arts and Cultural Production</v>
          </cell>
          <cell r="C36">
            <v>28445.949505811179</v>
          </cell>
          <cell r="D36">
            <v>6524.3755139130635</v>
          </cell>
          <cell r="E36">
            <v>11287.001260978324</v>
          </cell>
          <cell r="F36">
            <v>6164.3430369792322</v>
          </cell>
          <cell r="G36">
            <v>1963.4454974472956</v>
          </cell>
          <cell r="H36">
            <v>8144.1809621061739</v>
          </cell>
          <cell r="I36">
            <v>117870.62478996938</v>
          </cell>
          <cell r="J36">
            <v>85397.746923667248</v>
          </cell>
          <cell r="K36">
            <v>18255.646147201242</v>
          </cell>
          <cell r="L36">
            <v>152957.48929147812</v>
          </cell>
          <cell r="M36">
            <v>89368.620854331937</v>
          </cell>
          <cell r="N36">
            <v>9730.2746314366286</v>
          </cell>
          <cell r="O36">
            <v>5.7557612012353943</v>
          </cell>
          <cell r="P36">
            <v>8.7386629783409754E-3</v>
          </cell>
          <cell r="Q36">
            <v>5.0212570259686542</v>
          </cell>
          <cell r="R36">
            <v>3.3095300312352443</v>
          </cell>
          <cell r="S36">
            <v>1.8836113119984708</v>
          </cell>
          <cell r="T36">
            <v>0.14490002321945203</v>
          </cell>
          <cell r="U36">
            <v>1274.1666215083624</v>
          </cell>
          <cell r="V36">
            <v>3.6913747113486721</v>
          </cell>
          <cell r="W36">
            <v>0.6425394804120298</v>
          </cell>
          <cell r="X36">
            <v>1020.9267789826243</v>
          </cell>
          <cell r="Y36">
            <v>148.22777413071947</v>
          </cell>
          <cell r="Z36">
            <v>75.158817799035944</v>
          </cell>
          <cell r="AA36">
            <v>120.23187231367878</v>
          </cell>
          <cell r="AB36">
            <v>8708.7009699661776</v>
          </cell>
          <cell r="AC36">
            <v>4342.7876595671496</v>
          </cell>
          <cell r="AD36">
            <v>5528.8496174264701</v>
          </cell>
          <cell r="AE36">
            <v>74.643881417233587</v>
          </cell>
          <cell r="AF36">
            <v>1289.4704215454044</v>
          </cell>
          <cell r="AG36">
            <v>858.83321744572993</v>
          </cell>
          <cell r="AH36">
            <v>33765.002840729023</v>
          </cell>
          <cell r="AI36">
            <v>80546.716730871733</v>
          </cell>
          <cell r="AJ36">
            <v>75944.94003587027</v>
          </cell>
          <cell r="AK36">
            <v>13715.256610363347</v>
          </cell>
          <cell r="AL36">
            <v>763544.06997770513</v>
          </cell>
        </row>
        <row r="37">
          <cell r="B37" t="str">
            <v>Art support services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64.613693378090431</v>
          </cell>
          <cell r="K37">
            <v>0</v>
          </cell>
          <cell r="L37">
            <v>0</v>
          </cell>
          <cell r="M37">
            <v>0</v>
          </cell>
          <cell r="N37">
            <v>9712.9292811451942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938.6929454123366</v>
          </cell>
          <cell r="Y37">
            <v>0</v>
          </cell>
          <cell r="Z37">
            <v>0</v>
          </cell>
          <cell r="AA37">
            <v>9.6687398433592815</v>
          </cell>
          <cell r="AB37">
            <v>8643.4213627973622</v>
          </cell>
          <cell r="AC37">
            <v>4342.2540839588664</v>
          </cell>
          <cell r="AD37">
            <v>5511.0877952163555</v>
          </cell>
          <cell r="AE37">
            <v>0</v>
          </cell>
          <cell r="AF37">
            <v>1278.6968353952552</v>
          </cell>
          <cell r="AG37">
            <v>827.92671340166407</v>
          </cell>
          <cell r="AH37">
            <v>23881.973506060505</v>
          </cell>
          <cell r="AI37">
            <v>2.3013953332423247</v>
          </cell>
          <cell r="AJ37">
            <v>4.1225141973933344</v>
          </cell>
          <cell r="AK37">
            <v>39.071433210854963</v>
          </cell>
          <cell r="AL37">
            <v>55256.760299350477</v>
          </cell>
        </row>
        <row r="38">
          <cell r="B38" t="str">
            <v>Rental And Leasing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64.613693378090431</v>
          </cell>
          <cell r="K38">
            <v>0</v>
          </cell>
          <cell r="L38">
            <v>0</v>
          </cell>
          <cell r="M38">
            <v>0</v>
          </cell>
          <cell r="N38">
            <v>9712.9292811451942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2.3013953332423247</v>
          </cell>
          <cell r="AJ38">
            <v>4.1225141973933344</v>
          </cell>
          <cell r="AK38">
            <v>32.855989036754636</v>
          </cell>
          <cell r="AL38">
            <v>9816.8228730906758</v>
          </cell>
        </row>
        <row r="39">
          <cell r="B39" t="str">
            <v>Agents/Managers For Artists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24.637849602280731</v>
          </cell>
          <cell r="AC39">
            <v>4165.2215115541221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4189.8593611564029</v>
          </cell>
        </row>
        <row r="40">
          <cell r="B40" t="str">
            <v>Promoters Of Performing Arts And Similar Events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9.6687398433592815</v>
          </cell>
          <cell r="AB40">
            <v>8618.7835131950815</v>
          </cell>
          <cell r="AC40">
            <v>177.03257240474449</v>
          </cell>
          <cell r="AD40">
            <v>5511.0877952163555</v>
          </cell>
          <cell r="AE40">
            <v>0</v>
          </cell>
          <cell r="AF40">
            <v>0</v>
          </cell>
          <cell r="AG40">
            <v>0</v>
          </cell>
          <cell r="AH40">
            <v>455.94364306755881</v>
          </cell>
          <cell r="AI40">
            <v>0</v>
          </cell>
          <cell r="AJ40">
            <v>0</v>
          </cell>
          <cell r="AK40">
            <v>6.2154441741003295</v>
          </cell>
          <cell r="AL40">
            <v>14778.731707901201</v>
          </cell>
        </row>
        <row r="41">
          <cell r="B41" t="str">
            <v>Grant-Making And Giving Services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1278.6968353952552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1278.6968353952552</v>
          </cell>
        </row>
        <row r="42">
          <cell r="B42" t="str">
            <v>Unions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827.92671340166407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827.92671340166407</v>
          </cell>
        </row>
        <row r="43">
          <cell r="B43" t="str">
            <v>Government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23426.029862992946</v>
          </cell>
          <cell r="AI43">
            <v>0</v>
          </cell>
          <cell r="AJ43">
            <v>0</v>
          </cell>
          <cell r="AK43">
            <v>0</v>
          </cell>
          <cell r="AL43">
            <v>23426.029862992946</v>
          </cell>
        </row>
        <row r="44">
          <cell r="B44" t="str">
            <v>Other Support Services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938.6929454123366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938.6929454123366</v>
          </cell>
        </row>
        <row r="45">
          <cell r="B45" t="str">
            <v>Books publishing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14467.870587464809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85.324529241457924</v>
          </cell>
          <cell r="AI45">
            <v>0</v>
          </cell>
          <cell r="AJ45">
            <v>0</v>
          </cell>
          <cell r="AK45">
            <v>0</v>
          </cell>
          <cell r="AL45">
            <v>14553.195116706269</v>
          </cell>
        </row>
        <row r="46">
          <cell r="B46" t="str">
            <v>Books Publishing - Education (K-12)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1599.4158802787179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1599.4158802787179</v>
          </cell>
        </row>
        <row r="47">
          <cell r="B47" t="str">
            <v>Books Publishing - Higher Education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705.57995164159331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705.57995164159331</v>
          </cell>
        </row>
        <row r="48">
          <cell r="B48" t="str">
            <v>Books Publishing - General Reference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908.2078681211085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28.166657341971856</v>
          </cell>
          <cell r="AI48">
            <v>0</v>
          </cell>
          <cell r="AJ48">
            <v>0</v>
          </cell>
          <cell r="AK48">
            <v>0</v>
          </cell>
          <cell r="AL48">
            <v>936.37452546308032</v>
          </cell>
        </row>
        <row r="49">
          <cell r="B49" t="str">
            <v>Books Publishing - Professional, Technical, And Scholarly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2450.2736512122447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55.630897840726078</v>
          </cell>
          <cell r="AI49">
            <v>0</v>
          </cell>
          <cell r="AJ49">
            <v>0</v>
          </cell>
          <cell r="AK49">
            <v>0</v>
          </cell>
          <cell r="AL49">
            <v>2505.9045490529707</v>
          </cell>
        </row>
        <row r="50">
          <cell r="B50" t="str">
            <v>Books Publishing - Adult Trade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4957.9927155595478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1.5269740587599983</v>
          </cell>
          <cell r="AI50">
            <v>0</v>
          </cell>
          <cell r="AJ50">
            <v>0</v>
          </cell>
          <cell r="AK50">
            <v>0</v>
          </cell>
          <cell r="AL50">
            <v>4959.5196896183079</v>
          </cell>
        </row>
        <row r="51">
          <cell r="B51" t="str">
            <v>Books Publishing - Children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3846.4005206515967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3846.4005206515967</v>
          </cell>
        </row>
        <row r="52">
          <cell r="B52" t="str">
            <v>Other publishing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102232.98339337752</v>
          </cell>
          <cell r="J52">
            <v>0</v>
          </cell>
          <cell r="K52">
            <v>0</v>
          </cell>
          <cell r="L52">
            <v>0</v>
          </cell>
          <cell r="M52">
            <v>3564.7666840038391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1185.172430202135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320.36172891936008</v>
          </cell>
          <cell r="AI52">
            <v>0</v>
          </cell>
          <cell r="AJ52">
            <v>0</v>
          </cell>
          <cell r="AK52">
            <v>1333.9694953251155</v>
          </cell>
          <cell r="AL52">
            <v>108637.25373182796</v>
          </cell>
        </row>
        <row r="53">
          <cell r="B53" t="str">
            <v>Publishing - Cards, Calendars, And Other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4897.9472552530515</v>
          </cell>
          <cell r="J53">
            <v>0</v>
          </cell>
          <cell r="K53">
            <v>0</v>
          </cell>
          <cell r="L53">
            <v>0</v>
          </cell>
          <cell r="M53">
            <v>3564.7666840038391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320.36172891936008</v>
          </cell>
          <cell r="AI53">
            <v>0</v>
          </cell>
          <cell r="AJ53">
            <v>0</v>
          </cell>
          <cell r="AK53">
            <v>200.59068404156835</v>
          </cell>
          <cell r="AL53">
            <v>8983.6663522178187</v>
          </cell>
        </row>
        <row r="54">
          <cell r="B54" t="str">
            <v>Publishing - Newspapers And Periodicals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18426.218991614234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18426.218991614234</v>
          </cell>
        </row>
        <row r="55">
          <cell r="B55" t="str">
            <v>Publishing - Software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78908.817146510235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1185.172430202135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1133.3788112835473</v>
          </cell>
          <cell r="AL55">
            <v>81227.368387995914</v>
          </cell>
        </row>
        <row r="56">
          <cell r="B56" t="str">
            <v>Information services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56.741625845447651</v>
          </cell>
          <cell r="J56">
            <v>85308.851054308601</v>
          </cell>
          <cell r="K56">
            <v>18254.37977357363</v>
          </cell>
          <cell r="L56">
            <v>152890.95225219682</v>
          </cell>
          <cell r="M56">
            <v>85205.504110744019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6867.6379174537078</v>
          </cell>
          <cell r="AI56">
            <v>0</v>
          </cell>
          <cell r="AJ56">
            <v>666.42602008880715</v>
          </cell>
          <cell r="AK56">
            <v>4867.2826909299847</v>
          </cell>
          <cell r="AL56">
            <v>354117.77544514101</v>
          </cell>
        </row>
        <row r="57">
          <cell r="B57" t="str">
            <v>Broadcasting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151662.66928597627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2626.0482877490135</v>
          </cell>
          <cell r="AL57">
            <v>154288.71757372527</v>
          </cell>
        </row>
        <row r="58">
          <cell r="B58" t="str">
            <v>Sound Recording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134.1658106286545</v>
          </cell>
          <cell r="K58">
            <v>18235.587282143857</v>
          </cell>
          <cell r="L58">
            <v>288.43305650111023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45.068890629848994</v>
          </cell>
          <cell r="AL58">
            <v>18703.255039903474</v>
          </cell>
        </row>
        <row r="59">
          <cell r="B59" t="str">
            <v>Motion Pictures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5259.7396804379941</v>
          </cell>
          <cell r="K59">
            <v>15.731115958362862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1.121687538112373</v>
          </cell>
          <cell r="AI59">
            <v>0</v>
          </cell>
          <cell r="AJ59">
            <v>666.42602008880715</v>
          </cell>
          <cell r="AK59">
            <v>12.960943668667801</v>
          </cell>
          <cell r="AL59">
            <v>5955.9794476919451</v>
          </cell>
        </row>
        <row r="60">
          <cell r="B60" t="str">
            <v>Audio/Visual Production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79914.945563241956</v>
          </cell>
          <cell r="K60">
            <v>3.0613754714088901</v>
          </cell>
          <cell r="L60">
            <v>939.8499097194383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80857.856848432813</v>
          </cell>
        </row>
        <row r="61">
          <cell r="B61" t="str">
            <v>Other Information Services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56.741625845447651</v>
          </cell>
          <cell r="J61">
            <v>0</v>
          </cell>
          <cell r="K61">
            <v>0</v>
          </cell>
          <cell r="L61">
            <v>0</v>
          </cell>
          <cell r="M61">
            <v>85205.504110744019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6866.5162299155954</v>
          </cell>
          <cell r="AI61">
            <v>0</v>
          </cell>
          <cell r="AJ61">
            <v>0</v>
          </cell>
          <cell r="AK61">
            <v>2183.2045688824542</v>
          </cell>
          <cell r="AL61">
            <v>94311.966535387517</v>
          </cell>
        </row>
        <row r="62">
          <cell r="B62" t="str">
            <v>Manufactured goods</v>
          </cell>
          <cell r="C62">
            <v>0</v>
          </cell>
          <cell r="D62">
            <v>6480.7365880229099</v>
          </cell>
          <cell r="E62">
            <v>11259.156660462597</v>
          </cell>
          <cell r="F62">
            <v>6143.6381499543104</v>
          </cell>
          <cell r="G62">
            <v>1960.7931466582052</v>
          </cell>
          <cell r="H62">
            <v>8098.4636376572798</v>
          </cell>
          <cell r="I62">
            <v>418.40735839932876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0.49421893903297343</v>
          </cell>
          <cell r="R62">
            <v>3.2518184385179389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705.67631240250478</v>
          </cell>
          <cell r="AI62">
            <v>4.4376305800198299</v>
          </cell>
          <cell r="AJ62">
            <v>1619.53588181139</v>
          </cell>
          <cell r="AK62">
            <v>3031.5288040558944</v>
          </cell>
          <cell r="AL62">
            <v>39726.120207381988</v>
          </cell>
        </row>
        <row r="63">
          <cell r="B63" t="str">
            <v>Jewelry And Silverware</v>
          </cell>
          <cell r="C63">
            <v>0</v>
          </cell>
          <cell r="D63">
            <v>0.151816770752458</v>
          </cell>
          <cell r="E63">
            <v>0.66050738940632403</v>
          </cell>
          <cell r="F63">
            <v>6142.519536274378</v>
          </cell>
          <cell r="G63">
            <v>0</v>
          </cell>
          <cell r="H63">
            <v>1.0269741826508001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92.80282745383299</v>
          </cell>
          <cell r="AI63">
            <v>4.4376305800198299</v>
          </cell>
          <cell r="AJ63">
            <v>1619.53588181139</v>
          </cell>
          <cell r="AK63">
            <v>53.978756948559592</v>
          </cell>
          <cell r="AL63">
            <v>7915.1139314109896</v>
          </cell>
        </row>
        <row r="64">
          <cell r="B64" t="str">
            <v>Printed Goods</v>
          </cell>
          <cell r="C64">
            <v>0</v>
          </cell>
          <cell r="D64">
            <v>0.58421076274521022</v>
          </cell>
          <cell r="E64">
            <v>11252.581961316755</v>
          </cell>
          <cell r="F64">
            <v>0</v>
          </cell>
          <cell r="G64">
            <v>0</v>
          </cell>
          <cell r="H64">
            <v>1.6263043795705494</v>
          </cell>
          <cell r="I64">
            <v>418.40735839932876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0.49421893903297343</v>
          </cell>
          <cell r="R64">
            <v>3.2518184385179389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371.84839485991887</v>
          </cell>
          <cell r="AI64">
            <v>0</v>
          </cell>
          <cell r="AJ64">
            <v>0</v>
          </cell>
          <cell r="AK64">
            <v>569.90935456941509</v>
          </cell>
          <cell r="AL64">
            <v>12618.703621665283</v>
          </cell>
        </row>
        <row r="65">
          <cell r="B65" t="str">
            <v>Musical Instruments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1960.7931466582052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3.5591884836689571E-4</v>
          </cell>
          <cell r="AL65">
            <v>1960.7935025770535</v>
          </cell>
        </row>
        <row r="66">
          <cell r="B66" t="str">
            <v>Custom Architectural Woodwork And Metalwork</v>
          </cell>
          <cell r="C66">
            <v>0</v>
          </cell>
          <cell r="D66">
            <v>384.8070532670643</v>
          </cell>
          <cell r="E66">
            <v>5.8846393681514</v>
          </cell>
          <cell r="F66">
            <v>0</v>
          </cell>
          <cell r="G66">
            <v>0</v>
          </cell>
          <cell r="H66">
            <v>7893.3836328451071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692.32246072904979</v>
          </cell>
          <cell r="AL66">
            <v>8976.3977862093725</v>
          </cell>
        </row>
        <row r="67">
          <cell r="B67" t="str">
            <v>Camera And Motion Picture Equipment</v>
          </cell>
          <cell r="C67">
            <v>0</v>
          </cell>
          <cell r="D67">
            <v>0.76257501725824695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490.06456810284385</v>
          </cell>
          <cell r="AL67">
            <v>490.82714312010211</v>
          </cell>
        </row>
        <row r="68">
          <cell r="B68" t="str">
            <v>Other Goods</v>
          </cell>
          <cell r="C68">
            <v>0</v>
          </cell>
          <cell r="D68">
            <v>6094.4309322050894</v>
          </cell>
          <cell r="E68">
            <v>2.9552388285195502E-2</v>
          </cell>
          <cell r="F68">
            <v>1.1186136799327928</v>
          </cell>
          <cell r="G68">
            <v>0</v>
          </cell>
          <cell r="H68">
            <v>202.42672624995177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241.0250900887529</v>
          </cell>
          <cell r="AI68">
            <v>0</v>
          </cell>
          <cell r="AJ68">
            <v>0</v>
          </cell>
          <cell r="AK68">
            <v>1225.2533077871778</v>
          </cell>
          <cell r="AL68">
            <v>7764.2842223991893</v>
          </cell>
        </row>
        <row r="69">
          <cell r="B69" t="str">
            <v>Construction</v>
          </cell>
          <cell r="C69">
            <v>28445.949505811179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67.719612379084325</v>
          </cell>
          <cell r="Z69">
            <v>5.2714750128679189</v>
          </cell>
          <cell r="AA69">
            <v>103.82637524087151</v>
          </cell>
          <cell r="AB69">
            <v>54.664776064162659</v>
          </cell>
          <cell r="AC69">
            <v>0.32068056992696964</v>
          </cell>
          <cell r="AD69">
            <v>15.408850538744357</v>
          </cell>
          <cell r="AE69">
            <v>33.186710143605012</v>
          </cell>
          <cell r="AF69">
            <v>0</v>
          </cell>
          <cell r="AG69">
            <v>0</v>
          </cell>
          <cell r="AH69">
            <v>1904.0288466514853</v>
          </cell>
          <cell r="AI69">
            <v>0</v>
          </cell>
          <cell r="AJ69">
            <v>0</v>
          </cell>
          <cell r="AK69">
            <v>277.23898966229939</v>
          </cell>
          <cell r="AL69">
            <v>30907.615822074229</v>
          </cell>
        </row>
        <row r="70">
          <cell r="B70" t="str">
            <v>ACPSA Wholesale Trade and Transportation Margins</v>
          </cell>
          <cell r="C70">
            <v>0</v>
          </cell>
          <cell r="D70">
            <v>43.638925890153658</v>
          </cell>
          <cell r="E70">
            <v>27.844600515725961</v>
          </cell>
          <cell r="F70">
            <v>20.704887024921458</v>
          </cell>
          <cell r="G70">
            <v>2.6523507890904123</v>
          </cell>
          <cell r="H70">
            <v>45.717324448893876</v>
          </cell>
          <cell r="I70">
            <v>429.79488328085165</v>
          </cell>
          <cell r="J70">
            <v>0.37306157613127167</v>
          </cell>
          <cell r="K70">
            <v>0</v>
          </cell>
          <cell r="L70">
            <v>2.2732890770009746E-2</v>
          </cell>
          <cell r="M70">
            <v>595.49630171324964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5.9163054764227256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80539.883579414629</v>
          </cell>
          <cell r="AJ70">
            <v>0</v>
          </cell>
          <cell r="AK70">
            <v>1074.0738318443616</v>
          </cell>
          <cell r="AL70">
            <v>82786.118784865204</v>
          </cell>
        </row>
        <row r="71">
          <cell r="B71" t="str">
            <v>ACPSA Retail Trade Margins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264.82694160141625</v>
          </cell>
          <cell r="J71">
            <v>23.909114404424102</v>
          </cell>
          <cell r="K71">
            <v>1.2663736276126982</v>
          </cell>
          <cell r="L71">
            <v>66.514306390536944</v>
          </cell>
          <cell r="M71">
            <v>2.8537578708356293</v>
          </cell>
          <cell r="N71">
            <v>17.34535029143489</v>
          </cell>
          <cell r="O71">
            <v>5.7557612012353943</v>
          </cell>
          <cell r="P71">
            <v>8.7386629783409754E-3</v>
          </cell>
          <cell r="Q71">
            <v>4.527038086935681</v>
          </cell>
          <cell r="R71">
            <v>5.7711592717305284E-2</v>
          </cell>
          <cell r="S71">
            <v>1.8836113119984708</v>
          </cell>
          <cell r="T71">
            <v>0.14490002321945203</v>
          </cell>
          <cell r="U71">
            <v>83.077885829804657</v>
          </cell>
          <cell r="V71">
            <v>3.6913747113486721</v>
          </cell>
          <cell r="W71">
            <v>0.6425394804120298</v>
          </cell>
          <cell r="X71">
            <v>82.233833570287786</v>
          </cell>
          <cell r="Y71">
            <v>80.508161751635143</v>
          </cell>
          <cell r="Z71">
            <v>69.88734278616802</v>
          </cell>
          <cell r="AA71">
            <v>6.7367572294479903</v>
          </cell>
          <cell r="AB71">
            <v>10.614831104652055</v>
          </cell>
          <cell r="AC71">
            <v>0.21289503835569643</v>
          </cell>
          <cell r="AD71">
            <v>2.3529716713703976</v>
          </cell>
          <cell r="AE71">
            <v>41.457171273628582</v>
          </cell>
          <cell r="AF71">
            <v>10.773586150149075</v>
          </cell>
          <cell r="AG71">
            <v>30.906504044065802</v>
          </cell>
          <cell r="AH71">
            <v>0</v>
          </cell>
          <cell r="AI71">
            <v>9.4125543840449299E-2</v>
          </cell>
          <cell r="AJ71">
            <v>73654.855619772687</v>
          </cell>
          <cell r="AK71">
            <v>3092.0913653348357</v>
          </cell>
          <cell r="AL71">
            <v>77559.230570358035</v>
          </cell>
        </row>
        <row r="72">
          <cell r="B72" t="str">
            <v>NonACPSA-related Production</v>
          </cell>
          <cell r="C72">
            <v>104387.07653644307</v>
          </cell>
          <cell r="D72">
            <v>38463.478686134775</v>
          </cell>
          <cell r="E72">
            <v>115453.35785744498</v>
          </cell>
          <cell r="F72">
            <v>610.27739478161425</v>
          </cell>
          <cell r="G72">
            <v>159.21852843430278</v>
          </cell>
          <cell r="H72">
            <v>48817.554272033594</v>
          </cell>
          <cell r="I72">
            <v>296406.50777301384</v>
          </cell>
          <cell r="J72">
            <v>2719.6201081424451</v>
          </cell>
          <cell r="K72">
            <v>208.92209664300537</v>
          </cell>
          <cell r="L72">
            <v>276832.94714639254</v>
          </cell>
          <cell r="M72">
            <v>43743.382589637717</v>
          </cell>
          <cell r="N72">
            <v>30782.550919504567</v>
          </cell>
          <cell r="O72">
            <v>12227.460887448869</v>
          </cell>
          <cell r="P72">
            <v>453.97758767315452</v>
          </cell>
          <cell r="Q72">
            <v>143.68524080746127</v>
          </cell>
          <cell r="R72">
            <v>28.269855630912694</v>
          </cell>
          <cell r="S72">
            <v>210.89842410590609</v>
          </cell>
          <cell r="T72">
            <v>915.95297786385015</v>
          </cell>
          <cell r="U72">
            <v>220307.53414031659</v>
          </cell>
          <cell r="V72">
            <v>80465.033169013084</v>
          </cell>
          <cell r="W72">
            <v>196.07162439861526</v>
          </cell>
          <cell r="X72">
            <v>35893.41016607685</v>
          </cell>
          <cell r="Y72">
            <v>266877.65684809664</v>
          </cell>
          <cell r="Z72">
            <v>9083.9010761830104</v>
          </cell>
          <cell r="AA72">
            <v>567.32396164352178</v>
          </cell>
          <cell r="AB72">
            <v>6009.4147716617181</v>
          </cell>
          <cell r="AC72">
            <v>4229.8217228268877</v>
          </cell>
          <cell r="AD72">
            <v>771.54109293808244</v>
          </cell>
          <cell r="AE72">
            <v>1563.3829635126817</v>
          </cell>
          <cell r="AF72">
            <v>36177.473366565478</v>
          </cell>
          <cell r="AG72">
            <v>89998.571234826071</v>
          </cell>
          <cell r="AH72">
            <v>1817893.6421450286</v>
          </cell>
          <cell r="AI72">
            <v>2977869.5607665465</v>
          </cell>
          <cell r="AJ72">
            <v>1992991.4710888681</v>
          </cell>
          <cell r="AK72">
            <v>26716613.844254777</v>
          </cell>
          <cell r="AL72">
            <v>35230074.793275416</v>
          </cell>
        </row>
        <row r="73">
          <cell r="B73" t="str">
            <v>All Other Wholesale And Transporation Margin</v>
          </cell>
          <cell r="C73">
            <v>0</v>
          </cell>
          <cell r="D73">
            <v>243.75233929865192</v>
          </cell>
          <cell r="E73">
            <v>551.6044728821721</v>
          </cell>
          <cell r="F73">
            <v>133.76764210237857</v>
          </cell>
          <cell r="G73">
            <v>17.135988747871643</v>
          </cell>
          <cell r="H73">
            <v>588.17412699009412</v>
          </cell>
          <cell r="I73">
            <v>1223.6267351902675</v>
          </cell>
          <cell r="J73">
            <v>2.4102313303139855</v>
          </cell>
          <cell r="K73">
            <v>0</v>
          </cell>
          <cell r="L73">
            <v>47.258029356385279</v>
          </cell>
          <cell r="M73">
            <v>2531.5427521856809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25.151088605360449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2228883.1213000468</v>
          </cell>
          <cell r="AJ73">
            <v>0</v>
          </cell>
          <cell r="AK73">
            <v>65088.071104668779</v>
          </cell>
          <cell r="AL73">
            <v>2299335.6158114048</v>
          </cell>
        </row>
        <row r="74">
          <cell r="B74" t="str">
            <v>All Other Retail Margin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2458.0597063593923</v>
          </cell>
          <cell r="J74">
            <v>135.1066887416722</v>
          </cell>
          <cell r="K74">
            <v>22.381165947861021</v>
          </cell>
          <cell r="L74">
            <v>362.99381774310524</v>
          </cell>
          <cell r="M74">
            <v>28.86760766855258</v>
          </cell>
          <cell r="N74">
            <v>652.63336864306814</v>
          </cell>
          <cell r="O74">
            <v>5.852277244503016</v>
          </cell>
          <cell r="P74">
            <v>2.4497053669405613</v>
          </cell>
          <cell r="Q74">
            <v>83.952427293484206</v>
          </cell>
          <cell r="R74">
            <v>2.6178135377785092</v>
          </cell>
          <cell r="S74">
            <v>10.279581918390129</v>
          </cell>
          <cell r="T74">
            <v>3.1559120782831909</v>
          </cell>
          <cell r="U74">
            <v>453.38755801379085</v>
          </cell>
          <cell r="V74">
            <v>40.658614714685896</v>
          </cell>
          <cell r="W74">
            <v>19.083016404516783</v>
          </cell>
          <cell r="X74">
            <v>677.2105838447751</v>
          </cell>
          <cell r="Y74">
            <v>414.63358510171696</v>
          </cell>
          <cell r="Z74">
            <v>80.821468394809457</v>
          </cell>
          <cell r="AA74">
            <v>84.655101355832784</v>
          </cell>
          <cell r="AB74">
            <v>133.38755909317473</v>
          </cell>
          <cell r="AC74">
            <v>2.6752709703377815</v>
          </cell>
          <cell r="AD74">
            <v>29.567794792508213</v>
          </cell>
          <cell r="AE74">
            <v>520.95702970473837</v>
          </cell>
          <cell r="AF74">
            <v>10.95424408064002</v>
          </cell>
          <cell r="AG74">
            <v>31.424762772542547</v>
          </cell>
          <cell r="AH74">
            <v>0</v>
          </cell>
          <cell r="AI74">
            <v>5.5252777574847149</v>
          </cell>
          <cell r="AJ74">
            <v>1835710.3338464652</v>
          </cell>
          <cell r="AK74">
            <v>46647.88996584199</v>
          </cell>
          <cell r="AL74">
            <v>1888631.5157518517</v>
          </cell>
        </row>
        <row r="75">
          <cell r="B75" t="str">
            <v>All Other Commodities</v>
          </cell>
          <cell r="C75">
            <v>104387.07653644307</v>
          </cell>
          <cell r="D75">
            <v>38219.72634683612</v>
          </cell>
          <cell r="E75">
            <v>114901.75338456281</v>
          </cell>
          <cell r="F75">
            <v>476.5097526792357</v>
          </cell>
          <cell r="G75">
            <v>142.08253968643115</v>
          </cell>
          <cell r="H75">
            <v>48229.380145043498</v>
          </cell>
          <cell r="I75">
            <v>292724.82133146416</v>
          </cell>
          <cell r="J75">
            <v>2582.1031880704591</v>
          </cell>
          <cell r="K75">
            <v>186.54093069514434</v>
          </cell>
          <cell r="L75">
            <v>276422.69529929309</v>
          </cell>
          <cell r="M75">
            <v>41182.972229783481</v>
          </cell>
          <cell r="N75">
            <v>30129.917550861497</v>
          </cell>
          <cell r="O75">
            <v>12221.608610204366</v>
          </cell>
          <cell r="P75">
            <v>451.52788230621394</v>
          </cell>
          <cell r="Q75">
            <v>59.732813513977071</v>
          </cell>
          <cell r="R75">
            <v>25.652042093134185</v>
          </cell>
          <cell r="S75">
            <v>200.61884218751595</v>
          </cell>
          <cell r="T75">
            <v>912.79706578556693</v>
          </cell>
          <cell r="U75">
            <v>219828.99549369744</v>
          </cell>
          <cell r="V75">
            <v>80424.374554298396</v>
          </cell>
          <cell r="W75">
            <v>176.98860799409846</v>
          </cell>
          <cell r="X75">
            <v>35216.199582232075</v>
          </cell>
          <cell r="Y75">
            <v>266463.02326299495</v>
          </cell>
          <cell r="Z75">
            <v>9003.0796077882005</v>
          </cell>
          <cell r="AA75">
            <v>482.66886028768897</v>
          </cell>
          <cell r="AB75">
            <v>5876.0272125685433</v>
          </cell>
          <cell r="AC75">
            <v>4227.1464518565499</v>
          </cell>
          <cell r="AD75">
            <v>741.97329814557418</v>
          </cell>
          <cell r="AE75">
            <v>1042.4259338079432</v>
          </cell>
          <cell r="AF75">
            <v>36166.519122484839</v>
          </cell>
          <cell r="AG75">
            <v>89967.14647205353</v>
          </cell>
          <cell r="AH75">
            <v>1817893.6421450286</v>
          </cell>
          <cell r="AI75">
            <v>748980.91418874206</v>
          </cell>
          <cell r="AJ75">
            <v>157281.13724240282</v>
          </cell>
          <cell r="AK75">
            <v>26604877.883184265</v>
          </cell>
          <cell r="AL75">
            <v>31042107.661712158</v>
          </cell>
        </row>
        <row r="76">
          <cell r="B76" t="str">
            <v>Industry Output</v>
          </cell>
          <cell r="C76">
            <v>132833.02604225423</v>
          </cell>
          <cell r="D76">
            <v>44982.345953538243</v>
          </cell>
          <cell r="E76">
            <v>74229.829237566984</v>
          </cell>
          <cell r="F76">
            <v>6740.7998525909297</v>
          </cell>
          <cell r="G76">
            <v>2111.1948629439198</v>
          </cell>
          <cell r="H76">
            <v>56881.760677886472</v>
          </cell>
          <cell r="I76">
            <v>441959.52180881239</v>
          </cell>
          <cell r="J76">
            <v>124956.77147505111</v>
          </cell>
          <cell r="K76">
            <v>23086.871561382366</v>
          </cell>
          <cell r="L76">
            <v>555440.58467749436</v>
          </cell>
          <cell r="M76">
            <v>277111.69200445584</v>
          </cell>
          <cell r="N76">
            <v>40512.82555094119</v>
          </cell>
          <cell r="O76">
            <v>46301.849568636906</v>
          </cell>
          <cell r="P76">
            <v>6846.4314202450696</v>
          </cell>
          <cell r="Q76">
            <v>22009.416916041111</v>
          </cell>
          <cell r="R76">
            <v>3336.0844467866254</v>
          </cell>
          <cell r="S76">
            <v>13036.766221122878</v>
          </cell>
          <cell r="T76">
            <v>2464.4084509716681</v>
          </cell>
          <cell r="U76">
            <v>223629.75120496322</v>
          </cell>
          <cell r="V76">
            <v>140847.82067203711</v>
          </cell>
          <cell r="W76">
            <v>12824.094939598992</v>
          </cell>
          <cell r="X76">
            <v>36914.336945059469</v>
          </cell>
          <cell r="Y76">
            <v>274986.42498070694</v>
          </cell>
          <cell r="Z76">
            <v>15596.91238623414</v>
          </cell>
          <cell r="AA76">
            <v>21098.129220310992</v>
          </cell>
          <cell r="AB76">
            <v>27673.129404337502</v>
          </cell>
          <cell r="AC76">
            <v>8713.3078335959253</v>
          </cell>
          <cell r="AD76">
            <v>38592.338223144288</v>
          </cell>
          <cell r="AE76">
            <v>20068.890344567739</v>
          </cell>
          <cell r="AF76">
            <v>37523.946387797274</v>
          </cell>
          <cell r="AG76">
            <v>91301.659871368669</v>
          </cell>
          <cell r="AH76">
            <v>1982301.6486353057</v>
          </cell>
          <cell r="AI76">
            <v>3058450.2342526452</v>
          </cell>
          <cell r="AJ76">
            <v>2069820.5155442886</v>
          </cell>
          <cell r="AK76">
            <v>26745858.167545572</v>
          </cell>
          <cell r="AL76">
            <v>36681043.489120252</v>
          </cell>
        </row>
        <row r="77">
          <cell r="B77" t="str">
            <v>Intermediate Inputs</v>
          </cell>
          <cell r="C77">
            <v>56561.11500250017</v>
          </cell>
          <cell r="D77">
            <v>21846.37485450552</v>
          </cell>
          <cell r="E77">
            <v>37794.493211617024</v>
          </cell>
          <cell r="F77">
            <v>3983.1877725295731</v>
          </cell>
          <cell r="G77">
            <v>1021.9409893737892</v>
          </cell>
          <cell r="H77">
            <v>32009.431984425057</v>
          </cell>
          <cell r="I77">
            <v>142065.98731982376</v>
          </cell>
          <cell r="J77">
            <v>63705.600011507267</v>
          </cell>
          <cell r="K77">
            <v>8582.1728164684409</v>
          </cell>
          <cell r="L77">
            <v>268986.10165839212</v>
          </cell>
          <cell r="M77">
            <v>111144.64433337764</v>
          </cell>
          <cell r="N77">
            <v>21255.390582302356</v>
          </cell>
          <cell r="O77">
            <v>13282.161052784493</v>
          </cell>
          <cell r="P77">
            <v>3192.9818992082219</v>
          </cell>
          <cell r="Q77">
            <v>7076.8988313939926</v>
          </cell>
          <cell r="R77">
            <v>371.14507654171314</v>
          </cell>
          <cell r="S77">
            <v>4121.5376691540323</v>
          </cell>
          <cell r="T77">
            <v>684.00094929388229</v>
          </cell>
          <cell r="U77">
            <v>51985.612634593883</v>
          </cell>
          <cell r="V77">
            <v>42666.362056457991</v>
          </cell>
          <cell r="W77">
            <v>5175.5554118213176</v>
          </cell>
          <cell r="X77">
            <v>27863.336132877892</v>
          </cell>
          <cell r="Y77">
            <v>61819.116942614142</v>
          </cell>
          <cell r="Z77">
            <v>9069.6319952481117</v>
          </cell>
          <cell r="AA77">
            <v>7891.4432680243062</v>
          </cell>
          <cell r="AB77">
            <v>13623.437855701855</v>
          </cell>
          <cell r="AC77">
            <v>2151.193021636208</v>
          </cell>
          <cell r="AD77">
            <v>9185.0980298837676</v>
          </cell>
          <cell r="AE77">
            <v>6451.1695905815559</v>
          </cell>
          <cell r="AF77">
            <v>13423.067718442193</v>
          </cell>
          <cell r="AG77">
            <v>28571.036211782633</v>
          </cell>
          <cell r="AH77">
            <v>563291.64296316949</v>
          </cell>
          <cell r="AI77">
            <v>1286520.9867630277</v>
          </cell>
          <cell r="AJ77">
            <v>734219.18816830718</v>
          </cell>
          <cell r="AK77">
            <v>11696498.058366882</v>
          </cell>
          <cell r="AL77">
            <v>15358091.103146251</v>
          </cell>
        </row>
        <row r="78">
          <cell r="B78" t="str">
            <v>Value Added</v>
          </cell>
          <cell r="C78">
            <v>76271.911039754064</v>
          </cell>
          <cell r="D78">
            <v>23135.971099032722</v>
          </cell>
          <cell r="E78">
            <v>36435.33602594996</v>
          </cell>
          <cell r="F78">
            <v>2757.6120800613567</v>
          </cell>
          <cell r="G78">
            <v>1089.2538735701305</v>
          </cell>
          <cell r="H78">
            <v>24872.328693461415</v>
          </cell>
          <cell r="I78">
            <v>299893.53448898863</v>
          </cell>
          <cell r="J78">
            <v>61251.171463543855</v>
          </cell>
          <cell r="K78">
            <v>14504.698744913923</v>
          </cell>
          <cell r="L78">
            <v>286454.48301910231</v>
          </cell>
          <cell r="M78">
            <v>165967.04767107821</v>
          </cell>
          <cell r="N78">
            <v>19257.434968638841</v>
          </cell>
          <cell r="O78">
            <v>33019.688515852409</v>
          </cell>
          <cell r="P78">
            <v>3653.4495210368477</v>
          </cell>
          <cell r="Q78">
            <v>14932.518084647119</v>
          </cell>
          <cell r="R78">
            <v>2964.9393702449124</v>
          </cell>
          <cell r="S78">
            <v>8915.2285519688448</v>
          </cell>
          <cell r="T78">
            <v>1780.4075016777858</v>
          </cell>
          <cell r="U78">
            <v>171644.13857036934</v>
          </cell>
          <cell r="V78">
            <v>98181.458615579118</v>
          </cell>
          <cell r="W78">
            <v>7648.5395277776743</v>
          </cell>
          <cell r="X78">
            <v>9051.0008121815772</v>
          </cell>
          <cell r="Y78">
            <v>213167.3080380928</v>
          </cell>
          <cell r="Z78">
            <v>6527.2803909860286</v>
          </cell>
          <cell r="AA78">
            <v>13206.685952286685</v>
          </cell>
          <cell r="AB78">
            <v>14049.691548635647</v>
          </cell>
          <cell r="AC78">
            <v>6562.1148119597165</v>
          </cell>
          <cell r="AD78">
            <v>29407.240193260521</v>
          </cell>
          <cell r="AE78">
            <v>13617.720753986181</v>
          </cell>
          <cell r="AF78">
            <v>24100.878669355079</v>
          </cell>
          <cell r="AG78">
            <v>62730.623659586039</v>
          </cell>
          <cell r="AH78">
            <v>1419010.0056721363</v>
          </cell>
          <cell r="AI78">
            <v>1771929.2474896167</v>
          </cell>
          <cell r="AJ78">
            <v>1335601.3273759808</v>
          </cell>
          <cell r="AK78">
            <v>15049360.109178687</v>
          </cell>
          <cell r="AL78">
            <v>21322952.385974001</v>
          </cell>
        </row>
        <row r="79">
          <cell r="B79" t="str">
            <v>Compensation of Employees</v>
          </cell>
          <cell r="C79">
            <v>51342.409421430151</v>
          </cell>
          <cell r="D79">
            <v>14661.680236326221</v>
          </cell>
          <cell r="E79">
            <v>24392.283511107289</v>
          </cell>
          <cell r="F79">
            <v>1462.7409139707404</v>
          </cell>
          <cell r="G79">
            <v>785.56178988771626</v>
          </cell>
          <cell r="H79">
            <v>17793.915854916937</v>
          </cell>
          <cell r="I79">
            <v>130517.60004430039</v>
          </cell>
          <cell r="J79">
            <v>30986.684100349063</v>
          </cell>
          <cell r="K79">
            <v>2306.9180043464012</v>
          </cell>
          <cell r="L79">
            <v>88940.564208345764</v>
          </cell>
          <cell r="M79">
            <v>82897.495815153976</v>
          </cell>
          <cell r="N79">
            <v>5513.8518181296895</v>
          </cell>
          <cell r="O79">
            <v>21507.317914416282</v>
          </cell>
          <cell r="P79">
            <v>2837.343837752187</v>
          </cell>
          <cell r="Q79">
            <v>3561.1563941371946</v>
          </cell>
          <cell r="R79">
            <v>2631.4685735369621</v>
          </cell>
          <cell r="S79">
            <v>4645.8855376112742</v>
          </cell>
          <cell r="T79">
            <v>1321.5401816779251</v>
          </cell>
          <cell r="U79">
            <v>152317.14559874774</v>
          </cell>
          <cell r="V79">
            <v>45918.445147513499</v>
          </cell>
          <cell r="W79">
            <v>2012.0720316669863</v>
          </cell>
          <cell r="X79">
            <v>11790.597165873729</v>
          </cell>
          <cell r="Y79">
            <v>172764.42439504317</v>
          </cell>
          <cell r="Z79">
            <v>6655.1414999725012</v>
          </cell>
          <cell r="AA79">
            <v>6665.6444110973143</v>
          </cell>
          <cell r="AB79">
            <v>6172.8738565499798</v>
          </cell>
          <cell r="AC79">
            <v>3674.8123622614116</v>
          </cell>
          <cell r="AD79">
            <v>11531.118119899465</v>
          </cell>
          <cell r="AE79">
            <v>8717.048350854664</v>
          </cell>
          <cell r="AF79">
            <v>17194.288761116459</v>
          </cell>
          <cell r="AG79">
            <v>55057.107399173234</v>
          </cell>
          <cell r="AH79">
            <v>1185876.7696194618</v>
          </cell>
          <cell r="AI79">
            <v>841010.78339829156</v>
          </cell>
          <cell r="AJ79">
            <v>669273.57917224616</v>
          </cell>
          <cell r="AK79">
            <v>7917550.9504841119</v>
          </cell>
          <cell r="AL79">
            <v>11602289.219931278</v>
          </cell>
        </row>
        <row r="80">
          <cell r="B80" t="str">
            <v>Taxes on Production and Imports, less Subsidies</v>
          </cell>
          <cell r="C80">
            <v>-4846.548420111435</v>
          </cell>
          <cell r="D80">
            <v>-303.64598716931357</v>
          </cell>
          <cell r="E80">
            <v>-1695.0653685847171</v>
          </cell>
          <cell r="F80">
            <v>-101.81240893958241</v>
          </cell>
          <cell r="G80">
            <v>-66.882309711390747</v>
          </cell>
          <cell r="H80">
            <v>-1287.6581776691467</v>
          </cell>
          <cell r="I80">
            <v>3656.9579092161957</v>
          </cell>
          <cell r="J80">
            <v>1569.2394384021966</v>
          </cell>
          <cell r="K80">
            <v>2260.3545412081298</v>
          </cell>
          <cell r="L80">
            <v>22793.642225967655</v>
          </cell>
          <cell r="M80">
            <v>2671.4755996837644</v>
          </cell>
          <cell r="N80">
            <v>2270.1769959163516</v>
          </cell>
          <cell r="O80">
            <v>-2134.6399343887524</v>
          </cell>
          <cell r="P80">
            <v>-1012.6314094582109</v>
          </cell>
          <cell r="Q80">
            <v>565.42604618099426</v>
          </cell>
          <cell r="R80">
            <v>-73.760190098442521</v>
          </cell>
          <cell r="S80">
            <v>-235.03194194045557</v>
          </cell>
          <cell r="T80">
            <v>-283.97833223433122</v>
          </cell>
          <cell r="U80">
            <v>-4008.6303033419308</v>
          </cell>
          <cell r="V80">
            <v>-1869.11394117803</v>
          </cell>
          <cell r="W80">
            <v>241.95776773909267</v>
          </cell>
          <cell r="X80">
            <v>-6627.775542243965</v>
          </cell>
          <cell r="Y80">
            <v>7319.325677434369</v>
          </cell>
          <cell r="Z80">
            <v>-393.53463129345124</v>
          </cell>
          <cell r="AA80">
            <v>659.7919354874067</v>
          </cell>
          <cell r="AB80">
            <v>946.19450000521715</v>
          </cell>
          <cell r="AC80">
            <v>643.59302394045324</v>
          </cell>
          <cell r="AD80">
            <v>1482.0609288020753</v>
          </cell>
          <cell r="AE80">
            <v>754.08473757586796</v>
          </cell>
          <cell r="AF80">
            <v>654.73416452918764</v>
          </cell>
          <cell r="AG80">
            <v>1912.5182642817849</v>
          </cell>
          <cell r="AH80">
            <v>0</v>
          </cell>
          <cell r="AI80">
            <v>221704.85850626242</v>
          </cell>
          <cell r="AJ80">
            <v>217126.50206982659</v>
          </cell>
          <cell r="AK80">
            <v>399365.09063537343</v>
          </cell>
          <cell r="AL80">
            <v>863657.27606946998</v>
          </cell>
        </row>
        <row r="81">
          <cell r="B81" t="str">
            <v>Gross Operating Surplus</v>
          </cell>
          <cell r="C81">
            <v>29776.050038435351</v>
          </cell>
          <cell r="D81">
            <v>8777.936849875814</v>
          </cell>
          <cell r="E81">
            <v>13738.117883427387</v>
          </cell>
          <cell r="F81">
            <v>1396.6835750301987</v>
          </cell>
          <cell r="G81">
            <v>370.574393393805</v>
          </cell>
          <cell r="H81">
            <v>8366.0710162136238</v>
          </cell>
          <cell r="I81">
            <v>165718.97653547206</v>
          </cell>
          <cell r="J81">
            <v>28695.247924792595</v>
          </cell>
          <cell r="K81">
            <v>9937.4261993593936</v>
          </cell>
          <cell r="L81">
            <v>174720.27658478887</v>
          </cell>
          <cell r="M81">
            <v>80398.076256240456</v>
          </cell>
          <cell r="N81">
            <v>11473.406154592798</v>
          </cell>
          <cell r="O81">
            <v>13647.01053582488</v>
          </cell>
          <cell r="P81">
            <v>1828.7370927428715</v>
          </cell>
          <cell r="Q81">
            <v>10805.935644328931</v>
          </cell>
          <cell r="R81">
            <v>407.23098680639282</v>
          </cell>
          <cell r="S81">
            <v>4504.3749562980265</v>
          </cell>
          <cell r="T81">
            <v>742.8456522341919</v>
          </cell>
          <cell r="U81">
            <v>23335.623274963553</v>
          </cell>
          <cell r="V81">
            <v>54132.127409243651</v>
          </cell>
          <cell r="W81">
            <v>5394.509728371595</v>
          </cell>
          <cell r="X81">
            <v>3888.1791885518132</v>
          </cell>
          <cell r="Y81">
            <v>33083.557965615269</v>
          </cell>
          <cell r="Z81">
            <v>265.6735223069789</v>
          </cell>
          <cell r="AA81">
            <v>5881.2496057019644</v>
          </cell>
          <cell r="AB81">
            <v>6930.6231920804494</v>
          </cell>
          <cell r="AC81">
            <v>2243.7094257578524</v>
          </cell>
          <cell r="AD81">
            <v>16394.061144558978</v>
          </cell>
          <cell r="AE81">
            <v>4146.5876655556476</v>
          </cell>
          <cell r="AF81">
            <v>6251.8557437094332</v>
          </cell>
          <cell r="AG81">
            <v>5760.99799613102</v>
          </cell>
          <cell r="AH81">
            <v>233133.23605267447</v>
          </cell>
          <cell r="AI81">
            <v>709213.60558506264</v>
          </cell>
          <cell r="AJ81">
            <v>449201.2461339084</v>
          </cell>
          <cell r="AK81">
            <v>6732444.068059192</v>
          </cell>
          <cell r="AL81">
            <v>8857005.8899732437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2_indOutput_2020"/>
      <sheetName val="acpsa_table3_Supply_Consumption"/>
    </sheetNames>
    <sheetDataSet>
      <sheetData sheetId="0">
        <row r="1">
          <cell r="C1" t="str">
            <v>Industry Output</v>
          </cell>
          <cell r="D1" t="str">
            <v>Intermediate Consumption</v>
          </cell>
          <cell r="E1" t="str">
            <v>Value Added</v>
          </cell>
          <cell r="F1" t="str">
            <v>ACPSA Industry Ratio</v>
          </cell>
          <cell r="G1" t="str">
            <v>ACPSA Output</v>
          </cell>
          <cell r="H1" t="str">
            <v>ACPSA Intermediate Consumption</v>
          </cell>
          <cell r="I1" t="str">
            <v>ACPSA Value Added</v>
          </cell>
        </row>
        <row r="2">
          <cell r="B2" t="str">
            <v>Total</v>
          </cell>
          <cell r="C2">
            <v>36681043.489120275</v>
          </cell>
          <cell r="D2">
            <v>15358091.103146248</v>
          </cell>
          <cell r="E2">
            <v>21322952.385973997</v>
          </cell>
          <cell r="G2">
            <v>1513690.4927884403</v>
          </cell>
          <cell r="H2">
            <v>596857.20396939677</v>
          </cell>
          <cell r="I2">
            <v>916833.28881904343</v>
          </cell>
        </row>
        <row r="3">
          <cell r="B3" t="str">
            <v>Core Arts and Cultural Production</v>
          </cell>
          <cell r="C3">
            <v>878025.75623330101</v>
          </cell>
          <cell r="D3">
            <v>238747.34628493944</v>
          </cell>
          <cell r="E3">
            <v>639278.4099483618</v>
          </cell>
          <cell r="G3">
            <v>273973.82988918026</v>
          </cell>
          <cell r="H3">
            <v>88810.869467874247</v>
          </cell>
          <cell r="I3">
            <v>185162.96042130596</v>
          </cell>
        </row>
        <row r="4">
          <cell r="B4" t="str">
            <v>Performing Arts</v>
          </cell>
          <cell r="C4">
            <v>96076.904681388696</v>
          </cell>
          <cell r="D4">
            <v>32851.172175246138</v>
          </cell>
          <cell r="E4">
            <v>63225.732506142565</v>
          </cell>
          <cell r="G4">
            <v>84498.803132318499</v>
          </cell>
          <cell r="H4">
            <v>28452.635006931363</v>
          </cell>
          <cell r="I4">
            <v>56046.168125387136</v>
          </cell>
        </row>
        <row r="5">
          <cell r="B5" t="str">
            <v>Performing Arts Companies</v>
          </cell>
          <cell r="C5">
            <v>21098.129220310992</v>
          </cell>
          <cell r="D5">
            <v>7891.4432680243062</v>
          </cell>
          <cell r="E5">
            <v>13206.685952286685</v>
          </cell>
          <cell r="F5">
            <v>0.97311022433698235</v>
          </cell>
          <cell r="G5">
            <v>20530.805258667471</v>
          </cell>
          <cell r="H5">
            <v>7679.2441288897016</v>
          </cell>
          <cell r="I5">
            <v>12851.56112977777</v>
          </cell>
        </row>
        <row r="6">
          <cell r="B6" t="str">
            <v>Promoters of performing arts and similar events</v>
          </cell>
          <cell r="C6">
            <v>27673.129404337502</v>
          </cell>
          <cell r="D6">
            <v>13623.437855701855</v>
          </cell>
          <cell r="E6">
            <v>14049.691548635647</v>
          </cell>
          <cell r="F6">
            <v>0.78284296351681137</v>
          </cell>
          <cell r="G6">
            <v>21663.714632675783</v>
          </cell>
          <cell r="H6">
            <v>10665.012464244755</v>
          </cell>
          <cell r="I6">
            <v>10998.702168431029</v>
          </cell>
        </row>
        <row r="7">
          <cell r="B7" t="str">
            <v>Agents/Managers For Artists</v>
          </cell>
          <cell r="C7">
            <v>8713.3078335959253</v>
          </cell>
          <cell r="D7">
            <v>2151.193021636208</v>
          </cell>
          <cell r="E7">
            <v>6562.1148119597165</v>
          </cell>
          <cell r="F7">
            <v>0.51455614749223577</v>
          </cell>
          <cell r="G7">
            <v>4483.4861107690385</v>
          </cell>
          <cell r="H7">
            <v>1106.9095937253089</v>
          </cell>
          <cell r="I7">
            <v>3376.5765170437289</v>
          </cell>
        </row>
        <row r="8">
          <cell r="B8" t="str">
            <v>Independent Artists, Writers, And Performers</v>
          </cell>
          <cell r="C8">
            <v>38592.338223144288</v>
          </cell>
          <cell r="D8">
            <v>9185.0980298837676</v>
          </cell>
          <cell r="E8">
            <v>29407.240193260521</v>
          </cell>
          <cell r="F8">
            <v>0.98000792052357744</v>
          </cell>
          <cell r="G8">
            <v>37820.797130206207</v>
          </cell>
          <cell r="H8">
            <v>9001.4688200715991</v>
          </cell>
          <cell r="I8">
            <v>28819.32831013461</v>
          </cell>
        </row>
        <row r="9">
          <cell r="B9" t="str">
            <v>Museums</v>
          </cell>
          <cell r="C9">
            <v>20068.890344567739</v>
          </cell>
          <cell r="D9">
            <v>6451.1695905815559</v>
          </cell>
          <cell r="E9">
            <v>13617.720753986181</v>
          </cell>
          <cell r="F9">
            <v>0.92209918253223899</v>
          </cell>
          <cell r="G9">
            <v>18505.507381055057</v>
          </cell>
          <cell r="H9">
            <v>5948.6182058520917</v>
          </cell>
          <cell r="I9">
            <v>12556.889175202963</v>
          </cell>
        </row>
        <row r="10">
          <cell r="B10" t="str">
            <v>Design services</v>
          </cell>
          <cell r="C10">
            <v>471296.62384040357</v>
          </cell>
          <cell r="D10">
            <v>128556.25558124953</v>
          </cell>
          <cell r="E10">
            <v>342740.36825915409</v>
          </cell>
          <cell r="G10">
            <v>156347.73993314512</v>
          </cell>
          <cell r="H10">
            <v>48799.373694856782</v>
          </cell>
          <cell r="I10">
            <v>107548.36623828835</v>
          </cell>
        </row>
        <row r="11">
          <cell r="B11" t="str">
            <v>Advertising</v>
          </cell>
          <cell r="C11">
            <v>140847.82067203711</v>
          </cell>
          <cell r="D11">
            <v>42666.362056457991</v>
          </cell>
          <cell r="E11">
            <v>98181.458615579118</v>
          </cell>
          <cell r="F11">
            <v>0.42870941996060258</v>
          </cell>
          <cell r="G11">
            <v>60382.787503023996</v>
          </cell>
          <cell r="H11">
            <v>18291.471329053169</v>
          </cell>
          <cell r="I11">
            <v>42091.31617397083</v>
          </cell>
        </row>
        <row r="12">
          <cell r="B12" t="str">
            <v>Architectural Services</v>
          </cell>
          <cell r="C12">
            <v>46301.849568636906</v>
          </cell>
          <cell r="D12">
            <v>13282.161052784493</v>
          </cell>
          <cell r="E12">
            <v>33019.688515852409</v>
          </cell>
          <cell r="F12">
            <v>0.73591852158469107</v>
          </cell>
          <cell r="G12">
            <v>34074.388681188037</v>
          </cell>
          <cell r="H12">
            <v>9774.5883254149285</v>
          </cell>
          <cell r="I12">
            <v>24299.800355773106</v>
          </cell>
        </row>
        <row r="13">
          <cell r="B13" t="str">
            <v>Landscape Architectural Services</v>
          </cell>
          <cell r="C13">
            <v>6846.4314202450696</v>
          </cell>
          <cell r="D13">
            <v>3192.9818992082219</v>
          </cell>
          <cell r="E13">
            <v>3653.4495210368477</v>
          </cell>
          <cell r="F13">
            <v>0.93369135542193116</v>
          </cell>
          <cell r="G13">
            <v>6392.4538325719159</v>
          </cell>
          <cell r="H13">
            <v>2981.2595973094167</v>
          </cell>
          <cell r="I13">
            <v>3411.1942352624997</v>
          </cell>
        </row>
        <row r="14">
          <cell r="B14" t="str">
            <v>Interior Design Services</v>
          </cell>
          <cell r="C14">
            <v>22009.416916041111</v>
          </cell>
          <cell r="D14">
            <v>7076.8988313939926</v>
          </cell>
          <cell r="E14">
            <v>14932.518084647119</v>
          </cell>
          <cell r="F14">
            <v>0.9934716470974414</v>
          </cell>
          <cell r="G14">
            <v>21865.731675233652</v>
          </cell>
          <cell r="H14">
            <v>7030.6983383669485</v>
          </cell>
          <cell r="I14">
            <v>14835.033336866705</v>
          </cell>
        </row>
        <row r="15">
          <cell r="B15" t="str">
            <v>Industrial Design Services</v>
          </cell>
          <cell r="C15">
            <v>3336.0844467866254</v>
          </cell>
          <cell r="D15">
            <v>371.14507654171314</v>
          </cell>
          <cell r="E15">
            <v>2964.9393702449124</v>
          </cell>
          <cell r="F15">
            <v>0.99152603716067711</v>
          </cell>
          <cell r="G15">
            <v>3307.8145911557126</v>
          </cell>
          <cell r="H15">
            <v>368.00000695510101</v>
          </cell>
          <cell r="I15">
            <v>2939.8145842006115</v>
          </cell>
        </row>
        <row r="16">
          <cell r="B16" t="str">
            <v>Graphic Design Services</v>
          </cell>
          <cell r="C16">
            <v>13036.766221122878</v>
          </cell>
          <cell r="D16">
            <v>4121.5376691540323</v>
          </cell>
          <cell r="E16">
            <v>8915.2285519688448</v>
          </cell>
          <cell r="F16">
            <v>0.98382279619586976</v>
          </cell>
          <cell r="G16">
            <v>12825.867797016972</v>
          </cell>
          <cell r="H16">
            <v>4054.8627142937275</v>
          </cell>
          <cell r="I16">
            <v>8771.0050827232444</v>
          </cell>
        </row>
        <row r="17">
          <cell r="B17" t="str">
            <v>Computer Systems Design</v>
          </cell>
          <cell r="C17">
            <v>223629.75120496322</v>
          </cell>
          <cell r="D17">
            <v>51985.612634593883</v>
          </cell>
          <cell r="E17">
            <v>171644.13857036934</v>
          </cell>
          <cell r="F17">
            <v>1.4855881414462323E-2</v>
          </cell>
          <cell r="G17">
            <v>3322.2170646466466</v>
          </cell>
          <cell r="H17">
            <v>772.29209655770103</v>
          </cell>
          <cell r="I17">
            <v>2549.9249680889457</v>
          </cell>
        </row>
        <row r="18">
          <cell r="B18" t="str">
            <v>Photography and Photofinishing Services</v>
          </cell>
          <cell r="C18">
            <v>12824.094939598992</v>
          </cell>
          <cell r="D18">
            <v>5175.5554118213176</v>
          </cell>
          <cell r="E18">
            <v>7648.5395277776743</v>
          </cell>
          <cell r="F18">
            <v>0.98471068521232064</v>
          </cell>
          <cell r="G18">
            <v>12628.023315200377</v>
          </cell>
          <cell r="H18">
            <v>5096.4247159289043</v>
          </cell>
          <cell r="I18">
            <v>7531.5985992714732</v>
          </cell>
        </row>
        <row r="19">
          <cell r="B19" t="str">
            <v>All Other Design Services</v>
          </cell>
          <cell r="C19">
            <v>2464.4084509716681</v>
          </cell>
          <cell r="D19">
            <v>684.00094929388229</v>
          </cell>
          <cell r="E19">
            <v>1780.4075016777858</v>
          </cell>
          <cell r="F19">
            <v>0.62832744811327534</v>
          </cell>
          <cell r="G19">
            <v>1548.4554731078181</v>
          </cell>
          <cell r="H19">
            <v>429.77657097688291</v>
          </cell>
          <cell r="I19">
            <v>1118.6789021309351</v>
          </cell>
        </row>
        <row r="20">
          <cell r="B20" t="str">
            <v>Fine Arts Education</v>
          </cell>
          <cell r="C20">
            <v>15596.91238623414</v>
          </cell>
          <cell r="D20">
            <v>9069.6319952481117</v>
          </cell>
          <cell r="E20">
            <v>6527.2803909860286</v>
          </cell>
          <cell r="F20">
            <v>0.41758337475816848</v>
          </cell>
          <cell r="G20">
            <v>6513.0113100511307</v>
          </cell>
          <cell r="H20">
            <v>3787.3275363903676</v>
          </cell>
          <cell r="I20">
            <v>2725.6837736607631</v>
          </cell>
        </row>
        <row r="21">
          <cell r="B21" t="str">
            <v>Education Services</v>
          </cell>
          <cell r="C21">
            <v>274986.42498070694</v>
          </cell>
          <cell r="D21">
            <v>61819.116942614142</v>
          </cell>
          <cell r="E21">
            <v>213167.3080380928</v>
          </cell>
          <cell r="F21">
            <v>2.94878852044398E-2</v>
          </cell>
          <cell r="G21">
            <v>8108.768132610383</v>
          </cell>
          <cell r="H21">
            <v>1822.9150238436453</v>
          </cell>
          <cell r="I21">
            <v>6285.8531087667379</v>
          </cell>
        </row>
        <row r="22">
          <cell r="B22" t="str">
            <v>Supporting Arts and Cultural Production</v>
          </cell>
          <cell r="C22">
            <v>9057159.5653413832</v>
          </cell>
          <cell r="D22">
            <v>3422845.6984944302</v>
          </cell>
          <cell r="E22">
            <v>5634313.8668469526</v>
          </cell>
          <cell r="G22">
            <v>1200120.1552712705</v>
          </cell>
          <cell r="H22">
            <v>490729.9907264373</v>
          </cell>
          <cell r="I22">
            <v>709390.16454483336</v>
          </cell>
        </row>
        <row r="23">
          <cell r="B23" t="str">
            <v>Art support services</v>
          </cell>
          <cell r="C23">
            <v>2188554.4173904723</v>
          </cell>
          <cell r="D23">
            <v>654404.47360857448</v>
          </cell>
          <cell r="E23">
            <v>1534149.9437818979</v>
          </cell>
          <cell r="G23">
            <v>177808.76955847186</v>
          </cell>
          <cell r="H23">
            <v>53483.357927135359</v>
          </cell>
          <cell r="I23">
            <v>124325.41163133651</v>
          </cell>
        </row>
        <row r="24">
          <cell r="B24" t="str">
            <v>Rental and Leasing</v>
          </cell>
          <cell r="C24">
            <v>40512.82555094119</v>
          </cell>
          <cell r="D24">
            <v>21255.390582302356</v>
          </cell>
          <cell r="E24">
            <v>19257.434968638841</v>
          </cell>
          <cell r="F24">
            <v>0.24017763508501011</v>
          </cell>
          <cell r="G24">
            <v>9730.2746314366268</v>
          </cell>
          <cell r="H24">
            <v>5105.0694428655761</v>
          </cell>
          <cell r="I24">
            <v>4625.2051885710525</v>
          </cell>
        </row>
        <row r="25">
          <cell r="B25" t="str">
            <v>Grant-Making And Giving Services</v>
          </cell>
          <cell r="C25">
            <v>37523.946387797274</v>
          </cell>
          <cell r="D25">
            <v>13423.067718442193</v>
          </cell>
          <cell r="E25">
            <v>24100.878669355079</v>
          </cell>
          <cell r="F25">
            <v>3.5883033391969112E-2</v>
          </cell>
          <cell r="G25">
            <v>1346.4730212317884</v>
          </cell>
          <cell r="H25">
            <v>481.66038716352386</v>
          </cell>
          <cell r="I25">
            <v>864.8126340682644</v>
          </cell>
        </row>
        <row r="26">
          <cell r="B26" t="str">
            <v>Unions</v>
          </cell>
          <cell r="C26">
            <v>91301.659871368669</v>
          </cell>
          <cell r="D26">
            <v>28571.036211782633</v>
          </cell>
          <cell r="E26">
            <v>62730.623659586039</v>
          </cell>
          <cell r="F26">
            <v>1.4272343332842627E-2</v>
          </cell>
          <cell r="G26">
            <v>1303.0886365425938</v>
          </cell>
          <cell r="H26">
            <v>407.77563818964114</v>
          </cell>
          <cell r="I26">
            <v>895.31299835295272</v>
          </cell>
        </row>
        <row r="27">
          <cell r="B27" t="str">
            <v>Government</v>
          </cell>
          <cell r="C27">
            <v>1982301.6486353057</v>
          </cell>
          <cell r="D27">
            <v>563291.64296316949</v>
          </cell>
          <cell r="E27">
            <v>1419010.0056721363</v>
          </cell>
          <cell r="F27">
            <v>8.2937935608066088E-2</v>
          </cell>
          <cell r="G27">
            <v>164408.00649027823</v>
          </cell>
          <cell r="H27">
            <v>46718.246012641102</v>
          </cell>
          <cell r="I27">
            <v>117689.76047763713</v>
          </cell>
        </row>
        <row r="28">
          <cell r="B28" t="str">
            <v>Other Support Services</v>
          </cell>
          <cell r="C28">
            <v>36914.336945059469</v>
          </cell>
          <cell r="D28">
            <v>27863.336132877892</v>
          </cell>
          <cell r="E28">
            <v>9051.0008121815772</v>
          </cell>
          <cell r="F28">
            <v>2.7656646806418196E-2</v>
          </cell>
          <cell r="G28">
            <v>1020.9267789826242</v>
          </cell>
          <cell r="H28">
            <v>770.60644627551403</v>
          </cell>
          <cell r="I28">
            <v>250.32033270711011</v>
          </cell>
        </row>
        <row r="29">
          <cell r="B29" t="str">
            <v>Information services</v>
          </cell>
          <cell r="C29">
            <v>1422555.4415271962</v>
          </cell>
          <cell r="D29">
            <v>594484.50613956922</v>
          </cell>
          <cell r="E29">
            <v>828070.93538762699</v>
          </cell>
          <cell r="G29">
            <v>802644.30238400609</v>
          </cell>
          <cell r="H29">
            <v>346133.79340890679</v>
          </cell>
          <cell r="I29">
            <v>456510.50897509931</v>
          </cell>
        </row>
        <row r="30">
          <cell r="B30" t="str">
            <v>Publishing</v>
          </cell>
          <cell r="C30">
            <v>441959.52180881239</v>
          </cell>
          <cell r="D30">
            <v>142065.98731982376</v>
          </cell>
          <cell r="E30">
            <v>299893.53448898863</v>
          </cell>
          <cell r="F30">
            <v>0.32933562204993833</v>
          </cell>
          <cell r="G30">
            <v>145553.01403579852</v>
          </cell>
          <cell r="H30">
            <v>46787.390306112808</v>
          </cell>
          <cell r="I30">
            <v>98765.6237296857</v>
          </cell>
        </row>
        <row r="31">
          <cell r="B31" t="str">
            <v>Motion Pictures</v>
          </cell>
          <cell r="C31">
            <v>124956.77147505111</v>
          </cell>
          <cell r="D31">
            <v>63705.600011507267</v>
          </cell>
          <cell r="E31">
            <v>61251.171463543855</v>
          </cell>
          <cell r="F31">
            <v>0.97823631799640365</v>
          </cell>
          <cell r="G31">
            <v>122237.25203647204</v>
          </cell>
          <cell r="H31">
            <v>62319.131591008518</v>
          </cell>
          <cell r="I31">
            <v>59918.12044546353</v>
          </cell>
        </row>
        <row r="32">
          <cell r="B32" t="str">
            <v>Sound Recording</v>
          </cell>
          <cell r="C32">
            <v>23086.871561382366</v>
          </cell>
          <cell r="D32">
            <v>8582.1728164684409</v>
          </cell>
          <cell r="E32">
            <v>14504.698744913923</v>
          </cell>
          <cell r="F32">
            <v>0.99095667011393862</v>
          </cell>
          <cell r="G32">
            <v>22878.089365815656</v>
          </cell>
          <cell r="H32">
            <v>8504.5613965499288</v>
          </cell>
          <cell r="I32">
            <v>14373.527969265726</v>
          </cell>
        </row>
        <row r="33">
          <cell r="B33" t="str">
            <v>Broadcasting</v>
          </cell>
          <cell r="C33">
            <v>555440.58467749436</v>
          </cell>
          <cell r="D33">
            <v>268986.10165839212</v>
          </cell>
          <cell r="E33">
            <v>286454.48301910231</v>
          </cell>
          <cell r="F33">
            <v>0.50159755195575018</v>
          </cell>
          <cell r="G33">
            <v>278607.63753110176</v>
          </cell>
          <cell r="H33">
            <v>134922.77010197003</v>
          </cell>
          <cell r="I33">
            <v>143684.86742913173</v>
          </cell>
        </row>
        <row r="34">
          <cell r="B34" t="str">
            <v>Other Information Services</v>
          </cell>
          <cell r="C34">
            <v>277111.69200445584</v>
          </cell>
          <cell r="D34">
            <v>111144.64433337764</v>
          </cell>
          <cell r="E34">
            <v>165967.04767107821</v>
          </cell>
          <cell r="F34">
            <v>0.84214530150920386</v>
          </cell>
          <cell r="G34">
            <v>233368.3094148181</v>
          </cell>
          <cell r="H34">
            <v>93599.940013265543</v>
          </cell>
          <cell r="I34">
            <v>139768.36940155257</v>
          </cell>
        </row>
        <row r="35">
          <cell r="B35" t="str">
            <v>Manufacturing</v>
          </cell>
          <cell r="C35">
            <v>184945.93058452656</v>
          </cell>
          <cell r="D35">
            <v>96655.428812450962</v>
          </cell>
          <cell r="E35">
            <v>88290.501772075586</v>
          </cell>
          <cell r="G35">
            <v>33169.933268133682</v>
          </cell>
          <cell r="H35">
            <v>17623.73255690746</v>
          </cell>
          <cell r="I35">
            <v>15546.200711226218</v>
          </cell>
        </row>
        <row r="36">
          <cell r="B36" t="str">
            <v>Jewelry and Silverware Manufacturing</v>
          </cell>
          <cell r="C36">
            <v>6740.7998525909297</v>
          </cell>
          <cell r="D36">
            <v>3983.1877725295731</v>
          </cell>
          <cell r="E36">
            <v>2757.6120800613567</v>
          </cell>
          <cell r="F36">
            <v>0.90991710887291843</v>
          </cell>
          <cell r="G36">
            <v>6133.5691133605333</v>
          </cell>
          <cell r="H36">
            <v>3624.3707020780689</v>
          </cell>
          <cell r="I36">
            <v>2509.1984112824643</v>
          </cell>
        </row>
        <row r="37">
          <cell r="B37" t="str">
            <v>Printed Goods Manufacturing</v>
          </cell>
          <cell r="C37">
            <v>74229.829237566984</v>
          </cell>
          <cell r="D37">
            <v>37794.493211617024</v>
          </cell>
          <cell r="E37">
            <v>36435.33602594996</v>
          </cell>
          <cell r="F37">
            <v>0.14043580168425188</v>
          </cell>
          <cell r="G37">
            <v>10424.525577862838</v>
          </cell>
          <cell r="H37">
            <v>5307.6999534234519</v>
          </cell>
          <cell r="I37">
            <v>5116.825624439387</v>
          </cell>
        </row>
        <row r="38">
          <cell r="B38" t="str">
            <v>Musical Instruments Manufacturing</v>
          </cell>
          <cell r="C38">
            <v>2111.1948629439198</v>
          </cell>
          <cell r="D38">
            <v>1021.9409893737892</v>
          </cell>
          <cell r="E38">
            <v>1089.2538735701305</v>
          </cell>
          <cell r="F38">
            <v>0.92499117783457274</v>
          </cell>
          <cell r="G38">
            <v>1952.8366229127957</v>
          </cell>
          <cell r="H38">
            <v>945.28639943828989</v>
          </cell>
          <cell r="I38">
            <v>1007.5502234745059</v>
          </cell>
        </row>
        <row r="39">
          <cell r="B39" t="str">
            <v>Custom Architectural Woodwork and Metalwork Manufacturing</v>
          </cell>
          <cell r="C39">
            <v>56881.760677886472</v>
          </cell>
          <cell r="D39">
            <v>32009.431984425057</v>
          </cell>
          <cell r="E39">
            <v>24872.328693461415</v>
          </cell>
          <cell r="F39">
            <v>0.14302344333306552</v>
          </cell>
          <cell r="G39">
            <v>8135.4252749986899</v>
          </cell>
          <cell r="H39">
            <v>4578.099181548032</v>
          </cell>
          <cell r="I39">
            <v>3557.3260934506584</v>
          </cell>
        </row>
        <row r="40">
          <cell r="B40" t="str">
            <v>Other Goods Manufacturing</v>
          </cell>
          <cell r="C40">
            <v>44982.345953538243</v>
          </cell>
          <cell r="D40">
            <v>21846.37485450552</v>
          </cell>
          <cell r="E40">
            <v>23135.971099032722</v>
          </cell>
          <cell r="F40">
            <v>0.14502526581732644</v>
          </cell>
          <cell r="G40">
            <v>6523.576678998822</v>
          </cell>
          <cell r="H40">
            <v>3168.2763204196194</v>
          </cell>
          <cell r="I40">
            <v>3355.3003585792026</v>
          </cell>
        </row>
        <row r="41">
          <cell r="B41" t="str">
            <v>Construction</v>
          </cell>
          <cell r="C41">
            <v>132833.02604225423</v>
          </cell>
          <cell r="D41">
            <v>56561.11500250017</v>
          </cell>
          <cell r="E41">
            <v>76271.911039754064</v>
          </cell>
          <cell r="F41">
            <v>0.21414817047653881</v>
          </cell>
          <cell r="G41">
            <v>28445.949505811179</v>
          </cell>
          <cell r="H41">
            <v>12112.459297898524</v>
          </cell>
          <cell r="I41">
            <v>16333.490207912655</v>
          </cell>
        </row>
        <row r="42">
          <cell r="B42" t="str">
            <v>NonACPSA-related Production</v>
          </cell>
          <cell r="C42">
            <v>26745858.167545572</v>
          </cell>
          <cell r="D42">
            <v>11696498.058366882</v>
          </cell>
          <cell r="E42">
            <v>15049360.109178687</v>
          </cell>
          <cell r="G42">
            <v>39596.507627989296</v>
          </cell>
          <cell r="H42">
            <v>17316.343775085079</v>
          </cell>
          <cell r="I42">
            <v>22280.16385290421</v>
          </cell>
        </row>
        <row r="43">
          <cell r="B43" t="str">
            <v>Wholesale and Transportation Industries</v>
          </cell>
          <cell r="C43">
            <v>3058450.2342526452</v>
          </cell>
          <cell r="D43">
            <v>1286520.9867630277</v>
          </cell>
          <cell r="E43">
            <v>1771929.2474896167</v>
          </cell>
          <cell r="F43">
            <v>2.6346897060361748E-2</v>
          </cell>
          <cell r="G43">
            <v>80580.673486093714</v>
          </cell>
          <cell r="H43">
            <v>33895.836004240511</v>
          </cell>
          <cell r="I43">
            <v>46684.837481853188</v>
          </cell>
        </row>
        <row r="44">
          <cell r="B44" t="str">
            <v>Retail Industries</v>
          </cell>
          <cell r="C44">
            <v>2069820.5155442886</v>
          </cell>
          <cell r="D44">
            <v>734219.18816830718</v>
          </cell>
          <cell r="E44">
            <v>1335601.3273759808</v>
          </cell>
          <cell r="F44">
            <v>3.7428620736413086E-2</v>
          </cell>
          <cell r="G44">
            <v>77470.527068754178</v>
          </cell>
          <cell r="H44">
            <v>27480.811531348685</v>
          </cell>
          <cell r="I44">
            <v>49989.715537405478</v>
          </cell>
        </row>
        <row r="45">
          <cell r="B45" t="str">
            <v>All Other Industries</v>
          </cell>
          <cell r="C45">
            <v>26745858.167545572</v>
          </cell>
          <cell r="D45">
            <v>11696498.058366882</v>
          </cell>
          <cell r="E45">
            <v>15049360.109178687</v>
          </cell>
          <cell r="F45">
            <v>1.4804725045628629E-3</v>
          </cell>
          <cell r="G45">
            <v>39596.507627989296</v>
          </cell>
          <cell r="H45">
            <v>17316.343775085079</v>
          </cell>
          <cell r="I45">
            <v>22280.16385290421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3_Supply_Consumption"/>
      <sheetName val="acpsa_table2_indOutput_2020"/>
    </sheetNames>
    <sheetDataSet>
      <sheetData sheetId="0">
        <row r="1">
          <cell r="C1" t="str">
            <v>Domestic Production at Producers' Prices</v>
          </cell>
          <cell r="D1" t="str">
            <v>Imports</v>
          </cell>
          <cell r="E1" t="str">
            <v>Change in Inventories</v>
          </cell>
          <cell r="F1" t="str">
            <v>Wholesale Trade and Transportation Margins</v>
          </cell>
          <cell r="G1" t="str">
            <v>Retail Trade Margins</v>
          </cell>
          <cell r="H1" t="str">
            <v>Total Supply at Purchasers' Value</v>
          </cell>
          <cell r="I1" t="str">
            <v>Private Expenditures</v>
          </cell>
          <cell r="J1" t="str">
            <v>Government Expenditures</v>
          </cell>
          <cell r="K1" t="str">
            <v>Gross Private Fixed Investment</v>
          </cell>
          <cell r="L1" t="str">
            <v>Government Final Expenditures</v>
          </cell>
          <cell r="M1" t="str">
            <v>Personal Consumption Expenditures</v>
          </cell>
          <cell r="N1" t="str">
            <v>Exports</v>
          </cell>
          <cell r="O1" t="str">
            <v>Total Consumption</v>
          </cell>
        </row>
        <row r="2">
          <cell r="B2" t="str">
            <v>Total ACPSA</v>
          </cell>
          <cell r="C2">
            <v>1522242.9789911686</v>
          </cell>
          <cell r="D2">
            <v>38492.133111501418</v>
          </cell>
          <cell r="E2">
            <v>-714.3418460691812</v>
          </cell>
          <cell r="F2">
            <v>82786.134956760245</v>
          </cell>
          <cell r="G2">
            <v>77559.230570357991</v>
          </cell>
          <cell r="H2">
            <v>1561449.4701206342</v>
          </cell>
          <cell r="I2">
            <v>699893.79614386149</v>
          </cell>
          <cell r="J2">
            <v>38756.338499605496</v>
          </cell>
          <cell r="K2">
            <v>148547.69389111295</v>
          </cell>
          <cell r="L2">
            <v>180551.70471824511</v>
          </cell>
          <cell r="M2">
            <v>427599.54268840235</v>
          </cell>
          <cell r="N2">
            <v>66100.39417940758</v>
          </cell>
          <cell r="O2">
            <v>1561449.4701206342</v>
          </cell>
        </row>
        <row r="3">
          <cell r="B3" t="str">
            <v>Core Arts and Cultural Production</v>
          </cell>
          <cell r="C3">
            <v>758698.90901346365</v>
          </cell>
          <cell r="D3">
            <v>4464.3300994326764</v>
          </cell>
          <cell r="E3">
            <v>0</v>
          </cell>
          <cell r="F3">
            <v>0</v>
          </cell>
          <cell r="G3">
            <v>0</v>
          </cell>
          <cell r="H3">
            <v>763163.23911289638</v>
          </cell>
          <cell r="I3">
            <v>436758.10285047931</v>
          </cell>
          <cell r="J3">
            <v>20685.22013426941</v>
          </cell>
          <cell r="K3">
            <v>91550.975904872015</v>
          </cell>
          <cell r="L3">
            <v>127188.8667745213</v>
          </cell>
          <cell r="M3">
            <v>67839.524772461096</v>
          </cell>
          <cell r="N3">
            <v>19140.548676293343</v>
          </cell>
          <cell r="O3">
            <v>763163.23911289638</v>
          </cell>
        </row>
        <row r="4">
          <cell r="B4" t="str">
            <v>Performing Arts</v>
          </cell>
          <cell r="C4">
            <v>27643.393068062891</v>
          </cell>
          <cell r="D4">
            <v>464.99569597844538</v>
          </cell>
          <cell r="E4">
            <v>0</v>
          </cell>
          <cell r="F4">
            <v>0</v>
          </cell>
          <cell r="G4">
            <v>0</v>
          </cell>
          <cell r="H4">
            <v>28108.388764041338</v>
          </cell>
          <cell r="I4">
            <v>9449.641389614093</v>
          </cell>
          <cell r="J4">
            <v>787.77856514933626</v>
          </cell>
          <cell r="K4">
            <v>0</v>
          </cell>
          <cell r="L4">
            <v>0</v>
          </cell>
          <cell r="M4">
            <v>17642.63084897173</v>
          </cell>
          <cell r="N4">
            <v>228.33796030617134</v>
          </cell>
          <cell r="O4">
            <v>28108.388764041338</v>
          </cell>
        </row>
        <row r="5">
          <cell r="B5" t="str">
            <v>Performing Arts - Music Groups</v>
          </cell>
          <cell r="C5">
            <v>5203.069612995947</v>
          </cell>
          <cell r="D5">
            <v>88.84208244358733</v>
          </cell>
          <cell r="E5">
            <v>0</v>
          </cell>
          <cell r="F5">
            <v>0</v>
          </cell>
          <cell r="G5">
            <v>0</v>
          </cell>
          <cell r="H5">
            <v>5291.911695439534</v>
          </cell>
          <cell r="I5">
            <v>1755.5592744226867</v>
          </cell>
          <cell r="J5">
            <v>150.5129807384981</v>
          </cell>
          <cell r="K5">
            <v>0</v>
          </cell>
          <cell r="L5">
            <v>0</v>
          </cell>
          <cell r="M5">
            <v>3363.7569011421151</v>
          </cell>
          <cell r="N5">
            <v>22.082539136233933</v>
          </cell>
          <cell r="O5">
            <v>5291.911695439534</v>
          </cell>
        </row>
        <row r="6">
          <cell r="B6" t="str">
            <v>Performing Arts - Dance</v>
          </cell>
          <cell r="C6">
            <v>1794.795981792307</v>
          </cell>
          <cell r="D6">
            <v>30.646027142427091</v>
          </cell>
          <cell r="E6">
            <v>0</v>
          </cell>
          <cell r="F6">
            <v>0</v>
          </cell>
          <cell r="G6">
            <v>0</v>
          </cell>
          <cell r="H6">
            <v>1825.4420089347341</v>
          </cell>
          <cell r="I6">
            <v>605.57919956749788</v>
          </cell>
          <cell r="J6">
            <v>51.919369358868089</v>
          </cell>
          <cell r="K6">
            <v>0</v>
          </cell>
          <cell r="L6">
            <v>0</v>
          </cell>
          <cell r="M6">
            <v>1160.3260803615763</v>
          </cell>
          <cell r="N6">
            <v>7.6173596467918134</v>
          </cell>
          <cell r="O6">
            <v>1825.4420089347341</v>
          </cell>
        </row>
        <row r="7">
          <cell r="B7" t="str">
            <v>Performing Arts - Opera</v>
          </cell>
          <cell r="C7">
            <v>2143.5600370194766</v>
          </cell>
          <cell r="D7">
            <v>36.601151185061383</v>
          </cell>
          <cell r="E7">
            <v>0</v>
          </cell>
          <cell r="F7">
            <v>0</v>
          </cell>
          <cell r="G7">
            <v>0</v>
          </cell>
          <cell r="H7">
            <v>2180.1611882045381</v>
          </cell>
          <cell r="I7">
            <v>723.25511345687107</v>
          </cell>
          <cell r="J7">
            <v>62.008320964584058</v>
          </cell>
          <cell r="K7">
            <v>0</v>
          </cell>
          <cell r="L7">
            <v>0</v>
          </cell>
          <cell r="M7">
            <v>1385.8001917804302</v>
          </cell>
          <cell r="N7">
            <v>9.097562002652861</v>
          </cell>
          <cell r="O7">
            <v>2180.1611882045381</v>
          </cell>
        </row>
        <row r="8">
          <cell r="B8" t="str">
            <v>Performing Arts - Symphonies</v>
          </cell>
          <cell r="C8">
            <v>4741.4004814504669</v>
          </cell>
          <cell r="D8">
            <v>80.959111409723732</v>
          </cell>
          <cell r="E8">
            <v>0</v>
          </cell>
          <cell r="F8">
            <v>0</v>
          </cell>
          <cell r="G8">
            <v>0</v>
          </cell>
          <cell r="H8">
            <v>4822.3595928601908</v>
          </cell>
          <cell r="I8">
            <v>1599.7882419585158</v>
          </cell>
          <cell r="J8">
            <v>137.15794183409781</v>
          </cell>
          <cell r="K8">
            <v>0</v>
          </cell>
          <cell r="L8">
            <v>0</v>
          </cell>
          <cell r="M8">
            <v>3065.2902568747509</v>
          </cell>
          <cell r="N8">
            <v>20.123152192826502</v>
          </cell>
          <cell r="O8">
            <v>4822.3595928601908</v>
          </cell>
        </row>
        <row r="9">
          <cell r="B9" t="str">
            <v>Performing Arts - Theater</v>
          </cell>
          <cell r="C9">
            <v>11407.153775634541</v>
          </cell>
          <cell r="D9">
            <v>194.77642460333388</v>
          </cell>
          <cell r="E9">
            <v>0</v>
          </cell>
          <cell r="F9">
            <v>0</v>
          </cell>
          <cell r="G9">
            <v>0</v>
          </cell>
          <cell r="H9">
            <v>11601.930200237874</v>
          </cell>
          <cell r="I9">
            <v>3848.8692435636985</v>
          </cell>
          <cell r="J9">
            <v>329.98303774847182</v>
          </cell>
          <cell r="K9">
            <v>0</v>
          </cell>
          <cell r="L9">
            <v>0</v>
          </cell>
          <cell r="M9">
            <v>7374.6643979813907</v>
          </cell>
          <cell r="N9">
            <v>48.413520944311202</v>
          </cell>
          <cell r="O9">
            <v>11601.930200237874</v>
          </cell>
        </row>
        <row r="10">
          <cell r="B10" t="str">
            <v>Performing Arts - Other</v>
          </cell>
          <cell r="C10">
            <v>2353.4131791701516</v>
          </cell>
          <cell r="D10">
            <v>33.170899194311929</v>
          </cell>
          <cell r="E10">
            <v>0</v>
          </cell>
          <cell r="F10">
            <v>0</v>
          </cell>
          <cell r="G10">
            <v>0</v>
          </cell>
          <cell r="H10">
            <v>2386.5840783644635</v>
          </cell>
          <cell r="I10">
            <v>916.5903166448237</v>
          </cell>
          <cell r="J10">
            <v>56.196914504816476</v>
          </cell>
          <cell r="K10">
            <v>0</v>
          </cell>
          <cell r="L10">
            <v>0</v>
          </cell>
          <cell r="M10">
            <v>1292.7930208314683</v>
          </cell>
          <cell r="N10">
            <v>121.00382638335505</v>
          </cell>
          <cell r="O10">
            <v>2386.5840783644635</v>
          </cell>
        </row>
        <row r="11">
          <cell r="B11" t="str">
            <v>Independent Artists, Writers, And Performers</v>
          </cell>
          <cell r="C11">
            <v>31599.953295092699</v>
          </cell>
          <cell r="D11">
            <v>6.2976282455098502</v>
          </cell>
          <cell r="E11">
            <v>0</v>
          </cell>
          <cell r="F11">
            <v>0</v>
          </cell>
          <cell r="G11">
            <v>0</v>
          </cell>
          <cell r="H11">
            <v>31606.250923338208</v>
          </cell>
          <cell r="I11">
            <v>30421.368345117207</v>
          </cell>
          <cell r="J11">
            <v>723.65642158439243</v>
          </cell>
          <cell r="K11">
            <v>0</v>
          </cell>
          <cell r="L11">
            <v>0</v>
          </cell>
          <cell r="M11">
            <v>87.514396044213811</v>
          </cell>
          <cell r="N11">
            <v>373.7117605923932</v>
          </cell>
          <cell r="O11">
            <v>31606.250923338208</v>
          </cell>
        </row>
        <row r="12">
          <cell r="B12" t="str">
            <v>Museums</v>
          </cell>
          <cell r="C12">
            <v>25510.017285754511</v>
          </cell>
          <cell r="D12">
            <v>6.2976282455098502</v>
          </cell>
          <cell r="E12">
            <v>0</v>
          </cell>
          <cell r="F12">
            <v>0</v>
          </cell>
          <cell r="G12">
            <v>0</v>
          </cell>
          <cell r="H12">
            <v>25516.314914000024</v>
          </cell>
          <cell r="I12">
            <v>-5.0970249310466897E-4</v>
          </cell>
          <cell r="J12">
            <v>0</v>
          </cell>
          <cell r="K12">
            <v>0</v>
          </cell>
          <cell r="L12">
            <v>4821.6687363677738</v>
          </cell>
          <cell r="M12">
            <v>20687.280378037951</v>
          </cell>
          <cell r="N12">
            <v>7.3663092967900496</v>
          </cell>
          <cell r="O12">
            <v>25516.314914000024</v>
          </cell>
        </row>
        <row r="13">
          <cell r="B13" t="str">
            <v>Museums - Art</v>
          </cell>
          <cell r="C13">
            <v>2798.9225730723556</v>
          </cell>
          <cell r="D13">
            <v>0.85200487661438196</v>
          </cell>
          <cell r="E13">
            <v>0</v>
          </cell>
          <cell r="F13">
            <v>0</v>
          </cell>
          <cell r="G13">
            <v>0</v>
          </cell>
          <cell r="H13">
            <v>2799.7745779489701</v>
          </cell>
          <cell r="I13">
            <v>-6.8957549046899658E-5</v>
          </cell>
          <cell r="J13">
            <v>0</v>
          </cell>
          <cell r="K13">
            <v>0</v>
          </cell>
          <cell r="L13">
            <v>0</v>
          </cell>
          <cell r="M13">
            <v>2798.7780603823799</v>
          </cell>
          <cell r="N13">
            <v>0.9965865241394336</v>
          </cell>
          <cell r="O13">
            <v>2799.7745779489701</v>
          </cell>
        </row>
        <row r="14">
          <cell r="B14" t="str">
            <v>Museums - Botanical And Zoological</v>
          </cell>
          <cell r="C14">
            <v>4626.8491580491418</v>
          </cell>
          <cell r="D14">
            <v>1.4084341181649072</v>
          </cell>
          <cell r="E14">
            <v>0</v>
          </cell>
          <cell r="F14">
            <v>0</v>
          </cell>
          <cell r="G14">
            <v>0</v>
          </cell>
          <cell r="H14">
            <v>4628.2575921673069</v>
          </cell>
          <cell r="I14">
            <v>-1.1399249979149317E-4</v>
          </cell>
          <cell r="J14">
            <v>0</v>
          </cell>
          <cell r="K14">
            <v>0</v>
          </cell>
          <cell r="L14">
            <v>0</v>
          </cell>
          <cell r="M14">
            <v>4626.6102666898842</v>
          </cell>
          <cell r="N14">
            <v>1.6474394699229351</v>
          </cell>
          <cell r="O14">
            <v>4628.2575921673069</v>
          </cell>
        </row>
        <row r="15">
          <cell r="B15" t="str">
            <v>Museums - Childern's</v>
          </cell>
          <cell r="C15">
            <v>979.62290057532437</v>
          </cell>
          <cell r="D15">
            <v>0.29820170681503377</v>
          </cell>
          <cell r="E15">
            <v>0</v>
          </cell>
          <cell r="F15">
            <v>0</v>
          </cell>
          <cell r="G15">
            <v>0</v>
          </cell>
          <cell r="H15">
            <v>979.92110228213937</v>
          </cell>
          <cell r="I15">
            <v>-2.4135142552950128E-5</v>
          </cell>
          <cell r="J15">
            <v>0</v>
          </cell>
          <cell r="K15">
            <v>0</v>
          </cell>
          <cell r="L15">
            <v>0</v>
          </cell>
          <cell r="M15">
            <v>979.57232113383316</v>
          </cell>
          <cell r="N15">
            <v>0.3488052834488018</v>
          </cell>
          <cell r="O15">
            <v>979.92110228213937</v>
          </cell>
        </row>
        <row r="16">
          <cell r="B16" t="str">
            <v>Museums - Historical Sites</v>
          </cell>
          <cell r="C16">
            <v>1155.0155848745605</v>
          </cell>
          <cell r="D16">
            <v>0.35159204486264956</v>
          </cell>
          <cell r="E16">
            <v>0</v>
          </cell>
          <cell r="F16">
            <v>0</v>
          </cell>
          <cell r="G16">
            <v>0</v>
          </cell>
          <cell r="H16">
            <v>1155.3671769194232</v>
          </cell>
          <cell r="I16">
            <v>-2.8456322752390406E-5</v>
          </cell>
          <cell r="J16">
            <v>0</v>
          </cell>
          <cell r="K16">
            <v>0</v>
          </cell>
          <cell r="L16">
            <v>0</v>
          </cell>
          <cell r="M16">
            <v>1154.9559496382235</v>
          </cell>
          <cell r="N16">
            <v>0.41125573752241723</v>
          </cell>
          <cell r="O16">
            <v>1155.3671769194232</v>
          </cell>
        </row>
        <row r="17">
          <cell r="B17" t="str">
            <v>Museums - History</v>
          </cell>
          <cell r="C17">
            <v>559.78451461447116</v>
          </cell>
          <cell r="D17">
            <v>0.1704009753228764</v>
          </cell>
          <cell r="E17">
            <v>0</v>
          </cell>
          <cell r="F17">
            <v>0</v>
          </cell>
          <cell r="G17">
            <v>0</v>
          </cell>
          <cell r="H17">
            <v>559.95491558979404</v>
          </cell>
          <cell r="I17">
            <v>-1.3791509900329402E-5</v>
          </cell>
          <cell r="J17">
            <v>0</v>
          </cell>
          <cell r="K17">
            <v>0</v>
          </cell>
          <cell r="L17">
            <v>0</v>
          </cell>
          <cell r="M17">
            <v>559.75561207647604</v>
          </cell>
          <cell r="N17">
            <v>0.19931730482788673</v>
          </cell>
          <cell r="O17">
            <v>559.95491558979404</v>
          </cell>
        </row>
        <row r="18">
          <cell r="B18" t="str">
            <v>Museums - Natural</v>
          </cell>
          <cell r="C18">
            <v>4478.2761169157702</v>
          </cell>
          <cell r="D18">
            <v>1.3632078025830114</v>
          </cell>
          <cell r="E18">
            <v>0</v>
          </cell>
          <cell r="F18">
            <v>0</v>
          </cell>
          <cell r="G18">
            <v>0</v>
          </cell>
          <cell r="H18">
            <v>4479.6393247183532</v>
          </cell>
          <cell r="I18">
            <v>-1.1033207829314051E-4</v>
          </cell>
          <cell r="J18">
            <v>0</v>
          </cell>
          <cell r="K18">
            <v>0</v>
          </cell>
          <cell r="L18">
            <v>0</v>
          </cell>
          <cell r="M18">
            <v>4478.0448966118083</v>
          </cell>
          <cell r="N18">
            <v>1.5945384386230941</v>
          </cell>
          <cell r="O18">
            <v>4479.6393247183532</v>
          </cell>
        </row>
        <row r="19">
          <cell r="B19" t="str">
            <v>Museums - Nature Parks</v>
          </cell>
          <cell r="C19">
            <v>5733.5396774690271</v>
          </cell>
          <cell r="D19">
            <v>0.27757769941038296</v>
          </cell>
          <cell r="E19">
            <v>0</v>
          </cell>
          <cell r="F19">
            <v>0</v>
          </cell>
          <cell r="G19">
            <v>0</v>
          </cell>
          <cell r="H19">
            <v>5733.8172551684374</v>
          </cell>
          <cell r="I19">
            <v>-2.2465925212600268E-5</v>
          </cell>
          <cell r="J19">
            <v>0</v>
          </cell>
          <cell r="K19">
            <v>0</v>
          </cell>
          <cell r="L19">
            <v>4821.6687363677738</v>
          </cell>
          <cell r="M19">
            <v>911.82385979794185</v>
          </cell>
          <cell r="N19">
            <v>0.32468146864752873</v>
          </cell>
          <cell r="O19">
            <v>5733.8172551684374</v>
          </cell>
        </row>
        <row r="20">
          <cell r="B20" t="str">
            <v>Museums - Science</v>
          </cell>
          <cell r="C20">
            <v>4478.2761169157702</v>
          </cell>
          <cell r="D20">
            <v>1.3632078025830114</v>
          </cell>
          <cell r="E20">
            <v>0</v>
          </cell>
          <cell r="F20">
            <v>0</v>
          </cell>
          <cell r="G20">
            <v>0</v>
          </cell>
          <cell r="H20">
            <v>4479.6393247183532</v>
          </cell>
          <cell r="I20">
            <v>-1.1033207829314051E-4</v>
          </cell>
          <cell r="J20">
            <v>0</v>
          </cell>
          <cell r="K20">
            <v>0</v>
          </cell>
          <cell r="L20">
            <v>0</v>
          </cell>
          <cell r="M20">
            <v>4478.0448966118083</v>
          </cell>
          <cell r="N20">
            <v>1.5945384386230941</v>
          </cell>
          <cell r="O20">
            <v>4479.6393247183532</v>
          </cell>
        </row>
        <row r="21">
          <cell r="B21" t="str">
            <v>Museums - Other</v>
          </cell>
          <cell r="C21">
            <v>699.73064326808901</v>
          </cell>
          <cell r="D21">
            <v>0.21300121915359554</v>
          </cell>
          <cell r="E21">
            <v>0</v>
          </cell>
          <cell r="F21">
            <v>0</v>
          </cell>
          <cell r="G21">
            <v>0</v>
          </cell>
          <cell r="H21">
            <v>699.94364448724264</v>
          </cell>
          <cell r="I21">
            <v>-1.7239387261724914E-5</v>
          </cell>
          <cell r="J21">
            <v>0</v>
          </cell>
          <cell r="K21">
            <v>0</v>
          </cell>
          <cell r="L21">
            <v>0</v>
          </cell>
          <cell r="M21">
            <v>699.69451509559508</v>
          </cell>
          <cell r="N21">
            <v>0.24914663103485846</v>
          </cell>
          <cell r="O21">
            <v>699.94364448724264</v>
          </cell>
        </row>
        <row r="22">
          <cell r="B22" t="str">
            <v>Design services</v>
          </cell>
          <cell r="C22">
            <v>447496.36673567659</v>
          </cell>
          <cell r="D22">
            <v>3943.1323942414674</v>
          </cell>
          <cell r="E22">
            <v>0</v>
          </cell>
          <cell r="F22">
            <v>0</v>
          </cell>
          <cell r="G22">
            <v>0</v>
          </cell>
          <cell r="H22">
            <v>451439.49912991811</v>
          </cell>
          <cell r="I22">
            <v>394021.82501180767</v>
          </cell>
          <cell r="J22">
            <v>18993.978344820793</v>
          </cell>
          <cell r="K22">
            <v>2267.4670123638575</v>
          </cell>
          <cell r="L22">
            <v>450.96208406459101</v>
          </cell>
          <cell r="M22">
            <v>17193.801976469251</v>
          </cell>
          <cell r="N22">
            <v>18511.464700391982</v>
          </cell>
          <cell r="O22">
            <v>451439.49912991811</v>
          </cell>
        </row>
        <row r="23">
          <cell r="B23" t="str">
            <v>Advertising</v>
          </cell>
          <cell r="C23">
            <v>341116.17346664669</v>
          </cell>
          <cell r="D23">
            <v>3129.4409246951514</v>
          </cell>
          <cell r="E23">
            <v>0</v>
          </cell>
          <cell r="F23">
            <v>0</v>
          </cell>
          <cell r="G23">
            <v>0</v>
          </cell>
          <cell r="H23">
            <v>344245.61439134186</v>
          </cell>
          <cell r="I23">
            <v>321880.80681193061</v>
          </cell>
          <cell r="J23">
            <v>5258.2675343803739</v>
          </cell>
          <cell r="K23">
            <v>0</v>
          </cell>
          <cell r="L23">
            <v>0</v>
          </cell>
          <cell r="M23">
            <v>517.46419832292872</v>
          </cell>
          <cell r="N23">
            <v>16589.075846707976</v>
          </cell>
          <cell r="O23">
            <v>344245.61439134186</v>
          </cell>
        </row>
        <row r="24">
          <cell r="B24" t="str">
            <v>Architectural Services, Historic Restoration</v>
          </cell>
          <cell r="C24">
            <v>2489.7738936151873</v>
          </cell>
          <cell r="D24">
            <v>8.4843603953528817</v>
          </cell>
          <cell r="E24">
            <v>0</v>
          </cell>
          <cell r="F24">
            <v>0</v>
          </cell>
          <cell r="G24">
            <v>0</v>
          </cell>
          <cell r="H24">
            <v>2498.25825401054</v>
          </cell>
          <cell r="I24">
            <v>2204.7104451884711</v>
          </cell>
          <cell r="J24">
            <v>225.97612171807899</v>
          </cell>
          <cell r="K24">
            <v>0</v>
          </cell>
          <cell r="L24">
            <v>0</v>
          </cell>
          <cell r="M24">
            <v>0</v>
          </cell>
          <cell r="N24">
            <v>67.571687103990143</v>
          </cell>
          <cell r="O24">
            <v>2498.25825401054</v>
          </cell>
        </row>
        <row r="25">
          <cell r="B25" t="str">
            <v>Landscape Architectural Services</v>
          </cell>
          <cell r="C25">
            <v>16084.916675883585</v>
          </cell>
          <cell r="D25">
            <v>3.6854573860154343</v>
          </cell>
          <cell r="E25">
            <v>0</v>
          </cell>
          <cell r="F25">
            <v>0</v>
          </cell>
          <cell r="G25">
            <v>0</v>
          </cell>
          <cell r="H25">
            <v>16088.6021332696</v>
          </cell>
          <cell r="I25">
            <v>10784.413239770756</v>
          </cell>
          <cell r="J25">
            <v>5280.9879477400227</v>
          </cell>
          <cell r="K25">
            <v>0</v>
          </cell>
          <cell r="L25">
            <v>0</v>
          </cell>
          <cell r="M25">
            <v>0</v>
          </cell>
          <cell r="N25">
            <v>23.200945758820467</v>
          </cell>
          <cell r="O25">
            <v>16088.6021332696</v>
          </cell>
        </row>
        <row r="26">
          <cell r="B26" t="str">
            <v>All Other Architectural Services</v>
          </cell>
          <cell r="C26">
            <v>30048.653624605828</v>
          </cell>
          <cell r="D26">
            <v>102.16058763593216</v>
          </cell>
          <cell r="E26">
            <v>0</v>
          </cell>
          <cell r="F26">
            <v>0</v>
          </cell>
          <cell r="G26">
            <v>0</v>
          </cell>
          <cell r="H26">
            <v>30150.814212241759</v>
          </cell>
          <cell r="I26">
            <v>26605.61584451795</v>
          </cell>
          <cell r="J26">
            <v>2720.989244993958</v>
          </cell>
          <cell r="K26">
            <v>0</v>
          </cell>
          <cell r="L26">
            <v>0</v>
          </cell>
          <cell r="M26">
            <v>0</v>
          </cell>
          <cell r="N26">
            <v>824.20912272985277</v>
          </cell>
          <cell r="O26">
            <v>30150.814212241759</v>
          </cell>
        </row>
        <row r="27">
          <cell r="B27" t="str">
            <v>Interior Design Services</v>
          </cell>
          <cell r="C27">
            <v>23788.105105284892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23788.105105284892</v>
          </cell>
          <cell r="I27">
            <v>10375.703960059074</v>
          </cell>
          <cell r="J27">
            <v>3920.6246884618613</v>
          </cell>
          <cell r="K27">
            <v>0</v>
          </cell>
          <cell r="L27">
            <v>0</v>
          </cell>
          <cell r="M27">
            <v>9491.7764567639551</v>
          </cell>
          <cell r="N27">
            <v>0</v>
          </cell>
          <cell r="O27">
            <v>23788.105105284892</v>
          </cell>
        </row>
        <row r="28">
          <cell r="B28" t="str">
            <v>Industrial Design Services</v>
          </cell>
          <cell r="C28">
            <v>3364.4379198545817</v>
          </cell>
          <cell r="D28">
            <v>67.619222751098363</v>
          </cell>
          <cell r="E28">
            <v>0</v>
          </cell>
          <cell r="F28">
            <v>0</v>
          </cell>
          <cell r="G28">
            <v>0</v>
          </cell>
          <cell r="H28">
            <v>3432.0571426056799</v>
          </cell>
          <cell r="I28">
            <v>3301.7994667583598</v>
          </cell>
          <cell r="J28">
            <v>40.897563050092472</v>
          </cell>
          <cell r="K28">
            <v>0</v>
          </cell>
          <cell r="L28">
            <v>0</v>
          </cell>
          <cell r="M28">
            <v>0</v>
          </cell>
          <cell r="N28">
            <v>89.360112797227487</v>
          </cell>
          <cell r="O28">
            <v>3432.0571426056799</v>
          </cell>
        </row>
        <row r="29">
          <cell r="B29" t="str">
            <v>Graphic Design Services</v>
          </cell>
          <cell r="C29">
            <v>12812.205518905294</v>
          </cell>
          <cell r="D29">
            <v>100.42205388258859</v>
          </cell>
          <cell r="E29">
            <v>0</v>
          </cell>
          <cell r="F29">
            <v>0</v>
          </cell>
          <cell r="G29">
            <v>0</v>
          </cell>
          <cell r="H29">
            <v>12912.627572787882</v>
          </cell>
          <cell r="I29">
            <v>11411.179950301037</v>
          </cell>
          <cell r="J29">
            <v>1414.4081413038402</v>
          </cell>
          <cell r="K29">
            <v>0</v>
          </cell>
          <cell r="L29">
            <v>0</v>
          </cell>
          <cell r="M29">
            <v>0</v>
          </cell>
          <cell r="N29">
            <v>87.039481183004582</v>
          </cell>
          <cell r="O29">
            <v>12912.627572787882</v>
          </cell>
        </row>
        <row r="30">
          <cell r="B30" t="str">
            <v>Fashion Design Services</v>
          </cell>
          <cell r="C30">
            <v>1281.5714131717884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1281.5714131717884</v>
          </cell>
          <cell r="I30">
            <v>1238.9262447486415</v>
          </cell>
          <cell r="J30">
            <v>42.645168423147041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1281.5714131717884</v>
          </cell>
        </row>
        <row r="31">
          <cell r="B31" t="str">
            <v>Computer Systems Design</v>
          </cell>
          <cell r="C31">
            <v>3372.8339073450807</v>
          </cell>
          <cell r="D31">
            <v>230.17325138908575</v>
          </cell>
          <cell r="E31">
            <v>0</v>
          </cell>
          <cell r="F31">
            <v>0</v>
          </cell>
          <cell r="G31">
            <v>0</v>
          </cell>
          <cell r="H31">
            <v>3603.0071587341663</v>
          </cell>
          <cell r="I31">
            <v>567.91700021525162</v>
          </cell>
          <cell r="J31">
            <v>33.7743152789281</v>
          </cell>
          <cell r="K31">
            <v>2267.4670123638575</v>
          </cell>
          <cell r="L31">
            <v>450.96208406459101</v>
          </cell>
          <cell r="M31">
            <v>0</v>
          </cell>
          <cell r="N31">
            <v>282.88674681153805</v>
          </cell>
          <cell r="O31">
            <v>3603.0071587341663</v>
          </cell>
        </row>
        <row r="32">
          <cell r="B32" t="str">
            <v>Photography And Photofinishing Services</v>
          </cell>
          <cell r="C32">
            <v>12891.239169369117</v>
          </cell>
          <cell r="D32">
            <v>301.14653610624276</v>
          </cell>
          <cell r="E32">
            <v>0</v>
          </cell>
          <cell r="F32">
            <v>0</v>
          </cell>
          <cell r="G32">
            <v>0</v>
          </cell>
          <cell r="H32">
            <v>13192.385705475359</v>
          </cell>
          <cell r="I32">
            <v>5412.4970012504618</v>
          </cell>
          <cell r="J32">
            <v>47.206625542961469</v>
          </cell>
          <cell r="K32">
            <v>0</v>
          </cell>
          <cell r="L32">
            <v>0</v>
          </cell>
          <cell r="M32">
            <v>7184.5613213823644</v>
          </cell>
          <cell r="N32">
            <v>548.12075729957223</v>
          </cell>
          <cell r="O32">
            <v>13192.385705475359</v>
          </cell>
        </row>
        <row r="33">
          <cell r="B33" t="str">
            <v>All Other Design Services</v>
          </cell>
          <cell r="C33">
            <v>246.45604099457466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246.45604099457466</v>
          </cell>
          <cell r="I33">
            <v>238.25504706704638</v>
          </cell>
          <cell r="J33">
            <v>8.2009939275282768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246.45604099457466</v>
          </cell>
        </row>
        <row r="34">
          <cell r="B34" t="str">
            <v>Fine Arts Education</v>
          </cell>
          <cell r="C34">
            <v>6488.1867902786407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6488.1867902786407</v>
          </cell>
          <cell r="I34">
            <v>2699.0862021743951</v>
          </cell>
          <cell r="J34">
            <v>0</v>
          </cell>
          <cell r="K34">
            <v>0</v>
          </cell>
          <cell r="L34">
            <v>0</v>
          </cell>
          <cell r="M34">
            <v>3787.133931855532</v>
          </cell>
          <cell r="N34">
            <v>1.9666562487141737</v>
          </cell>
          <cell r="O34">
            <v>6488.1867902786407</v>
          </cell>
        </row>
        <row r="35">
          <cell r="B35" t="str">
            <v>Education Services</v>
          </cell>
          <cell r="C35">
            <v>130677.48294609027</v>
          </cell>
          <cell r="D35">
            <v>43.606752721744115</v>
          </cell>
          <cell r="E35">
            <v>0</v>
          </cell>
          <cell r="F35">
            <v>0</v>
          </cell>
          <cell r="G35">
            <v>0</v>
          </cell>
          <cell r="H35">
            <v>130721.08969881201</v>
          </cell>
          <cell r="I35">
            <v>166.18241146847018</v>
          </cell>
          <cell r="J35">
            <v>179.80680271488976</v>
          </cell>
          <cell r="K35">
            <v>0</v>
          </cell>
          <cell r="L35">
            <v>121916.23595408893</v>
          </cell>
          <cell r="M35">
            <v>8441.1632410824259</v>
          </cell>
          <cell r="N35">
            <v>17.70128945729272</v>
          </cell>
          <cell r="O35">
            <v>130721.08969881201</v>
          </cell>
        </row>
        <row r="36">
          <cell r="B36" t="str">
            <v>Entertainment Originals</v>
          </cell>
          <cell r="C36">
            <v>89283.508892508136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89283.508892508136</v>
          </cell>
          <cell r="I36">
            <v>-1.4551915228366852E-11</v>
          </cell>
          <cell r="J36">
            <v>0</v>
          </cell>
          <cell r="K36">
            <v>89283.508892508151</v>
          </cell>
          <cell r="L36">
            <v>0</v>
          </cell>
          <cell r="M36">
            <v>0</v>
          </cell>
          <cell r="N36">
            <v>0</v>
          </cell>
          <cell r="O36">
            <v>89283.508892508136</v>
          </cell>
        </row>
        <row r="37">
          <cell r="B37" t="str">
            <v>Supporting Arts and Cultural Production</v>
          </cell>
          <cell r="C37">
            <v>763544.0699777049</v>
          </cell>
          <cell r="D37">
            <v>34027.803012068725</v>
          </cell>
          <cell r="E37">
            <v>-714.3418460691812</v>
          </cell>
          <cell r="F37">
            <v>82786.134956760245</v>
          </cell>
          <cell r="G37">
            <v>77559.230570357991</v>
          </cell>
          <cell r="H37">
            <v>798286.23100773804</v>
          </cell>
          <cell r="I37">
            <v>263135.69329338189</v>
          </cell>
          <cell r="J37">
            <v>18071.118365336079</v>
          </cell>
          <cell r="K37">
            <v>56996.717986240939</v>
          </cell>
          <cell r="L37">
            <v>53362.837943723833</v>
          </cell>
          <cell r="M37">
            <v>359760.01791594108</v>
          </cell>
          <cell r="N37">
            <v>46959.845503114237</v>
          </cell>
          <cell r="O37">
            <v>798286.23100773804</v>
          </cell>
        </row>
        <row r="38">
          <cell r="B38" t="str">
            <v>Art support services</v>
          </cell>
          <cell r="C38">
            <v>55256.760299350484</v>
          </cell>
          <cell r="D38">
            <v>367.82456469997589</v>
          </cell>
          <cell r="E38">
            <v>0</v>
          </cell>
          <cell r="F38">
            <v>0</v>
          </cell>
          <cell r="G38">
            <v>0</v>
          </cell>
          <cell r="H38">
            <v>55624.584864050456</v>
          </cell>
          <cell r="I38">
            <v>21751.142787599634</v>
          </cell>
          <cell r="J38">
            <v>9.0841292742567514</v>
          </cell>
          <cell r="K38">
            <v>0</v>
          </cell>
          <cell r="L38">
            <v>23426.029862992946</v>
          </cell>
          <cell r="M38">
            <v>10029.023034461225</v>
          </cell>
          <cell r="N38">
            <v>409.30504972239788</v>
          </cell>
          <cell r="O38">
            <v>55624.584864050456</v>
          </cell>
        </row>
        <row r="39">
          <cell r="B39" t="str">
            <v>Rental And Leasing</v>
          </cell>
          <cell r="C39">
            <v>9816.8228730906758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9816.8228730906758</v>
          </cell>
          <cell r="I39">
            <v>8597.1618995049084</v>
          </cell>
          <cell r="J39">
            <v>0</v>
          </cell>
          <cell r="K39">
            <v>0</v>
          </cell>
          <cell r="L39">
            <v>0</v>
          </cell>
          <cell r="M39">
            <v>1214.7107650888909</v>
          </cell>
          <cell r="N39">
            <v>4.9502084968774547</v>
          </cell>
          <cell r="O39">
            <v>9816.8228730906758</v>
          </cell>
        </row>
        <row r="40">
          <cell r="B40" t="str">
            <v>Agents/Managers For Artists</v>
          </cell>
          <cell r="C40">
            <v>4189.8593611564029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4189.8593611564029</v>
          </cell>
          <cell r="I40">
            <v>4129.9042006973423</v>
          </cell>
          <cell r="J40">
            <v>0.14520055795877268</v>
          </cell>
          <cell r="K40">
            <v>0</v>
          </cell>
          <cell r="L40">
            <v>0</v>
          </cell>
          <cell r="M40">
            <v>0</v>
          </cell>
          <cell r="N40">
            <v>59.809959901101962</v>
          </cell>
          <cell r="O40">
            <v>4189.8593611564029</v>
          </cell>
        </row>
        <row r="41">
          <cell r="B41" t="str">
            <v>Promoters Of Performing Arts And Similar Events</v>
          </cell>
          <cell r="C41">
            <v>14778.731707901201</v>
          </cell>
          <cell r="D41">
            <v>347.47632017648908</v>
          </cell>
          <cell r="E41">
            <v>0</v>
          </cell>
          <cell r="F41">
            <v>0</v>
          </cell>
          <cell r="G41">
            <v>0</v>
          </cell>
          <cell r="H41">
            <v>15126.20802807769</v>
          </cell>
          <cell r="I41">
            <v>8743.964234510031</v>
          </cell>
          <cell r="J41">
            <v>8.3032298891819858E-2</v>
          </cell>
          <cell r="K41">
            <v>0</v>
          </cell>
          <cell r="L41">
            <v>0</v>
          </cell>
          <cell r="M41">
            <v>6087.9202211419342</v>
          </cell>
          <cell r="N41">
            <v>294.24054012683348</v>
          </cell>
          <cell r="O41">
            <v>15126.20802807769</v>
          </cell>
        </row>
        <row r="42">
          <cell r="B42" t="str">
            <v>Grant-Making And Giving Services</v>
          </cell>
          <cell r="C42">
            <v>1278.6968353952552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1278.6968353952552</v>
          </cell>
          <cell r="I42">
            <v>-3.4563227700346033E-5</v>
          </cell>
          <cell r="J42">
            <v>0</v>
          </cell>
          <cell r="K42">
            <v>0</v>
          </cell>
          <cell r="L42">
            <v>0</v>
          </cell>
          <cell r="M42">
            <v>1278.6968699584829</v>
          </cell>
          <cell r="N42">
            <v>0</v>
          </cell>
          <cell r="O42">
            <v>1278.6968353952552</v>
          </cell>
        </row>
        <row r="43">
          <cell r="B43" t="str">
            <v>Unions</v>
          </cell>
          <cell r="C43">
            <v>827.92671340166407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827.92671340166407</v>
          </cell>
          <cell r="I43">
            <v>-2.3106070006561341E-5</v>
          </cell>
          <cell r="J43">
            <v>2.3840732230690785E-8</v>
          </cell>
          <cell r="K43">
            <v>0</v>
          </cell>
          <cell r="L43">
            <v>0</v>
          </cell>
          <cell r="M43">
            <v>827.92673648389336</v>
          </cell>
          <cell r="N43">
            <v>0</v>
          </cell>
          <cell r="O43">
            <v>827.92671340166407</v>
          </cell>
        </row>
        <row r="44">
          <cell r="B44" t="str">
            <v>Government</v>
          </cell>
          <cell r="C44">
            <v>23426.029862992946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23426.029862992946</v>
          </cell>
          <cell r="I44">
            <v>0</v>
          </cell>
          <cell r="J44">
            <v>0</v>
          </cell>
          <cell r="K44">
            <v>0</v>
          </cell>
          <cell r="L44">
            <v>23426.029862992946</v>
          </cell>
          <cell r="M44">
            <v>0</v>
          </cell>
          <cell r="N44">
            <v>0</v>
          </cell>
          <cell r="O44">
            <v>23426.029862992946</v>
          </cell>
        </row>
        <row r="45">
          <cell r="B45" t="str">
            <v>Other Support Services</v>
          </cell>
          <cell r="C45">
            <v>938.6929454123366</v>
          </cell>
          <cell r="D45">
            <v>20.348244523486837</v>
          </cell>
          <cell r="E45">
            <v>0</v>
          </cell>
          <cell r="F45">
            <v>0</v>
          </cell>
          <cell r="G45">
            <v>0</v>
          </cell>
          <cell r="H45">
            <v>959.04118993582347</v>
          </cell>
          <cell r="I45">
            <v>280.11251055664894</v>
          </cell>
          <cell r="J45">
            <v>8.8558963935654269</v>
          </cell>
          <cell r="K45">
            <v>0</v>
          </cell>
          <cell r="L45">
            <v>0</v>
          </cell>
          <cell r="M45">
            <v>619.76844178802412</v>
          </cell>
          <cell r="N45">
            <v>50.304341197584975</v>
          </cell>
          <cell r="O45">
            <v>959.04118993582347</v>
          </cell>
        </row>
        <row r="46">
          <cell r="B46" t="str">
            <v>Books publishing</v>
          </cell>
          <cell r="C46">
            <v>14553.195116706269</v>
          </cell>
          <cell r="D46">
            <v>1066.2582244811535</v>
          </cell>
          <cell r="E46">
            <v>-775.35512657181278</v>
          </cell>
          <cell r="F46">
            <v>2868.3061411994927</v>
          </cell>
          <cell r="G46">
            <v>3275.9561452100465</v>
          </cell>
          <cell r="H46">
            <v>22539.070754168773</v>
          </cell>
          <cell r="I46">
            <v>2132.4885823384284</v>
          </cell>
          <cell r="J46">
            <v>2475.8521518560733</v>
          </cell>
          <cell r="K46">
            <v>0</v>
          </cell>
          <cell r="L46">
            <v>0</v>
          </cell>
          <cell r="M46">
            <v>16406.454251538187</v>
          </cell>
          <cell r="N46">
            <v>1524.2757684360836</v>
          </cell>
          <cell r="O46">
            <v>22539.070754168773</v>
          </cell>
        </row>
        <row r="47">
          <cell r="B47" t="str">
            <v>Books Publishing - Education (K-12)</v>
          </cell>
          <cell r="C47">
            <v>1599.4158802787179</v>
          </cell>
          <cell r="D47">
            <v>54.844565492645344</v>
          </cell>
          <cell r="E47">
            <v>-143.40619994351539</v>
          </cell>
          <cell r="F47">
            <v>313.771429585985</v>
          </cell>
          <cell r="G47">
            <v>58.066435061889962</v>
          </cell>
          <cell r="H47">
            <v>2169.5045103627535</v>
          </cell>
          <cell r="I47">
            <v>182.5152593031346</v>
          </cell>
          <cell r="J47">
            <v>1683.1329204440406</v>
          </cell>
          <cell r="K47">
            <v>0</v>
          </cell>
          <cell r="L47">
            <v>0</v>
          </cell>
          <cell r="M47">
            <v>144.19622387720369</v>
          </cell>
          <cell r="N47">
            <v>159.66010673837462</v>
          </cell>
          <cell r="O47">
            <v>2169.5045103627535</v>
          </cell>
        </row>
        <row r="48">
          <cell r="B48" t="str">
            <v>Books Publishing - Higher Education</v>
          </cell>
          <cell r="C48">
            <v>705.57995164159331</v>
          </cell>
          <cell r="D48">
            <v>31.747385353902192</v>
          </cell>
          <cell r="E48">
            <v>-65.65894516825341</v>
          </cell>
          <cell r="F48">
            <v>140.3372235195163</v>
          </cell>
          <cell r="G48">
            <v>179.57141738883018</v>
          </cell>
          <cell r="H48">
            <v>1122.8949230720955</v>
          </cell>
          <cell r="I48">
            <v>93.384144308819259</v>
          </cell>
          <cell r="J48">
            <v>50.87517643046818</v>
          </cell>
          <cell r="K48">
            <v>0</v>
          </cell>
          <cell r="L48">
            <v>0</v>
          </cell>
          <cell r="M48">
            <v>910.57359372825113</v>
          </cell>
          <cell r="N48">
            <v>68.062008604556894</v>
          </cell>
          <cell r="O48">
            <v>1122.8949230720955</v>
          </cell>
        </row>
        <row r="49">
          <cell r="B49" t="str">
            <v>Books Publishing - General Reference</v>
          </cell>
          <cell r="C49">
            <v>936.37452546308032</v>
          </cell>
          <cell r="D49">
            <v>0.89862166280014333</v>
          </cell>
          <cell r="E49">
            <v>-37.241950373329146</v>
          </cell>
          <cell r="F49">
            <v>171.35798273335936</v>
          </cell>
          <cell r="G49">
            <v>258.03269909634048</v>
          </cell>
          <cell r="H49">
            <v>1403.9057793289094</v>
          </cell>
          <cell r="I49">
            <v>58.297756731141007</v>
          </cell>
          <cell r="J49">
            <v>6.3343585837957717</v>
          </cell>
          <cell r="K49">
            <v>0</v>
          </cell>
          <cell r="L49">
            <v>0</v>
          </cell>
          <cell r="M49">
            <v>1315.8777208833737</v>
          </cell>
          <cell r="N49">
            <v>23.395943130598926</v>
          </cell>
          <cell r="O49">
            <v>1403.9057793289094</v>
          </cell>
        </row>
        <row r="50">
          <cell r="B50" t="str">
            <v>Books Publishing - Professional, Technical, And Scholarly</v>
          </cell>
          <cell r="C50">
            <v>2505.9045490529707</v>
          </cell>
          <cell r="D50">
            <v>96.374399400554552</v>
          </cell>
          <cell r="E50">
            <v>-173.77225133182128</v>
          </cell>
          <cell r="F50">
            <v>490.73692924889366</v>
          </cell>
          <cell r="G50">
            <v>269.11805962736116</v>
          </cell>
          <cell r="H50">
            <v>3535.9061886616014</v>
          </cell>
          <cell r="I50">
            <v>1347.058736147198</v>
          </cell>
          <cell r="J50">
            <v>735.50969639776906</v>
          </cell>
          <cell r="K50">
            <v>0</v>
          </cell>
          <cell r="L50">
            <v>0</v>
          </cell>
          <cell r="M50">
            <v>1228.9225511657742</v>
          </cell>
          <cell r="N50">
            <v>224.41520495086021</v>
          </cell>
          <cell r="O50">
            <v>3535.9061886616014</v>
          </cell>
        </row>
        <row r="51">
          <cell r="B51" t="str">
            <v>Books Publishing - Adult Trade</v>
          </cell>
          <cell r="C51">
            <v>4959.5196896183079</v>
          </cell>
          <cell r="D51">
            <v>882.3932525712512</v>
          </cell>
          <cell r="E51">
            <v>-254.6860035703985</v>
          </cell>
          <cell r="F51">
            <v>1055.7236105525938</v>
          </cell>
          <cell r="G51">
            <v>1430.587084879626</v>
          </cell>
          <cell r="H51">
            <v>8582.9096411921782</v>
          </cell>
          <cell r="I51">
            <v>252.9166589083469</v>
          </cell>
          <cell r="J51">
            <v>0</v>
          </cell>
          <cell r="K51">
            <v>0</v>
          </cell>
          <cell r="L51">
            <v>0</v>
          </cell>
          <cell r="M51">
            <v>7295.2972107582027</v>
          </cell>
          <cell r="N51">
            <v>1034.6957715256287</v>
          </cell>
          <cell r="O51">
            <v>8582.9096411921782</v>
          </cell>
        </row>
        <row r="52">
          <cell r="B52" t="str">
            <v>Books Publishing - Children</v>
          </cell>
          <cell r="C52">
            <v>3846.4005206515967</v>
          </cell>
          <cell r="D52">
            <v>0</v>
          </cell>
          <cell r="E52">
            <v>-100.58977618449509</v>
          </cell>
          <cell r="F52">
            <v>696.37896555914449</v>
          </cell>
          <cell r="G52">
            <v>1080.5804491559988</v>
          </cell>
          <cell r="H52">
            <v>5723.9497115512349</v>
          </cell>
          <cell r="I52">
            <v>198.31602693978886</v>
          </cell>
          <cell r="J52">
            <v>0</v>
          </cell>
          <cell r="K52">
            <v>0</v>
          </cell>
          <cell r="L52">
            <v>0</v>
          </cell>
          <cell r="M52">
            <v>5511.5869511253823</v>
          </cell>
          <cell r="N52">
            <v>14.046733486064038</v>
          </cell>
          <cell r="O52">
            <v>5723.9497115512349</v>
          </cell>
        </row>
        <row r="53">
          <cell r="B53" t="str">
            <v>Other publishing</v>
          </cell>
          <cell r="C53">
            <v>108637.25373182796</v>
          </cell>
          <cell r="D53">
            <v>749.79018324757169</v>
          </cell>
          <cell r="E53">
            <v>756.33226053715794</v>
          </cell>
          <cell r="F53">
            <v>26064.708262593402</v>
          </cell>
          <cell r="G53">
            <v>26424.974958491097</v>
          </cell>
          <cell r="H53">
            <v>161120.39487562288</v>
          </cell>
          <cell r="I53">
            <v>10650.102488296397</v>
          </cell>
          <cell r="J53">
            <v>804.23502587295104</v>
          </cell>
          <cell r="K53">
            <v>41789.43194512323</v>
          </cell>
          <cell r="L53">
            <v>5654.2530935040995</v>
          </cell>
          <cell r="M53">
            <v>90925.050723153225</v>
          </cell>
          <cell r="N53">
            <v>11297.321599672994</v>
          </cell>
          <cell r="O53">
            <v>161120.39487562288</v>
          </cell>
        </row>
        <row r="54">
          <cell r="B54" t="str">
            <v>Publishing - Cards, Calendars, And Other</v>
          </cell>
          <cell r="C54">
            <v>8983.6663522178187</v>
          </cell>
          <cell r="D54">
            <v>418.35360038280487</v>
          </cell>
          <cell r="E54">
            <v>-37.540986379193157</v>
          </cell>
          <cell r="F54">
            <v>2006.0944393537993</v>
          </cell>
          <cell r="G54">
            <v>5139.009097564297</v>
          </cell>
          <cell r="H54">
            <v>16584.664475897913</v>
          </cell>
          <cell r="I54">
            <v>1407.3643057462675</v>
          </cell>
          <cell r="J54">
            <v>737.58907090867558</v>
          </cell>
          <cell r="K54">
            <v>0</v>
          </cell>
          <cell r="L54">
            <v>0</v>
          </cell>
          <cell r="M54">
            <v>14319.202182079905</v>
          </cell>
          <cell r="N54">
            <v>120.5089171630662</v>
          </cell>
          <cell r="O54">
            <v>16584.664475897913</v>
          </cell>
        </row>
        <row r="55">
          <cell r="B55" t="str">
            <v>Publishing - Newspapers And Periodicals</v>
          </cell>
          <cell r="C55">
            <v>18426.218991614234</v>
          </cell>
          <cell r="D55">
            <v>318.26480051781874</v>
          </cell>
          <cell r="E55">
            <v>-29.536578004179546</v>
          </cell>
          <cell r="F55">
            <v>3378.3759806277803</v>
          </cell>
          <cell r="G55">
            <v>4396.5827761451374</v>
          </cell>
          <cell r="H55">
            <v>26548.979126909151</v>
          </cell>
          <cell r="I55">
            <v>3168.3595176766148</v>
          </cell>
          <cell r="J55">
            <v>66.645954964275433</v>
          </cell>
          <cell r="K55">
            <v>0</v>
          </cell>
          <cell r="L55">
            <v>0</v>
          </cell>
          <cell r="M55">
            <v>22235.516778572157</v>
          </cell>
          <cell r="N55">
            <v>1078.4568756961032</v>
          </cell>
          <cell r="O55">
            <v>26548.979126909151</v>
          </cell>
        </row>
        <row r="56">
          <cell r="B56" t="str">
            <v>Publishing - Software</v>
          </cell>
          <cell r="C56">
            <v>81227.368387995914</v>
          </cell>
          <cell r="D56">
            <v>13.171782346948135</v>
          </cell>
          <cell r="E56">
            <v>823.40982492053058</v>
          </cell>
          <cell r="F56">
            <v>20680.237842611823</v>
          </cell>
          <cell r="G56">
            <v>16889.383084781664</v>
          </cell>
          <cell r="H56">
            <v>117986.75127281583</v>
          </cell>
          <cell r="I56">
            <v>6074.378664873514</v>
          </cell>
          <cell r="J56">
            <v>0</v>
          </cell>
          <cell r="K56">
            <v>41789.43194512323</v>
          </cell>
          <cell r="L56">
            <v>5654.2530935040995</v>
          </cell>
          <cell r="M56">
            <v>54370.331762501162</v>
          </cell>
          <cell r="N56">
            <v>10098.355806813825</v>
          </cell>
          <cell r="O56">
            <v>117986.75127281583</v>
          </cell>
        </row>
        <row r="57">
          <cell r="B57" t="str">
            <v>Information services</v>
          </cell>
          <cell r="C57">
            <v>354117.77544514101</v>
          </cell>
          <cell r="D57">
            <v>13017.807351756705</v>
          </cell>
          <cell r="E57">
            <v>166.90868193442378</v>
          </cell>
          <cell r="F57">
            <v>3009.2623386007999</v>
          </cell>
          <cell r="G57">
            <v>6017.0534835743874</v>
          </cell>
          <cell r="H57">
            <v>375994.98993713851</v>
          </cell>
          <cell r="I57">
            <v>195437.3516768282</v>
          </cell>
          <cell r="J57">
            <v>11259.970241729416</v>
          </cell>
          <cell r="K57">
            <v>0</v>
          </cell>
          <cell r="L57">
            <v>4765.0929310352449</v>
          </cell>
          <cell r="M57">
            <v>141667.04958381012</v>
          </cell>
          <cell r="N57">
            <v>22865.525503735524</v>
          </cell>
          <cell r="O57">
            <v>375994.98993713851</v>
          </cell>
        </row>
        <row r="58">
          <cell r="B58" t="str">
            <v>Broadcasting</v>
          </cell>
          <cell r="C58">
            <v>154288.71757372527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154288.71757372527</v>
          </cell>
          <cell r="I58">
            <v>55951.928356625787</v>
          </cell>
          <cell r="J58">
            <v>6952.8405933343602</v>
          </cell>
          <cell r="K58">
            <v>0</v>
          </cell>
          <cell r="L58">
            <v>0</v>
          </cell>
          <cell r="M58">
            <v>90132.584319674992</v>
          </cell>
          <cell r="N58">
            <v>1251.3643040901254</v>
          </cell>
          <cell r="O58">
            <v>154288.71757372527</v>
          </cell>
        </row>
        <row r="59">
          <cell r="B59" t="str">
            <v>Sound Recording</v>
          </cell>
          <cell r="C59">
            <v>18703.255039903474</v>
          </cell>
          <cell r="D59">
            <v>1242.6079866993387</v>
          </cell>
          <cell r="E59">
            <v>15.053411003988124</v>
          </cell>
          <cell r="F59">
            <v>1057.1874502796866</v>
          </cell>
          <cell r="G59">
            <v>1322.9164826573278</v>
          </cell>
          <cell r="H59">
            <v>22310.913548535838</v>
          </cell>
          <cell r="I59">
            <v>15296.679599025349</v>
          </cell>
          <cell r="J59">
            <v>1561.1045407237002</v>
          </cell>
          <cell r="K59">
            <v>0</v>
          </cell>
          <cell r="L59">
            <v>0</v>
          </cell>
          <cell r="M59">
            <v>2419.7493012782506</v>
          </cell>
          <cell r="N59">
            <v>3033.3801075085389</v>
          </cell>
          <cell r="O59">
            <v>22310.913548535838</v>
          </cell>
        </row>
        <row r="60">
          <cell r="B60" t="str">
            <v>Motion Pictures</v>
          </cell>
          <cell r="C60">
            <v>5955.9794476919451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5955.9794476919451</v>
          </cell>
          <cell r="I60">
            <v>368.05653371287082</v>
          </cell>
          <cell r="J60">
            <v>0</v>
          </cell>
          <cell r="K60">
            <v>0</v>
          </cell>
          <cell r="L60">
            <v>0</v>
          </cell>
          <cell r="M60">
            <v>5587.9229139790741</v>
          </cell>
          <cell r="N60">
            <v>0</v>
          </cell>
          <cell r="O60">
            <v>5955.9794476919451</v>
          </cell>
        </row>
        <row r="61">
          <cell r="B61" t="str">
            <v>Audio/Visual Production</v>
          </cell>
          <cell r="C61">
            <v>80857.856848432813</v>
          </cell>
          <cell r="D61">
            <v>10849.641075404843</v>
          </cell>
          <cell r="E61">
            <v>151.85527093043567</v>
          </cell>
          <cell r="F61">
            <v>1952.0748883211131</v>
          </cell>
          <cell r="G61">
            <v>4694.1370009170596</v>
          </cell>
          <cell r="H61">
            <v>98201.854542145404</v>
          </cell>
          <cell r="I61">
            <v>74517.221211884797</v>
          </cell>
          <cell r="J61">
            <v>182.08274111668015</v>
          </cell>
          <cell r="K61">
            <v>0</v>
          </cell>
          <cell r="L61">
            <v>0</v>
          </cell>
          <cell r="M61">
            <v>9331.5085233411264</v>
          </cell>
          <cell r="N61">
            <v>14171.0420658028</v>
          </cell>
          <cell r="O61">
            <v>98201.854542145404</v>
          </cell>
        </row>
        <row r="62">
          <cell r="B62" t="str">
            <v>Other Information Services</v>
          </cell>
          <cell r="C62">
            <v>94311.966535387517</v>
          </cell>
          <cell r="D62">
            <v>925.55828965252374</v>
          </cell>
          <cell r="E62">
            <v>0</v>
          </cell>
          <cell r="F62">
            <v>0</v>
          </cell>
          <cell r="G62">
            <v>0</v>
          </cell>
          <cell r="H62">
            <v>95237.524825040047</v>
          </cell>
          <cell r="I62">
            <v>49303.465975579398</v>
          </cell>
          <cell r="J62">
            <v>2563.9423665546747</v>
          </cell>
          <cell r="K62">
            <v>0</v>
          </cell>
          <cell r="L62">
            <v>4765.0929310352449</v>
          </cell>
          <cell r="M62">
            <v>34195.28452553667</v>
          </cell>
          <cell r="N62">
            <v>4409.7390263340576</v>
          </cell>
          <cell r="O62">
            <v>95237.524825040047</v>
          </cell>
        </row>
        <row r="63">
          <cell r="B63" t="str">
            <v>Manufactured goods</v>
          </cell>
          <cell r="C63">
            <v>39726.120207381995</v>
          </cell>
          <cell r="D63">
            <v>18826.122687883319</v>
          </cell>
          <cell r="E63">
            <v>-862.22766196895031</v>
          </cell>
          <cell r="F63">
            <v>50843.858214366548</v>
          </cell>
          <cell r="G63">
            <v>41841.245983082459</v>
          </cell>
          <cell r="H63">
            <v>152099.5747546833</v>
          </cell>
          <cell r="I63">
            <v>33164.60857655674</v>
          </cell>
          <cell r="J63">
            <v>3521.9768166033869</v>
          </cell>
          <cell r="K63">
            <v>3847.4225124987192</v>
          </cell>
          <cell r="L63">
            <v>-30.291055501146964</v>
          </cell>
          <cell r="M63">
            <v>100732.44032297835</v>
          </cell>
          <cell r="N63">
            <v>10863.417581547241</v>
          </cell>
          <cell r="O63">
            <v>152099.5747546833</v>
          </cell>
        </row>
        <row r="64">
          <cell r="B64" t="str">
            <v>Jewelry And Silverware</v>
          </cell>
          <cell r="C64">
            <v>7915.1139314109896</v>
          </cell>
          <cell r="D64">
            <v>11247.344114899295</v>
          </cell>
          <cell r="E64">
            <v>-585.75348261413717</v>
          </cell>
          <cell r="F64">
            <v>13292.70664143795</v>
          </cell>
          <cell r="G64">
            <v>25758.900067545168</v>
          </cell>
          <cell r="H64">
            <v>58799.818237907537</v>
          </cell>
          <cell r="I64">
            <v>3210.4685238142561</v>
          </cell>
          <cell r="J64">
            <v>48.190959999973252</v>
          </cell>
          <cell r="K64">
            <v>0</v>
          </cell>
          <cell r="L64">
            <v>0</v>
          </cell>
          <cell r="M64">
            <v>50465.787530906018</v>
          </cell>
          <cell r="N64">
            <v>5075.3712231872887</v>
          </cell>
          <cell r="O64">
            <v>58799.818237907537</v>
          </cell>
        </row>
        <row r="65">
          <cell r="B65" t="str">
            <v>Printed Goods</v>
          </cell>
          <cell r="C65">
            <v>12618.703621665283</v>
          </cell>
          <cell r="D65">
            <v>47.417300792661216</v>
          </cell>
          <cell r="E65">
            <v>182.23656213670353</v>
          </cell>
          <cell r="F65">
            <v>2028.9702945555928</v>
          </cell>
          <cell r="G65">
            <v>1143.4652537049999</v>
          </cell>
          <cell r="H65">
            <v>15656.319908581834</v>
          </cell>
          <cell r="I65">
            <v>11012.8222532366</v>
          </cell>
          <cell r="J65">
            <v>2628.4563705822643</v>
          </cell>
          <cell r="K65">
            <v>0</v>
          </cell>
          <cell r="L65">
            <v>0</v>
          </cell>
          <cell r="M65">
            <v>1917.1124502779353</v>
          </cell>
          <cell r="N65">
            <v>97.92883448503548</v>
          </cell>
          <cell r="O65">
            <v>15656.319908581834</v>
          </cell>
        </row>
        <row r="66">
          <cell r="B66" t="str">
            <v>Musical Instruments</v>
          </cell>
          <cell r="C66">
            <v>1960.7935025770535</v>
          </cell>
          <cell r="D66">
            <v>1220.4009216891136</v>
          </cell>
          <cell r="E66">
            <v>-269.66270465548405</v>
          </cell>
          <cell r="F66">
            <v>1370.6131686354677</v>
          </cell>
          <cell r="G66">
            <v>1590.8108623599135</v>
          </cell>
          <cell r="H66">
            <v>6412.2811599170327</v>
          </cell>
          <cell r="I66">
            <v>171.06334290334121</v>
          </cell>
          <cell r="J66">
            <v>0</v>
          </cell>
          <cell r="K66">
            <v>292.8642050094594</v>
          </cell>
          <cell r="L66">
            <v>3.9119302028108194E-3</v>
          </cell>
          <cell r="M66">
            <v>5421.3910554394561</v>
          </cell>
          <cell r="N66">
            <v>526.95864463457326</v>
          </cell>
          <cell r="O66">
            <v>6412.2811599170327</v>
          </cell>
        </row>
        <row r="67">
          <cell r="B67" t="str">
            <v>Custom Architectural Woodwork And Metalwork</v>
          </cell>
          <cell r="C67">
            <v>8976.3977862093725</v>
          </cell>
          <cell r="D67">
            <v>30.198334759412408</v>
          </cell>
          <cell r="E67">
            <v>-10.448629307981399</v>
          </cell>
          <cell r="F67">
            <v>2809.9617020824612</v>
          </cell>
          <cell r="G67">
            <v>626.0153910423669</v>
          </cell>
          <cell r="H67">
            <v>12453.021843401593</v>
          </cell>
          <cell r="I67">
            <v>9322.1589429419437</v>
          </cell>
          <cell r="J67">
            <v>71.627636097724732</v>
          </cell>
          <cell r="K67">
            <v>2537.0066445455168</v>
          </cell>
          <cell r="L67">
            <v>0</v>
          </cell>
          <cell r="M67">
            <v>481.53250999571617</v>
          </cell>
          <cell r="N67">
            <v>40.696109820694275</v>
          </cell>
          <cell r="O67">
            <v>12453.021843401593</v>
          </cell>
        </row>
        <row r="68">
          <cell r="B68" t="str">
            <v>Camera And Motion Picture Equipment</v>
          </cell>
          <cell r="C68">
            <v>490.82714312010211</v>
          </cell>
          <cell r="D68">
            <v>155.68524014134891</v>
          </cell>
          <cell r="E68">
            <v>-9.1116657558910248</v>
          </cell>
          <cell r="F68">
            <v>935.44685985654689</v>
          </cell>
          <cell r="G68">
            <v>89.856724295497315</v>
          </cell>
          <cell r="H68">
            <v>1680.9276331693864</v>
          </cell>
          <cell r="I68">
            <v>537.24263724014679</v>
          </cell>
          <cell r="J68">
            <v>0</v>
          </cell>
          <cell r="K68">
            <v>646.71250718728822</v>
          </cell>
          <cell r="L68">
            <v>10.39575742955452</v>
          </cell>
          <cell r="M68">
            <v>390.29639743969705</v>
          </cell>
          <cell r="N68">
            <v>96.280333872699913</v>
          </cell>
          <cell r="O68">
            <v>1680.9276331693864</v>
          </cell>
        </row>
        <row r="69">
          <cell r="B69" t="str">
            <v>Other Goods</v>
          </cell>
          <cell r="C69">
            <v>7764.2842223991893</v>
          </cell>
          <cell r="D69">
            <v>6125.0767756014875</v>
          </cell>
          <cell r="E69">
            <v>-169.48774177216015</v>
          </cell>
          <cell r="F69">
            <v>30406.159547798532</v>
          </cell>
          <cell r="G69">
            <v>12632.197684134515</v>
          </cell>
          <cell r="H69">
            <v>57097.205971705887</v>
          </cell>
          <cell r="I69">
            <v>8910.852876420453</v>
          </cell>
          <cell r="J69">
            <v>773.70184992342445</v>
          </cell>
          <cell r="K69">
            <v>370.83915575645517</v>
          </cell>
          <cell r="L69">
            <v>-40.690724860904297</v>
          </cell>
          <cell r="M69">
            <v>42056.32037891951</v>
          </cell>
          <cell r="N69">
            <v>5026.1824355469498</v>
          </cell>
          <cell r="O69">
            <v>57097.205971705887</v>
          </cell>
        </row>
        <row r="70">
          <cell r="B70" t="str">
            <v>Construction</v>
          </cell>
          <cell r="C70">
            <v>30907.615822074229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30907.615822074229</v>
          </cell>
          <cell r="I70">
            <v>-8.1823745131259784E-4</v>
          </cell>
          <cell r="J70">
            <v>0</v>
          </cell>
          <cell r="K70">
            <v>11359.863528618989</v>
          </cell>
          <cell r="L70">
            <v>19547.753111692691</v>
          </cell>
          <cell r="M70">
            <v>0</v>
          </cell>
          <cell r="N70">
            <v>0</v>
          </cell>
          <cell r="O70">
            <v>30907.615822074229</v>
          </cell>
        </row>
        <row r="71">
          <cell r="B71" t="str">
            <v>ACPSA Wholesale Trade and Transportation Margins</v>
          </cell>
          <cell r="C71">
            <v>82786.118784865204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2">
          <cell r="B72" t="str">
            <v>ACPSA Retail Trade Margins</v>
          </cell>
          <cell r="C72">
            <v>77559.230570358035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B73" t="str">
            <v>NonACPSA-related Production</v>
          </cell>
          <cell r="C73">
            <v>35230074.793275416</v>
          </cell>
          <cell r="D73">
            <v>2443747.1030025166</v>
          </cell>
          <cell r="E73">
            <v>-36574.235393415343</v>
          </cell>
          <cell r="F73">
            <v>2295936.4898849623</v>
          </cell>
          <cell r="G73">
            <v>1889418.9968599007</v>
          </cell>
          <cell r="H73">
            <v>37707784.486852951</v>
          </cell>
          <cell r="I73">
            <v>13172679.800365455</v>
          </cell>
          <cell r="J73">
            <v>1508320.6509325032</v>
          </cell>
          <cell r="K73">
            <v>3650407.2736202641</v>
          </cell>
          <cell r="L73">
            <v>3814513.429549919</v>
          </cell>
          <cell r="M73">
            <v>13781581.498052347</v>
          </cell>
          <cell r="N73">
            <v>1780281.8343324629</v>
          </cell>
          <cell r="O73">
            <v>37707784.486852951</v>
          </cell>
        </row>
        <row r="74">
          <cell r="B74" t="str">
            <v>All Other Wholesale And Transporation Margin</v>
          </cell>
          <cell r="C74">
            <v>2299335.6158114048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B75" t="str">
            <v>All Other Retail Margin</v>
          </cell>
          <cell r="C75">
            <v>1888631.5157518517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</row>
        <row r="76">
          <cell r="B76" t="str">
            <v>All Other Commodities</v>
          </cell>
          <cell r="C76">
            <v>31042107.661712158</v>
          </cell>
          <cell r="D76">
            <v>2443747.1030025166</v>
          </cell>
          <cell r="E76">
            <v>-36574.235393415343</v>
          </cell>
          <cell r="F76">
            <v>2295936.4898849623</v>
          </cell>
          <cell r="G76">
            <v>1889418.9968599007</v>
          </cell>
          <cell r="H76">
            <v>37707784.486852951</v>
          </cell>
          <cell r="I76">
            <v>13172679.800365455</v>
          </cell>
          <cell r="J76">
            <v>1508320.6509325032</v>
          </cell>
          <cell r="K76">
            <v>3650407.2736202641</v>
          </cell>
          <cell r="L76">
            <v>3814513.429549919</v>
          </cell>
          <cell r="M76">
            <v>13781581.498052347</v>
          </cell>
          <cell r="N76">
            <v>1780281.8343324629</v>
          </cell>
          <cell r="O76">
            <v>37707784.486852951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4_Emp_Comp_2020"/>
    </sheetNames>
    <sheetDataSet>
      <sheetData sheetId="0">
        <row r="1">
          <cell r="C1" t="str">
            <v>Total Employment (thousands of employees)</v>
          </cell>
          <cell r="D1" t="str">
            <v>Compensation (millions of dollars)</v>
          </cell>
          <cell r="E1" t="str">
            <v>ACPSA industry ratio</v>
          </cell>
          <cell r="F1" t="str">
            <v>ACPSA Employment (thousands of employees)</v>
          </cell>
          <cell r="G1" t="str">
            <v>ACPSA Compensation (millions of dollars)</v>
          </cell>
        </row>
        <row r="2">
          <cell r="B2" t="str">
            <v>Total</v>
          </cell>
          <cell r="C2">
            <v>147561</v>
          </cell>
          <cell r="D2">
            <v>11602289.219931277</v>
          </cell>
          <cell r="F2">
            <v>4686.102271835719</v>
          </cell>
          <cell r="G2">
            <v>465869.51581548044</v>
          </cell>
        </row>
        <row r="3">
          <cell r="B3" t="str">
            <v>Core Arts and Cultural Production</v>
          </cell>
          <cell r="C3">
            <v>5266.4898608848325</v>
          </cell>
          <cell r="D3">
            <v>452933.43821273849</v>
          </cell>
          <cell r="F3">
            <v>1070.3215846249559</v>
          </cell>
          <cell r="G3">
            <v>94376.585960851502</v>
          </cell>
        </row>
        <row r="4">
          <cell r="B4" t="str">
            <v>Performing Arts</v>
          </cell>
          <cell r="C4">
            <v>233.6674799918201</v>
          </cell>
          <cell r="D4">
            <v>28044.448749808173</v>
          </cell>
          <cell r="F4">
            <v>200.14953246456056</v>
          </cell>
          <cell r="G4">
            <v>24510.281973386987</v>
          </cell>
        </row>
        <row r="5">
          <cell r="B5" t="str">
            <v>Performing Arts Companies</v>
          </cell>
          <cell r="C5">
            <v>79.117692446313541</v>
          </cell>
          <cell r="D5">
            <v>6665.6444110973152</v>
          </cell>
          <cell r="E5">
            <v>0.97311022433698235</v>
          </cell>
          <cell r="F5">
            <v>76.990235445456548</v>
          </cell>
          <cell r="G5">
            <v>6486.4067282334609</v>
          </cell>
        </row>
        <row r="6">
          <cell r="B6" t="str">
            <v>Promoters of performing arts and similar events</v>
          </cell>
          <cell r="C6">
            <v>85.933412072836703</v>
          </cell>
          <cell r="D6">
            <v>6172.8738565499798</v>
          </cell>
          <cell r="E6">
            <v>0.78284296351681137</v>
          </cell>
          <cell r="F6">
            <v>67.272366972210818</v>
          </cell>
          <cell r="G6">
            <v>4832.3908632770344</v>
          </cell>
        </row>
        <row r="7">
          <cell r="B7" t="str">
            <v>Agents/Managers For Artists</v>
          </cell>
          <cell r="C7">
            <v>24.401370994838196</v>
          </cell>
          <cell r="D7">
            <v>3674.8123622614116</v>
          </cell>
          <cell r="E7">
            <v>0.51455614749223577</v>
          </cell>
          <cell r="F7">
            <v>12.555875452632726</v>
          </cell>
          <cell r="G7">
            <v>1890.8972918820743</v>
          </cell>
        </row>
        <row r="8">
          <cell r="B8" t="str">
            <v>Independent Artists, Writers, And Performers</v>
          </cell>
          <cell r="C8">
            <v>44.215004477831677</v>
          </cell>
          <cell r="D8">
            <v>11531.118119899465</v>
          </cell>
          <cell r="E8">
            <v>0.98000792052357744</v>
          </cell>
          <cell r="F8">
            <v>43.331054594260486</v>
          </cell>
          <cell r="G8">
            <v>11300.587089994418</v>
          </cell>
        </row>
        <row r="9">
          <cell r="B9" t="str">
            <v>Museums</v>
          </cell>
          <cell r="C9">
            <v>136.51813429800202</v>
          </cell>
          <cell r="D9">
            <v>8717.048350854664</v>
          </cell>
          <cell r="E9">
            <v>0.92209918253223899</v>
          </cell>
          <cell r="F9">
            <v>125.88326003701408</v>
          </cell>
          <cell r="G9">
            <v>8037.9831584170879</v>
          </cell>
        </row>
        <row r="10">
          <cell r="B10" t="str">
            <v>Design services</v>
          </cell>
          <cell r="C10">
            <v>1935.4370983238512</v>
          </cell>
          <cell r="D10">
            <v>236752.37521706001</v>
          </cell>
          <cell r="F10">
            <v>546.65039393052882</v>
          </cell>
          <cell r="G10">
            <v>53954.786868023621</v>
          </cell>
        </row>
        <row r="11">
          <cell r="B11" t="str">
            <v>Advertising</v>
          </cell>
          <cell r="C11">
            <v>435.58799735354165</v>
          </cell>
          <cell r="D11">
            <v>45918.445147513499</v>
          </cell>
          <cell r="E11">
            <v>0.42870941996060258</v>
          </cell>
          <cell r="F11">
            <v>186.74067768723734</v>
          </cell>
          <cell r="G11">
            <v>19685.66998468326</v>
          </cell>
        </row>
        <row r="12">
          <cell r="B12" t="str">
            <v>Architectural Services</v>
          </cell>
          <cell r="C12">
            <v>190.29224789125004</v>
          </cell>
          <cell r="D12">
            <v>21507.317914416282</v>
          </cell>
          <cell r="E12">
            <v>0.73591852158469107</v>
          </cell>
          <cell r="F12">
            <v>140.03958973715629</v>
          </cell>
          <cell r="G12">
            <v>15827.633602829172</v>
          </cell>
        </row>
        <row r="13">
          <cell r="B13" t="str">
            <v>Landscape Architectural Services</v>
          </cell>
          <cell r="C13">
            <v>33.658879111843319</v>
          </cell>
          <cell r="D13">
            <v>2837.343837752187</v>
          </cell>
          <cell r="E13">
            <v>0.93369135542193116</v>
          </cell>
          <cell r="F13">
            <v>31.427004459919914</v>
          </cell>
          <cell r="G13">
            <v>2649.2034136689035</v>
          </cell>
        </row>
        <row r="14">
          <cell r="B14" t="str">
            <v>Interior Design Services</v>
          </cell>
          <cell r="C14">
            <v>44.88488313095565</v>
          </cell>
          <cell r="D14">
            <v>3561.1563941371946</v>
          </cell>
          <cell r="E14">
            <v>0.9934716470974414</v>
          </cell>
          <cell r="F14">
            <v>44.591858773886671</v>
          </cell>
          <cell r="G14">
            <v>3537.907908455064</v>
          </cell>
        </row>
        <row r="15">
          <cell r="B15" t="str">
            <v>Industrial Design Services</v>
          </cell>
          <cell r="C15">
            <v>18.451208435790733</v>
          </cell>
          <cell r="D15">
            <v>2631.4685735369621</v>
          </cell>
          <cell r="E15">
            <v>0.99152603716067711</v>
          </cell>
          <cell r="F15">
            <v>18.294853581165242</v>
          </cell>
          <cell r="G15">
            <v>2609.1696066319637</v>
          </cell>
        </row>
        <row r="16">
          <cell r="B16" t="str">
            <v>Graphic Design Services</v>
          </cell>
          <cell r="C16">
            <v>55.813822996350879</v>
          </cell>
          <cell r="D16">
            <v>4645.8855376112742</v>
          </cell>
          <cell r="E16">
            <v>0.98382279619586976</v>
          </cell>
          <cell r="F16">
            <v>54.910911406651259</v>
          </cell>
          <cell r="G16">
            <v>4570.7281004186752</v>
          </cell>
        </row>
        <row r="17">
          <cell r="B17" t="str">
            <v>Computer Systems Design</v>
          </cell>
          <cell r="C17">
            <v>1096.3209868340009</v>
          </cell>
          <cell r="D17">
            <v>152317.14559874771</v>
          </cell>
          <cell r="E17">
            <v>1.4855881414462323E-2</v>
          </cell>
          <cell r="F17">
            <v>16.286814572592228</v>
          </cell>
          <cell r="G17">
            <v>2262.8054524043878</v>
          </cell>
        </row>
        <row r="18">
          <cell r="B18" t="str">
            <v>Photography and Photofinishing Services</v>
          </cell>
          <cell r="C18">
            <v>45.991768693729838</v>
          </cell>
          <cell r="D18">
            <v>2012.072031666986</v>
          </cell>
          <cell r="E18">
            <v>0.98471068521232064</v>
          </cell>
          <cell r="F18">
            <v>45.288586064529269</v>
          </cell>
          <cell r="G18">
            <v>1981.3088289993439</v>
          </cell>
        </row>
        <row r="19">
          <cell r="B19" t="str">
            <v>All Other Design Services</v>
          </cell>
          <cell r="C19">
            <v>14.435303876388154</v>
          </cell>
          <cell r="D19">
            <v>1321.5401816779251</v>
          </cell>
          <cell r="E19">
            <v>0.62832744811327534</v>
          </cell>
          <cell r="F19">
            <v>9.0700976473906412</v>
          </cell>
          <cell r="G19">
            <v>830.35996993284493</v>
          </cell>
        </row>
        <row r="20">
          <cell r="B20" t="str">
            <v>Fine Arts Education</v>
          </cell>
          <cell r="C20">
            <v>284.28232378042452</v>
          </cell>
          <cell r="D20">
            <v>6655.1414999725012</v>
          </cell>
          <cell r="E20">
            <v>0.41758337475816848</v>
          </cell>
          <cell r="F20">
            <v>118.71157214832401</v>
          </cell>
          <cell r="G20">
            <v>2779.0764470516565</v>
          </cell>
        </row>
        <row r="21">
          <cell r="B21" t="str">
            <v>Education Services</v>
          </cell>
          <cell r="C21">
            <v>2676.5848244907343</v>
          </cell>
          <cell r="D21">
            <v>172764.42439504317</v>
          </cell>
          <cell r="E21">
            <v>2.94878852044398E-2</v>
          </cell>
          <cell r="F21">
            <v>78.926826044528426</v>
          </cell>
          <cell r="G21">
            <v>5094.4575139721519</v>
          </cell>
        </row>
        <row r="22">
          <cell r="B22" t="str">
            <v>Supporting Arts and Cultural Production</v>
          </cell>
          <cell r="C22">
            <v>42951.577244433625</v>
          </cell>
          <cell r="D22">
            <v>3231804.8312344272</v>
          </cell>
          <cell r="F22">
            <v>3468.7062065375544</v>
          </cell>
          <cell r="G22">
            <v>359771.21336896159</v>
          </cell>
        </row>
        <row r="23">
          <cell r="B23" t="str">
            <v>Art support services</v>
          </cell>
          <cell r="C23">
            <v>15385.173394429807</v>
          </cell>
          <cell r="D23">
            <v>1275432.6147637551</v>
          </cell>
          <cell r="F23">
            <v>1219.2595467970013</v>
          </cell>
          <cell r="G23">
            <v>101407.34060662173</v>
          </cell>
        </row>
        <row r="24">
          <cell r="B24" t="str">
            <v>Rental and Leasing</v>
          </cell>
          <cell r="C24">
            <v>69.806712821555905</v>
          </cell>
          <cell r="D24">
            <v>5513.8518181296895</v>
          </cell>
          <cell r="E24">
            <v>0.24017763508501011</v>
          </cell>
          <cell r="F24">
            <v>16.766011198539751</v>
          </cell>
          <cell r="G24">
            <v>1324.303889887572</v>
          </cell>
        </row>
        <row r="25">
          <cell r="B25" t="str">
            <v>Grant-Making And Giving Services</v>
          </cell>
          <cell r="C25">
            <v>236.50675823240593</v>
          </cell>
          <cell r="D25">
            <v>17194.288761116455</v>
          </cell>
          <cell r="E25">
            <v>3.5883033391969112E-2</v>
          </cell>
          <cell r="F25">
            <v>8.4865799030797877</v>
          </cell>
          <cell r="G25">
            <v>616.98323776630093</v>
          </cell>
        </row>
        <row r="26">
          <cell r="B26" t="str">
            <v>Unions</v>
          </cell>
          <cell r="C26">
            <v>695.21219685015694</v>
          </cell>
          <cell r="D26">
            <v>55057.107399173234</v>
          </cell>
          <cell r="E26">
            <v>1.4272343332842627E-2</v>
          </cell>
          <cell r="F26">
            <v>9.9223071626252128</v>
          </cell>
          <cell r="G26">
            <v>785.79393971419051</v>
          </cell>
        </row>
        <row r="27">
          <cell r="B27" t="str">
            <v>Government</v>
          </cell>
          <cell r="C27">
            <v>14223.278809463238</v>
          </cell>
          <cell r="D27">
            <v>1185876.7696194618</v>
          </cell>
          <cell r="E27">
            <v>8.2937935608066088E-2</v>
          </cell>
          <cell r="F27">
            <v>1179.6493820348328</v>
          </cell>
          <cell r="G27">
            <v>98354.171157800345</v>
          </cell>
        </row>
        <row r="28">
          <cell r="B28" t="str">
            <v>Other Support Services</v>
          </cell>
          <cell r="C28">
            <v>160.36891706244893</v>
          </cell>
          <cell r="D28">
            <v>11790.597165873729</v>
          </cell>
          <cell r="E28">
            <v>2.7656646806418196E-2</v>
          </cell>
          <cell r="F28">
            <v>4.4352664979239229</v>
          </cell>
          <cell r="G28">
            <v>326.0883814533251</v>
          </cell>
        </row>
        <row r="29">
          <cell r="B29" t="str">
            <v>Information services</v>
          </cell>
          <cell r="C29">
            <v>2226.3365376990787</v>
          </cell>
          <cell r="D29">
            <v>335649.2621724956</v>
          </cell>
          <cell r="F29">
            <v>1178.845818184712</v>
          </cell>
          <cell r="G29">
            <v>190006.55642819116</v>
          </cell>
        </row>
        <row r="30">
          <cell r="B30" t="str">
            <v>Publishing</v>
          </cell>
          <cell r="C30">
            <v>943.8689518080638</v>
          </cell>
          <cell r="D30">
            <v>130517.60004430043</v>
          </cell>
          <cell r="E30">
            <v>0.32933562204993833</v>
          </cell>
          <cell r="F30">
            <v>310.84966837733197</v>
          </cell>
          <cell r="G30">
            <v>42984.094999054738</v>
          </cell>
        </row>
        <row r="31">
          <cell r="B31" t="str">
            <v>Motion Pictures</v>
          </cell>
          <cell r="C31">
            <v>280.92826912708853</v>
          </cell>
          <cell r="D31">
            <v>30986.684100349055</v>
          </cell>
          <cell r="E31">
            <v>0.97823631799640365</v>
          </cell>
          <cell r="F31">
            <v>274.81423561198585</v>
          </cell>
          <cell r="G31">
            <v>30312.299761243165</v>
          </cell>
        </row>
        <row r="32">
          <cell r="B32" t="str">
            <v>Sound Recording</v>
          </cell>
          <cell r="C32">
            <v>18.067671860742607</v>
          </cell>
          <cell r="D32">
            <v>2306.9180043464012</v>
          </cell>
          <cell r="E32">
            <v>0.99095667011393862</v>
          </cell>
          <cell r="F32">
            <v>17.904279943832805</v>
          </cell>
          <cell r="G32">
            <v>2286.0557838130021</v>
          </cell>
        </row>
        <row r="33">
          <cell r="B33" t="str">
            <v>Broadcasting</v>
          </cell>
          <cell r="C33">
            <v>742.76923281056429</v>
          </cell>
          <cell r="D33">
            <v>88940.564208345764</v>
          </cell>
          <cell r="E33">
            <v>0.50159755195575018</v>
          </cell>
          <cell r="F33">
            <v>372.57122884582969</v>
          </cell>
          <cell r="G33">
            <v>44612.36927646945</v>
          </cell>
        </row>
        <row r="34">
          <cell r="B34" t="str">
            <v>Other Information Services</v>
          </cell>
          <cell r="C34">
            <v>240.7024120926196</v>
          </cell>
          <cell r="D34">
            <v>82897.495815153961</v>
          </cell>
          <cell r="E34">
            <v>0.84214530150920386</v>
          </cell>
          <cell r="F34">
            <v>202.70640540573177</v>
          </cell>
          <cell r="G34">
            <v>69811.736607610801</v>
          </cell>
        </row>
        <row r="35">
          <cell r="B35" t="str">
            <v>Manufacturing</v>
          </cell>
          <cell r="C35">
            <v>884.72743214003049</v>
          </cell>
          <cell r="D35">
            <v>59096.182306208895</v>
          </cell>
          <cell r="F35">
            <v>148.52294510691218</v>
          </cell>
          <cell r="G35">
            <v>10154.421788103271</v>
          </cell>
        </row>
        <row r="36">
          <cell r="B36" t="str">
            <v>Jewelry and Silverware Manufacturing</v>
          </cell>
          <cell r="C36">
            <v>19.114714957624557</v>
          </cell>
          <cell r="D36">
            <v>1462.7409139707404</v>
          </cell>
          <cell r="E36">
            <v>0.90991710887291843</v>
          </cell>
          <cell r="F36">
            <v>17.392806171171667</v>
          </cell>
          <cell r="G36">
            <v>1330.9729834703865</v>
          </cell>
        </row>
        <row r="37">
          <cell r="B37" t="str">
            <v>Printed Goods Manufacturing</v>
          </cell>
          <cell r="C37">
            <v>375.99489569038303</v>
          </cell>
          <cell r="D37">
            <v>24392.283511107289</v>
          </cell>
          <cell r="E37">
            <v>0.14043580168425188</v>
          </cell>
          <cell r="F37">
            <v>52.803144605465604</v>
          </cell>
          <cell r="G37">
            <v>3425.5498897919101</v>
          </cell>
        </row>
        <row r="38">
          <cell r="B38" t="str">
            <v>Musical Instruments Manufacturing</v>
          </cell>
          <cell r="C38">
            <v>10.066299450427525</v>
          </cell>
          <cell r="D38">
            <v>785.56178988771626</v>
          </cell>
          <cell r="E38">
            <v>0.92499117783457274</v>
          </cell>
          <cell r="F38">
            <v>9.3112381850864683</v>
          </cell>
          <cell r="G38">
            <v>726.63772529007383</v>
          </cell>
        </row>
        <row r="39">
          <cell r="B39" t="str">
            <v>Custom Architectural Woodwork and Metalwork Manufacturing</v>
          </cell>
          <cell r="C39">
            <v>265.42354088582965</v>
          </cell>
          <cell r="D39">
            <v>17793.915854916933</v>
          </cell>
          <cell r="E39">
            <v>0.14302344333306552</v>
          </cell>
          <cell r="F39">
            <v>37.961788759146053</v>
          </cell>
          <cell r="G39">
            <v>2544.9471159490481</v>
          </cell>
        </row>
        <row r="40">
          <cell r="B40" t="str">
            <v>Other Goods Manufacturing</v>
          </cell>
          <cell r="C40">
            <v>214.12798115576575</v>
          </cell>
          <cell r="D40">
            <v>14661.680236326221</v>
          </cell>
          <cell r="E40">
            <v>0.14502526581732644</v>
          </cell>
          <cell r="F40">
            <v>31.053967386042395</v>
          </cell>
          <cell r="G40">
            <v>2126.3140736018518</v>
          </cell>
        </row>
        <row r="41">
          <cell r="B41" t="str">
            <v>Construction</v>
          </cell>
          <cell r="C41">
            <v>600.55073747955737</v>
          </cell>
          <cell r="D41">
            <v>51342.409421430151</v>
          </cell>
          <cell r="E41">
            <v>0.21414817047653881</v>
          </cell>
          <cell r="F41">
            <v>128.60684170958336</v>
          </cell>
          <cell r="G41">
            <v>10994.883045456676</v>
          </cell>
        </row>
        <row r="42">
          <cell r="B42" t="str">
            <v>NonACPSA-related Production</v>
          </cell>
          <cell r="C42">
            <v>99342.932894681522</v>
          </cell>
          <cell r="D42">
            <v>7917550.950484111</v>
          </cell>
          <cell r="F42">
            <v>147.07448067320956</v>
          </cell>
          <cell r="G42">
            <v>11721.716485667288</v>
          </cell>
        </row>
        <row r="43">
          <cell r="B43" t="str">
            <v>Wholesale and Transportation Industries</v>
          </cell>
          <cell r="C43">
            <v>8967.9912380502319</v>
          </cell>
          <cell r="D43">
            <v>841010.78339829156</v>
          </cell>
          <cell r="E43">
            <v>2.6346897060361748E-2</v>
          </cell>
          <cell r="F43">
            <v>236.27874198713556</v>
          </cell>
          <cell r="G43">
            <v>22158.024536848978</v>
          </cell>
        </row>
        <row r="44">
          <cell r="B44" t="str">
            <v>Retail Industries</v>
          </cell>
          <cell r="C44">
            <v>14886.797904634925</v>
          </cell>
          <cell r="D44">
            <v>669273.57917224639</v>
          </cell>
          <cell r="E44">
            <v>3.7428620736413086E-2</v>
          </cell>
          <cell r="F44">
            <v>557.19231275220966</v>
          </cell>
          <cell r="G44">
            <v>25049.986963739746</v>
          </cell>
        </row>
        <row r="45">
          <cell r="B45" t="str">
            <v>All Other Industries</v>
          </cell>
          <cell r="C45">
            <v>99342.932894681522</v>
          </cell>
          <cell r="D45">
            <v>7917550.950484111</v>
          </cell>
          <cell r="E45">
            <v>1.4804725045628629E-3</v>
          </cell>
          <cell r="F45">
            <v>147.07448067320956</v>
          </cell>
          <cell r="G45">
            <v>11721.716485667288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5_Dir_Tot_emp_2020"/>
    </sheetNames>
    <sheetDataSet>
      <sheetData sheetId="0">
        <row r="1">
          <cell r="C1" t="str">
            <v>Direct ACPSA Employment</v>
          </cell>
          <cell r="D1" t="str">
            <v>Total Industry Employment Multiplier</v>
          </cell>
          <cell r="E1" t="str">
            <v>Total ACPSA-related Employment</v>
          </cell>
        </row>
        <row r="2">
          <cell r="B2" t="str">
            <v>Total</v>
          </cell>
          <cell r="C2">
            <v>4686.102271835719</v>
          </cell>
          <cell r="E2">
            <v>7498.6656988477926</v>
          </cell>
        </row>
        <row r="3">
          <cell r="B3" t="str">
            <v>Core Arts and Cultural Production</v>
          </cell>
          <cell r="C3">
            <v>1070.3215846249559</v>
          </cell>
          <cell r="E3">
            <v>1548.2469150543595</v>
          </cell>
        </row>
        <row r="4">
          <cell r="B4" t="str">
            <v>Performing Arts</v>
          </cell>
          <cell r="C4">
            <v>200.14953246456056</v>
          </cell>
          <cell r="E4">
            <v>301.18869048216851</v>
          </cell>
        </row>
        <row r="5">
          <cell r="B5" t="str">
            <v>Performing Arts Companies</v>
          </cell>
          <cell r="C5">
            <v>76.990235445456548</v>
          </cell>
          <cell r="D5">
            <v>1.4186028559800246</v>
          </cell>
          <cell r="E5">
            <v>109.21856788549918</v>
          </cell>
        </row>
        <row r="6">
          <cell r="B6" t="str">
            <v>Promoters of performing arts and similar events</v>
          </cell>
          <cell r="C6">
            <v>67.272366972210818</v>
          </cell>
          <cell r="D6">
            <v>1.6590383341667865</v>
          </cell>
          <cell r="E6">
            <v>111.60743563703338</v>
          </cell>
        </row>
        <row r="7">
          <cell r="B7" t="str">
            <v>Agents/Managers For Artists</v>
          </cell>
          <cell r="C7">
            <v>12.555875452632726</v>
          </cell>
          <cell r="D7">
            <v>1.6590383341667867</v>
          </cell>
          <cell r="E7">
            <v>20.830678694941447</v>
          </cell>
        </row>
        <row r="8">
          <cell r="B8" t="str">
            <v>Independent Artists, Writers, And Performers</v>
          </cell>
          <cell r="C8">
            <v>43.331054594260486</v>
          </cell>
          <cell r="D8">
            <v>1.3738878229975036</v>
          </cell>
          <cell r="E8">
            <v>59.532008264694511</v>
          </cell>
        </row>
        <row r="9">
          <cell r="B9" t="str">
            <v>Museums</v>
          </cell>
          <cell r="C9">
            <v>125.88326003701408</v>
          </cell>
          <cell r="D9">
            <v>1.2859338681332249</v>
          </cell>
          <cell r="E9">
            <v>161.87754751261812</v>
          </cell>
        </row>
        <row r="10">
          <cell r="B10" t="str">
            <v>Design services</v>
          </cell>
          <cell r="C10">
            <v>546.65039393052882</v>
          </cell>
          <cell r="E10">
            <v>853.53102152250995</v>
          </cell>
        </row>
        <row r="11">
          <cell r="B11" t="str">
            <v>Advertising</v>
          </cell>
          <cell r="C11">
            <v>186.74067768723734</v>
          </cell>
          <cell r="D11">
            <v>1.7382124165357746</v>
          </cell>
          <cell r="E11">
            <v>324.59496462826104</v>
          </cell>
        </row>
        <row r="12">
          <cell r="B12" t="str">
            <v>Architectural Services</v>
          </cell>
          <cell r="C12">
            <v>140.03958973715629</v>
          </cell>
          <cell r="D12">
            <v>1.6139738265167725</v>
          </cell>
          <cell r="E12">
            <v>226.02023251191707</v>
          </cell>
        </row>
        <row r="13">
          <cell r="B13" t="str">
            <v>Landscape Architectural Services</v>
          </cell>
          <cell r="C13">
            <v>31.427004459919914</v>
          </cell>
          <cell r="D13">
            <v>1.6139738265167725</v>
          </cell>
          <cell r="E13">
            <v>50.722362644136616</v>
          </cell>
        </row>
        <row r="14">
          <cell r="B14" t="str">
            <v>Interior Design Services</v>
          </cell>
          <cell r="C14">
            <v>44.591858773886671</v>
          </cell>
          <cell r="D14">
            <v>1.3197590598508298</v>
          </cell>
          <cell r="E14">
            <v>58.850509612425647</v>
          </cell>
        </row>
        <row r="15">
          <cell r="B15" t="str">
            <v>Industrial Design Services</v>
          </cell>
          <cell r="C15">
            <v>18.294853581165242</v>
          </cell>
          <cell r="D15">
            <v>1.3197590598508298</v>
          </cell>
          <cell r="E15">
            <v>24.144798762387225</v>
          </cell>
        </row>
        <row r="16">
          <cell r="B16" t="str">
            <v>Graphic Design Services</v>
          </cell>
          <cell r="C16">
            <v>54.910911406651259</v>
          </cell>
          <cell r="D16">
            <v>1.3197590598508298</v>
          </cell>
          <cell r="E16">
            <v>72.46917281359427</v>
          </cell>
        </row>
        <row r="17">
          <cell r="B17" t="str">
            <v>Computer Systems Design</v>
          </cell>
          <cell r="C17">
            <v>16.286814572592228</v>
          </cell>
          <cell r="D17">
            <v>1.6058694546048313</v>
          </cell>
          <cell r="E17">
            <v>26.154498034938701</v>
          </cell>
        </row>
        <row r="18">
          <cell r="B18" t="str">
            <v>Photography and Photofinishing Services</v>
          </cell>
          <cell r="C18">
            <v>45.288586064529269</v>
          </cell>
          <cell r="D18">
            <v>1.2940156464030912</v>
          </cell>
          <cell r="E18">
            <v>58.604138970973871</v>
          </cell>
        </row>
        <row r="19">
          <cell r="B19" t="str">
            <v>All Other Design Services</v>
          </cell>
          <cell r="C19">
            <v>9.0700976473906412</v>
          </cell>
          <cell r="D19">
            <v>1.3197590598508298</v>
          </cell>
          <cell r="E19">
            <v>11.970343543875495</v>
          </cell>
        </row>
        <row r="20">
          <cell r="B20" t="str">
            <v>Fine Arts Education</v>
          </cell>
          <cell r="C20">
            <v>118.71157214832401</v>
          </cell>
          <cell r="D20">
            <v>1.1981167277691136</v>
          </cell>
          <cell r="E20">
            <v>142.23032037067699</v>
          </cell>
        </row>
        <row r="21">
          <cell r="B21" t="str">
            <v>Education Services</v>
          </cell>
          <cell r="C21">
            <v>78.926826044528426</v>
          </cell>
          <cell r="D21">
            <v>1.1329397069120428</v>
          </cell>
          <cell r="E21">
            <v>89.419335166385821</v>
          </cell>
        </row>
        <row r="22">
          <cell r="B22" t="str">
            <v>Supporting Arts and Cultural Production</v>
          </cell>
          <cell r="C22">
            <v>3468.7062065375544</v>
          </cell>
          <cell r="E22">
            <v>5654.3367468321394</v>
          </cell>
        </row>
        <row r="23">
          <cell r="B23" t="str">
            <v>Art support services</v>
          </cell>
          <cell r="C23">
            <v>1219.2595467970013</v>
          </cell>
          <cell r="E23">
            <v>1254.0156540765076</v>
          </cell>
        </row>
        <row r="24">
          <cell r="B24" t="str">
            <v>Rental and Leasing</v>
          </cell>
          <cell r="C24">
            <v>16.766011198539751</v>
          </cell>
          <cell r="D24">
            <v>2.5405817303805263</v>
          </cell>
          <cell r="E24">
            <v>42.595421742365403</v>
          </cell>
        </row>
        <row r="25">
          <cell r="B25" t="str">
            <v>Grant-Making And Giving Services</v>
          </cell>
          <cell r="C25">
            <v>8.4865799030797877</v>
          </cell>
          <cell r="D25">
            <v>1.2863739710826732</v>
          </cell>
          <cell r="E25">
            <v>10.916915490835153</v>
          </cell>
        </row>
        <row r="26">
          <cell r="B26" t="str">
            <v>Unions</v>
          </cell>
          <cell r="C26">
            <v>9.9223071626252128</v>
          </cell>
          <cell r="D26">
            <v>1.2383040665000677</v>
          </cell>
          <cell r="E26">
            <v>12.286833308541549</v>
          </cell>
        </row>
        <row r="27">
          <cell r="B27" t="str">
            <v>Government</v>
          </cell>
          <cell r="C27">
            <v>1179.6493820348328</v>
          </cell>
          <cell r="D27">
            <v>1</v>
          </cell>
          <cell r="E27">
            <v>1179.6493820348328</v>
          </cell>
        </row>
        <row r="28">
          <cell r="B28" t="str">
            <v>Other Support Services</v>
          </cell>
          <cell r="C28">
            <v>4.4352664979239229</v>
          </cell>
          <cell r="D28">
            <v>1.9315866372274408</v>
          </cell>
          <cell r="E28">
            <v>8.5671014999323987</v>
          </cell>
        </row>
        <row r="29">
          <cell r="B29" t="str">
            <v>Information services</v>
          </cell>
          <cell r="C29">
            <v>1178.845818184712</v>
          </cell>
          <cell r="E29">
            <v>2812.4801103379477</v>
          </cell>
        </row>
        <row r="30">
          <cell r="B30" t="str">
            <v>Publishing</v>
          </cell>
          <cell r="C30">
            <v>310.84966837733197</v>
          </cell>
          <cell r="D30">
            <v>1.9046144721342835</v>
          </cell>
          <cell r="E30">
            <v>592.04877704960916</v>
          </cell>
        </row>
        <row r="31">
          <cell r="B31" t="str">
            <v>Motion Pictures</v>
          </cell>
          <cell r="C31">
            <v>274.81423561198585</v>
          </cell>
          <cell r="D31">
            <v>1.5456585170944996</v>
          </cell>
          <cell r="E31">
            <v>424.76896389248049</v>
          </cell>
        </row>
        <row r="32">
          <cell r="B32" t="str">
            <v>Sound Recording</v>
          </cell>
          <cell r="C32">
            <v>17.904279943832805</v>
          </cell>
          <cell r="D32">
            <v>1.4525204723031813</v>
          </cell>
          <cell r="E32">
            <v>26.006333160264401</v>
          </cell>
        </row>
        <row r="33">
          <cell r="B33" t="str">
            <v>Broadcasting</v>
          </cell>
          <cell r="C33">
            <v>372.57122884582969</v>
          </cell>
          <cell r="D33">
            <v>2.1697041550346823</v>
          </cell>
          <cell r="E33">
            <v>808.3693432731742</v>
          </cell>
        </row>
        <row r="34">
          <cell r="B34" t="str">
            <v>Other Information Services</v>
          </cell>
          <cell r="C34">
            <v>202.70640540573177</v>
          </cell>
          <cell r="D34">
            <v>4.7422610599716055</v>
          </cell>
          <cell r="E34">
            <v>961.28669296241958</v>
          </cell>
        </row>
        <row r="35">
          <cell r="B35" t="str">
            <v>Manufacturing</v>
          </cell>
          <cell r="C35">
            <v>148.52294510691218</v>
          </cell>
          <cell r="E35">
            <v>253.33478009625605</v>
          </cell>
        </row>
        <row r="36">
          <cell r="B36" t="str">
            <v>Jewelry and Silverware Manufacturing</v>
          </cell>
          <cell r="C36">
            <v>17.392806171171667</v>
          </cell>
          <cell r="D36">
            <v>1.8920537102175001</v>
          </cell>
          <cell r="E36">
            <v>32.908123447259186</v>
          </cell>
        </row>
        <row r="37">
          <cell r="B37" t="str">
            <v>Printed Goods Manufacturing</v>
          </cell>
          <cell r="C37">
            <v>52.803144605465604</v>
          </cell>
          <cell r="D37">
            <v>1.6345378693125452</v>
          </cell>
          <cell r="E37">
            <v>86.308739476419959</v>
          </cell>
        </row>
        <row r="38">
          <cell r="B38" t="str">
            <v>Musical Instruments Manufacturing</v>
          </cell>
          <cell r="C38">
            <v>9.3112381850864683</v>
          </cell>
          <cell r="D38">
            <v>1.821594948288985</v>
          </cell>
          <cell r="E38">
            <v>16.961304440269007</v>
          </cell>
        </row>
        <row r="39">
          <cell r="B39" t="str">
            <v>Custom Architectural Woodwork and Metalwork Manufacturing</v>
          </cell>
          <cell r="C39">
            <v>37.961788759146053</v>
          </cell>
          <cell r="D39">
            <v>1.7186631458187529</v>
          </cell>
          <cell r="E39">
            <v>65.243527289700921</v>
          </cell>
        </row>
        <row r="40">
          <cell r="B40" t="str">
            <v>Other Goods Manufacturing</v>
          </cell>
          <cell r="C40">
            <v>31.053967386042395</v>
          </cell>
          <cell r="D40">
            <v>1.6717054151972859</v>
          </cell>
          <cell r="E40">
            <v>51.913085442606977</v>
          </cell>
        </row>
        <row r="41">
          <cell r="B41" t="str">
            <v>Construction</v>
          </cell>
          <cell r="C41">
            <v>128.60684170958336</v>
          </cell>
          <cell r="D41">
            <v>1.4623550498599363</v>
          </cell>
          <cell r="E41">
            <v>188.0688644205467</v>
          </cell>
        </row>
        <row r="42">
          <cell r="B42" t="str">
            <v>NonACPSA-related Production</v>
          </cell>
          <cell r="C42">
            <v>147.07448067320956</v>
          </cell>
          <cell r="E42">
            <v>296.08203696129391</v>
          </cell>
        </row>
        <row r="43">
          <cell r="B43" t="str">
            <v>Wholesale and Transportation Industries</v>
          </cell>
          <cell r="C43">
            <v>236.27874198713556</v>
          </cell>
          <cell r="D43">
            <v>1.8890643851259772</v>
          </cell>
          <cell r="E43">
            <v>446.34575645026763</v>
          </cell>
        </row>
        <row r="44">
          <cell r="B44" t="str">
            <v>Retail Industries</v>
          </cell>
          <cell r="C44">
            <v>557.19231275220966</v>
          </cell>
          <cell r="D44">
            <v>1.2564631015682253</v>
          </cell>
          <cell r="E44">
            <v>700.09158145061394</v>
          </cell>
        </row>
        <row r="45">
          <cell r="B45" t="str">
            <v>All Other Industries</v>
          </cell>
          <cell r="C45">
            <v>147.07448067320956</v>
          </cell>
          <cell r="D45">
            <v>2.0131435148098191</v>
          </cell>
          <cell r="E45">
            <v>296.08203696129391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6_Dir_Tot_Out_2020"/>
    </sheetNames>
    <sheetDataSet>
      <sheetData sheetId="0">
        <row r="1">
          <cell r="C1" t="str">
            <v>Domestic ACPSA-related Output at Purchasers' Value</v>
          </cell>
          <cell r="D1" t="str">
            <v>Total Commodity Output Multiplier</v>
          </cell>
          <cell r="E1" t="str">
            <v>Total ACPSA-related Output</v>
          </cell>
        </row>
        <row r="2">
          <cell r="B2" t="str">
            <v>Total ACPSA</v>
          </cell>
          <cell r="C2">
            <v>1522957.3370091333</v>
          </cell>
          <cell r="E2">
            <v>2474189.1159112314</v>
          </cell>
        </row>
        <row r="3">
          <cell r="B3" t="str">
            <v>Core Arts and Cultural Production</v>
          </cell>
          <cell r="C3">
            <v>758698.90901346353</v>
          </cell>
          <cell r="E3">
            <v>1208853.2271798637</v>
          </cell>
        </row>
        <row r="4">
          <cell r="B4" t="str">
            <v>Performing Arts</v>
          </cell>
          <cell r="C4">
            <v>27643.393068062891</v>
          </cell>
          <cell r="E4">
            <v>46516.416575528987</v>
          </cell>
        </row>
        <row r="5">
          <cell r="B5" t="str">
            <v>Performing Arts - Music Groups</v>
          </cell>
          <cell r="C5">
            <v>5203.069612995947</v>
          </cell>
          <cell r="D5">
            <v>1.6827318</v>
          </cell>
          <cell r="E5">
            <v>8755.3706954019726</v>
          </cell>
        </row>
        <row r="6">
          <cell r="B6" t="str">
            <v>Performing Arts - Dance</v>
          </cell>
          <cell r="C6">
            <v>1794.795981792307</v>
          </cell>
          <cell r="D6">
            <v>1.6827318</v>
          </cell>
          <cell r="E6">
            <v>3020.1602730741361</v>
          </cell>
        </row>
        <row r="7">
          <cell r="B7" t="str">
            <v>Performing Arts - Opera</v>
          </cell>
          <cell r="C7">
            <v>2143.5600370194766</v>
          </cell>
          <cell r="D7">
            <v>1.6827318</v>
          </cell>
          <cell r="E7">
            <v>3607.0366395018505</v>
          </cell>
        </row>
        <row r="8">
          <cell r="B8" t="str">
            <v>Performing Arts - Symphonies</v>
          </cell>
          <cell r="C8">
            <v>4741.4004814504669</v>
          </cell>
          <cell r="D8">
            <v>1.6827318</v>
          </cell>
          <cell r="E8">
            <v>7978.5053666720105</v>
          </cell>
        </row>
        <row r="9">
          <cell r="B9" t="str">
            <v>Performing Arts - Theater</v>
          </cell>
          <cell r="C9">
            <v>11407.153775634541</v>
          </cell>
          <cell r="D9">
            <v>1.6827318</v>
          </cell>
          <cell r="E9">
            <v>19195.180405750307</v>
          </cell>
        </row>
        <row r="10">
          <cell r="B10" t="str">
            <v>Performing Arts - Other</v>
          </cell>
          <cell r="C10">
            <v>2353.4131791701516</v>
          </cell>
          <cell r="D10">
            <v>1.6827318</v>
          </cell>
          <cell r="E10">
            <v>3960.1631951287118</v>
          </cell>
        </row>
        <row r="11">
          <cell r="B11" t="str">
            <v>Independent Artists, Writers, And Performers</v>
          </cell>
          <cell r="C11">
            <v>31599.953295092699</v>
          </cell>
          <cell r="D11">
            <v>1.6827318</v>
          </cell>
          <cell r="E11">
            <v>53174.246288167269</v>
          </cell>
        </row>
        <row r="12">
          <cell r="B12" t="str">
            <v>Museums</v>
          </cell>
          <cell r="C12">
            <v>25510.017285754511</v>
          </cell>
          <cell r="E12">
            <v>42137.943696815739</v>
          </cell>
        </row>
        <row r="13">
          <cell r="B13" t="str">
            <v>Museums - Art</v>
          </cell>
          <cell r="C13">
            <v>2798.9225730723556</v>
          </cell>
          <cell r="D13">
            <v>1.6827318</v>
          </cell>
          <cell r="E13">
            <v>4709.8360194466768</v>
          </cell>
        </row>
        <row r="14">
          <cell r="B14" t="str">
            <v>Museums - Botanical And Zoological</v>
          </cell>
          <cell r="C14">
            <v>4626.8491580491418</v>
          </cell>
          <cell r="D14">
            <v>1.6827318</v>
          </cell>
          <cell r="E14">
            <v>7785.746212052517</v>
          </cell>
        </row>
        <row r="15">
          <cell r="B15" t="str">
            <v>Museums - Childern's</v>
          </cell>
          <cell r="C15">
            <v>979.62290057532437</v>
          </cell>
          <cell r="D15">
            <v>1.6827318</v>
          </cell>
          <cell r="E15">
            <v>1648.4426068063367</v>
          </cell>
        </row>
        <row r="16">
          <cell r="B16" t="str">
            <v>Museums - Historical Sites</v>
          </cell>
          <cell r="C16">
            <v>1155.0155848745605</v>
          </cell>
          <cell r="D16">
            <v>1.6827318</v>
          </cell>
          <cell r="E16">
            <v>1943.581454164022</v>
          </cell>
        </row>
        <row r="17">
          <cell r="B17" t="str">
            <v>Museums - History</v>
          </cell>
          <cell r="C17">
            <v>559.78451461447116</v>
          </cell>
          <cell r="D17">
            <v>1.6827318</v>
          </cell>
          <cell r="E17">
            <v>941.96720388933534</v>
          </cell>
        </row>
        <row r="18">
          <cell r="B18" t="str">
            <v>Museums - Natural</v>
          </cell>
          <cell r="C18">
            <v>4478.2761169157702</v>
          </cell>
          <cell r="D18">
            <v>1.6827318</v>
          </cell>
          <cell r="E18">
            <v>7535.7376311146845</v>
          </cell>
        </row>
        <row r="19">
          <cell r="B19" t="str">
            <v>Museums - Nature Parks</v>
          </cell>
          <cell r="C19">
            <v>5733.5396774690271</v>
          </cell>
          <cell r="D19">
            <v>1.5451948415357715</v>
          </cell>
          <cell r="E19">
            <v>8859.4359333658122</v>
          </cell>
        </row>
        <row r="20">
          <cell r="B20" t="str">
            <v>Museums - Science</v>
          </cell>
          <cell r="C20">
            <v>4478.2761169157702</v>
          </cell>
          <cell r="D20">
            <v>1.6827318</v>
          </cell>
          <cell r="E20">
            <v>7535.7376311146845</v>
          </cell>
        </row>
        <row r="21">
          <cell r="B21" t="str">
            <v>Museums - Other</v>
          </cell>
          <cell r="C21">
            <v>699.73064326808901</v>
          </cell>
          <cell r="D21">
            <v>1.6827318</v>
          </cell>
          <cell r="E21">
            <v>1177.4590048616692</v>
          </cell>
        </row>
        <row r="22">
          <cell r="B22" t="str">
            <v>Design services</v>
          </cell>
          <cell r="C22">
            <v>447496.36673567654</v>
          </cell>
          <cell r="E22">
            <v>711082.56520904589</v>
          </cell>
        </row>
        <row r="23">
          <cell r="B23" t="str">
            <v>Advertising</v>
          </cell>
          <cell r="C23">
            <v>341116.17346664669</v>
          </cell>
          <cell r="D23">
            <v>1.5902077000000003</v>
          </cell>
          <cell r="E23">
            <v>542445.56564119738</v>
          </cell>
        </row>
        <row r="24">
          <cell r="B24" t="str">
            <v>Architectural Services, Historic Restoration</v>
          </cell>
          <cell r="C24">
            <v>2489.7738936151873</v>
          </cell>
          <cell r="D24">
            <v>1.5902077000000003</v>
          </cell>
          <cell r="E24">
            <v>3959.2576168858523</v>
          </cell>
        </row>
        <row r="25">
          <cell r="B25" t="str">
            <v>Landscape Architectural Services</v>
          </cell>
          <cell r="C25">
            <v>16084.916675883585</v>
          </cell>
          <cell r="D25">
            <v>1.5902077000000003</v>
          </cell>
          <cell r="E25">
            <v>25578.358351848488</v>
          </cell>
        </row>
        <row r="26">
          <cell r="B26" t="str">
            <v>All Other Architectural Services</v>
          </cell>
          <cell r="C26">
            <v>30048.653624605828</v>
          </cell>
          <cell r="D26">
            <v>1.5902077000000003</v>
          </cell>
          <cell r="E26">
            <v>47783.600368481108</v>
          </cell>
        </row>
        <row r="27">
          <cell r="B27" t="str">
            <v>Interior Design Services</v>
          </cell>
          <cell r="C27">
            <v>23788.105105284892</v>
          </cell>
          <cell r="D27">
            <v>1.5902077000000003</v>
          </cell>
          <cell r="E27">
            <v>37828.027906833355</v>
          </cell>
        </row>
        <row r="28">
          <cell r="B28" t="str">
            <v>Industrial Design Services</v>
          </cell>
          <cell r="C28">
            <v>3364.4379198545817</v>
          </cell>
          <cell r="D28">
            <v>1.5902077000000003</v>
          </cell>
          <cell r="E28">
            <v>5350.1550863247394</v>
          </cell>
        </row>
        <row r="29">
          <cell r="B29" t="str">
            <v>Graphic Design Services</v>
          </cell>
          <cell r="C29">
            <v>12812.205518905294</v>
          </cell>
          <cell r="D29">
            <v>1.5902077000000003</v>
          </cell>
          <cell r="E29">
            <v>20374.067870145696</v>
          </cell>
        </row>
        <row r="30">
          <cell r="B30" t="str">
            <v>Fashion Design Services</v>
          </cell>
          <cell r="C30">
            <v>1281.5714131717884</v>
          </cell>
          <cell r="D30">
            <v>1.5902077000000003</v>
          </cell>
          <cell r="E30">
            <v>2037.9647293256598</v>
          </cell>
        </row>
        <row r="31">
          <cell r="B31" t="str">
            <v>Computer Systems Design</v>
          </cell>
          <cell r="C31">
            <v>3372.8339073450807</v>
          </cell>
          <cell r="D31">
            <v>1.4389594000000001</v>
          </cell>
          <cell r="E31">
            <v>4853.3710556129336</v>
          </cell>
        </row>
        <row r="32">
          <cell r="B32" t="str">
            <v>Photography And Photofinishing Services</v>
          </cell>
          <cell r="C32">
            <v>12891.239169369117</v>
          </cell>
          <cell r="D32">
            <v>1.5886975657819629</v>
          </cell>
          <cell r="E32">
            <v>20480.28028828981</v>
          </cell>
        </row>
        <row r="33">
          <cell r="B33" t="str">
            <v>All Other Design Services</v>
          </cell>
          <cell r="C33">
            <v>246.45604099457466</v>
          </cell>
          <cell r="D33">
            <v>1.5902077000000003</v>
          </cell>
          <cell r="E33">
            <v>391.9162941010884</v>
          </cell>
        </row>
        <row r="34">
          <cell r="B34" t="str">
            <v>Fine Arts Education</v>
          </cell>
          <cell r="C34">
            <v>6488.1867902786407</v>
          </cell>
          <cell r="D34">
            <v>1.5229173000000003</v>
          </cell>
          <cell r="E34">
            <v>9880.971908546815</v>
          </cell>
        </row>
        <row r="35">
          <cell r="B35" t="str">
            <v>Education Services</v>
          </cell>
          <cell r="C35">
            <v>130677.48294609027</v>
          </cell>
          <cell r="D35">
            <v>1.5242267242582459</v>
          </cell>
          <cell r="E35">
            <v>199182.11176523197</v>
          </cell>
        </row>
        <row r="36">
          <cell r="B36" t="str">
            <v>Entertainment Originals</v>
          </cell>
          <cell r="C36">
            <v>89283.508892508136</v>
          </cell>
          <cell r="D36">
            <v>1.6450851177159749</v>
          </cell>
          <cell r="E36">
            <v>146878.97173652705</v>
          </cell>
        </row>
        <row r="37">
          <cell r="B37" t="str">
            <v>Supporting Arts and Cultural Production</v>
          </cell>
          <cell r="C37">
            <v>764258.42799566931</v>
          </cell>
          <cell r="E37">
            <v>1265335.8887313679</v>
          </cell>
        </row>
        <row r="38">
          <cell r="B38" t="str">
            <v>Art support services</v>
          </cell>
          <cell r="C38">
            <v>55256.760299350484</v>
          </cell>
          <cell r="E38">
            <v>65154.245754819633</v>
          </cell>
        </row>
        <row r="39">
          <cell r="B39" t="str">
            <v>Rental And Leasing</v>
          </cell>
          <cell r="C39">
            <v>9816.8228730906758</v>
          </cell>
          <cell r="D39">
            <v>1.6486100000000004</v>
          </cell>
          <cell r="E39">
            <v>16184.112356806023</v>
          </cell>
        </row>
        <row r="40">
          <cell r="B40" t="str">
            <v>Agents/Managers For Artists</v>
          </cell>
          <cell r="C40">
            <v>4189.8593611564029</v>
          </cell>
          <cell r="D40">
            <v>1.6827318</v>
          </cell>
          <cell r="E40">
            <v>7050.409584545564</v>
          </cell>
        </row>
        <row r="41">
          <cell r="B41" t="str">
            <v>Promoters Of Performing Arts And Similar Events</v>
          </cell>
          <cell r="C41">
            <v>14778.731707901201</v>
          </cell>
          <cell r="D41">
            <v>1.6827318</v>
          </cell>
          <cell r="E41">
            <v>24868.641808553661</v>
          </cell>
        </row>
        <row r="42">
          <cell r="B42" t="str">
            <v>Grant-Making And Giving Services</v>
          </cell>
          <cell r="C42">
            <v>1278.6968353952552</v>
          </cell>
          <cell r="D42">
            <v>1.5833725999999999</v>
          </cell>
          <cell r="E42">
            <v>2024.6535328715572</v>
          </cell>
        </row>
        <row r="43">
          <cell r="B43" t="str">
            <v>Unions</v>
          </cell>
          <cell r="C43">
            <v>827.92671340166407</v>
          </cell>
          <cell r="D43">
            <v>1.5833725999999999</v>
          </cell>
          <cell r="E43">
            <v>1310.9164728082476</v>
          </cell>
        </row>
        <row r="44">
          <cell r="B44" t="str">
            <v>Government</v>
          </cell>
          <cell r="C44">
            <v>23426.029862992946</v>
          </cell>
          <cell r="D44">
            <v>0.51843109682799859</v>
          </cell>
          <cell r="E44">
            <v>12144.782356196882</v>
          </cell>
        </row>
        <row r="45">
          <cell r="B45" t="str">
            <v>Other Support Services</v>
          </cell>
          <cell r="C45">
            <v>938.6929454123366</v>
          </cell>
          <cell r="D45">
            <v>1.6733156999999994</v>
          </cell>
          <cell r="E45">
            <v>1570.7296430377053</v>
          </cell>
        </row>
        <row r="46">
          <cell r="B46" t="str">
            <v>Books publishing</v>
          </cell>
          <cell r="C46">
            <v>21472.812529687617</v>
          </cell>
          <cell r="E46">
            <v>35297.546056613741</v>
          </cell>
        </row>
        <row r="47">
          <cell r="B47" t="str">
            <v>Books Publishing - Education (K-12)</v>
          </cell>
          <cell r="C47">
            <v>2114.6599448701081</v>
          </cell>
          <cell r="D47">
            <v>1.6438249999999996</v>
          </cell>
          <cell r="E47">
            <v>3476.1308838761047</v>
          </cell>
        </row>
        <row r="48">
          <cell r="B48" t="str">
            <v>Books Publishing - Higher Education</v>
          </cell>
          <cell r="C48">
            <v>1091.1475377181932</v>
          </cell>
          <cell r="D48">
            <v>1.6438249999999996</v>
          </cell>
          <cell r="E48">
            <v>1793.6556011896087</v>
          </cell>
        </row>
        <row r="49">
          <cell r="B49" t="str">
            <v>Books Publishing - General Reference</v>
          </cell>
          <cell r="C49">
            <v>1403.0071576661092</v>
          </cell>
          <cell r="D49">
            <v>1.6438249999999996</v>
          </cell>
          <cell r="E49">
            <v>2306.2982409504912</v>
          </cell>
        </row>
        <row r="50">
          <cell r="B50" t="str">
            <v>Books Publishing - Professional, Technical, And Scholarly</v>
          </cell>
          <cell r="C50">
            <v>3439.5317892610469</v>
          </cell>
          <cell r="D50">
            <v>1.6438249999999996</v>
          </cell>
          <cell r="E50">
            <v>5653.9883434820395</v>
          </cell>
        </row>
        <row r="51">
          <cell r="B51" t="str">
            <v>Books Publishing - Adult Trade</v>
          </cell>
          <cell r="C51">
            <v>7700.5163886209266</v>
          </cell>
          <cell r="D51">
            <v>1.6438249999999996</v>
          </cell>
          <cell r="E51">
            <v>12658.301352524792</v>
          </cell>
        </row>
        <row r="52">
          <cell r="B52" t="str">
            <v>Books Publishing - Children</v>
          </cell>
          <cell r="C52">
            <v>5723.9497115512349</v>
          </cell>
          <cell r="D52">
            <v>1.6438249999999996</v>
          </cell>
          <cell r="E52">
            <v>9409.1716345907062</v>
          </cell>
        </row>
        <row r="53">
          <cell r="B53" t="str">
            <v>Other publishing</v>
          </cell>
          <cell r="C53">
            <v>160370.60469237535</v>
          </cell>
          <cell r="E53">
            <v>263621.20925844379</v>
          </cell>
        </row>
        <row r="54">
          <cell r="B54" t="str">
            <v>Publishing - Cards, Calendars, And Other</v>
          </cell>
          <cell r="C54">
            <v>16166.310875515108</v>
          </cell>
          <cell r="D54">
            <v>1.6438249999999996</v>
          </cell>
          <cell r="E54">
            <v>26574.585974943617</v>
          </cell>
        </row>
        <row r="55">
          <cell r="B55" t="str">
            <v>Publishing - Newspapers And Periodicals</v>
          </cell>
          <cell r="C55">
            <v>26230.714326391331</v>
          </cell>
          <cell r="D55">
            <v>1.6438249999999996</v>
          </cell>
          <cell r="E55">
            <v>43118.703977580219</v>
          </cell>
        </row>
        <row r="56">
          <cell r="B56" t="str">
            <v>Publishing - Software</v>
          </cell>
          <cell r="C56">
            <v>117973.57949046888</v>
          </cell>
          <cell r="D56">
            <v>1.6438249999999996</v>
          </cell>
          <cell r="E56">
            <v>193927.91930591996</v>
          </cell>
        </row>
        <row r="57">
          <cell r="B57" t="str">
            <v>Information services</v>
          </cell>
          <cell r="C57">
            <v>362977.18258538179</v>
          </cell>
          <cell r="E57">
            <v>601697.63833258115</v>
          </cell>
        </row>
        <row r="58">
          <cell r="B58" t="str">
            <v>Broadcasting</v>
          </cell>
          <cell r="C58">
            <v>154288.71757372527</v>
          </cell>
          <cell r="D58">
            <v>1.7686351999999992</v>
          </cell>
          <cell r="E58">
            <v>272880.45686374896</v>
          </cell>
        </row>
        <row r="59">
          <cell r="B59" t="str">
            <v>Sound Recording</v>
          </cell>
          <cell r="C59">
            <v>21068.3055618365</v>
          </cell>
          <cell r="D59">
            <v>1.5438976</v>
          </cell>
          <cell r="E59">
            <v>32527.306392986022</v>
          </cell>
        </row>
        <row r="60">
          <cell r="B60" t="str">
            <v>Motion Pictures</v>
          </cell>
          <cell r="C60">
            <v>5955.9794476919451</v>
          </cell>
          <cell r="D60">
            <v>1.5438976</v>
          </cell>
          <cell r="E60">
            <v>9195.4223749409193</v>
          </cell>
        </row>
        <row r="61">
          <cell r="B61" t="str">
            <v>Audio/Visual Production</v>
          </cell>
          <cell r="C61">
            <v>87352.213466740563</v>
          </cell>
          <cell r="D61">
            <v>1.5438976</v>
          </cell>
          <cell r="E61">
            <v>134862.87272598845</v>
          </cell>
        </row>
        <row r="62">
          <cell r="B62" t="str">
            <v>Other Information Services</v>
          </cell>
          <cell r="C62">
            <v>94311.966535387517</v>
          </cell>
          <cell r="D62">
            <v>1.6141279369654193</v>
          </cell>
          <cell r="E62">
            <v>152231.57997491673</v>
          </cell>
        </row>
        <row r="63">
          <cell r="B63" t="str">
            <v>Manufactured goods</v>
          </cell>
          <cell r="C63">
            <v>133273.45206679998</v>
          </cell>
          <cell r="E63">
            <v>245875.09518263122</v>
          </cell>
        </row>
        <row r="64">
          <cell r="B64" t="str">
            <v>Jewelry And Silverware</v>
          </cell>
          <cell r="C64">
            <v>47552.474123008244</v>
          </cell>
          <cell r="D64">
            <v>1.7561224999999994</v>
          </cell>
          <cell r="E64">
            <v>83507.969738082509</v>
          </cell>
        </row>
        <row r="65">
          <cell r="B65" t="str">
            <v>Printed Goods</v>
          </cell>
          <cell r="C65">
            <v>15608.902607789172</v>
          </cell>
          <cell r="D65">
            <v>1.8372763000000003</v>
          </cell>
          <cell r="E65">
            <v>28677.866830299245</v>
          </cell>
        </row>
        <row r="66">
          <cell r="B66" t="str">
            <v>Musical Instruments</v>
          </cell>
          <cell r="C66">
            <v>5191.8802382279191</v>
          </cell>
          <cell r="D66">
            <v>1.7561224999999994</v>
          </cell>
          <cell r="E66">
            <v>9117.5777036574054</v>
          </cell>
        </row>
        <row r="67">
          <cell r="B67" t="str">
            <v>Custom Architectural Woodwork And Metalwork</v>
          </cell>
          <cell r="C67">
            <v>12422.823508642181</v>
          </cell>
          <cell r="D67">
            <v>1.9684312036495317</v>
          </cell>
          <cell r="E67">
            <v>24453.473431842227</v>
          </cell>
        </row>
        <row r="68">
          <cell r="B68" t="str">
            <v>Camera And Motion Picture Equipment</v>
          </cell>
          <cell r="C68">
            <v>1525.2423930280374</v>
          </cell>
          <cell r="D68">
            <v>1.7604235380818418</v>
          </cell>
          <cell r="E68">
            <v>2685.0726099668327</v>
          </cell>
        </row>
        <row r="69">
          <cell r="B69" t="str">
            <v>Other Goods</v>
          </cell>
          <cell r="C69">
            <v>50972.129196104397</v>
          </cell>
          <cell r="D69">
            <v>1.9114982325719567</v>
          </cell>
          <cell r="E69">
            <v>97433.134868782989</v>
          </cell>
        </row>
        <row r="70">
          <cell r="B70" t="str">
            <v>Construction</v>
          </cell>
          <cell r="C70">
            <v>30907.615822074229</v>
          </cell>
          <cell r="D70">
            <v>1.7371172999999995</v>
          </cell>
          <cell r="E70">
            <v>53690.154146278852</v>
          </cell>
        </row>
        <row r="71">
          <cell r="B71" t="str">
            <v>Total</v>
          </cell>
          <cell r="C71">
            <v>1522957.3370091328</v>
          </cell>
          <cell r="E71">
            <v>2474189.1159112323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ce_Index"/>
      <sheetName val="Quantity_Index"/>
      <sheetName val="ACPSA_P_Q_Indices"/>
    </sheetNames>
    <sheetDataSet>
      <sheetData sheetId="0">
        <row r="1">
          <cell r="C1" t="str">
            <v>fisher_p_1998</v>
          </cell>
          <cell r="D1" t="str">
            <v>fisher_p_1999</v>
          </cell>
          <cell r="E1" t="str">
            <v>fisher_p_2000</v>
          </cell>
          <cell r="F1" t="str">
            <v>fisher_p_2001</v>
          </cell>
          <cell r="G1" t="str">
            <v>fisher_p_2002</v>
          </cell>
          <cell r="H1" t="str">
            <v>fisher_p_2003</v>
          </cell>
          <cell r="I1" t="str">
            <v>fisher_p_2004</v>
          </cell>
          <cell r="J1" t="str">
            <v>fisher_p_2005</v>
          </cell>
          <cell r="K1" t="str">
            <v>fisher_p_2006</v>
          </cell>
          <cell r="L1" t="str">
            <v>fisher_p_2007</v>
          </cell>
          <cell r="M1" t="str">
            <v>fisher_p_2008</v>
          </cell>
          <cell r="N1" t="str">
            <v>fisher_p_2009</v>
          </cell>
          <cell r="O1" t="str">
            <v>fisher_p_2010</v>
          </cell>
          <cell r="P1" t="str">
            <v>fisher_p_2011</v>
          </cell>
          <cell r="Q1" t="str">
            <v>fisher_p_2012</v>
          </cell>
          <cell r="R1" t="str">
            <v>fisher_p_2013</v>
          </cell>
          <cell r="S1" t="str">
            <v>fisher_p_2014</v>
          </cell>
          <cell r="T1" t="str">
            <v>fisher_p_2015</v>
          </cell>
          <cell r="U1" t="str">
            <v>fisher_p_2016</v>
          </cell>
          <cell r="V1" t="str">
            <v>fisher_p_2017</v>
          </cell>
          <cell r="W1" t="str">
            <v>fisher_p_2018</v>
          </cell>
          <cell r="X1" t="str">
            <v>fisher_p_2019</v>
          </cell>
          <cell r="Y1" t="str">
            <v>fisher_p_2020</v>
          </cell>
          <cell r="Z1" t="str">
            <v>fisher_p_2021</v>
          </cell>
          <cell r="AA1" t="str">
            <v>fisher_p_2022</v>
          </cell>
        </row>
        <row r="2">
          <cell r="B2" t="str">
            <v>Total ACPSA</v>
          </cell>
          <cell r="C2">
            <v>83.89509836897922</v>
          </cell>
          <cell r="D2">
            <v>85.012095968036789</v>
          </cell>
          <cell r="E2">
            <v>86.332076938160554</v>
          </cell>
          <cell r="F2">
            <v>87.610650278179023</v>
          </cell>
          <cell r="G2">
            <v>88.576725224503292</v>
          </cell>
          <cell r="H2">
            <v>89.413704433358603</v>
          </cell>
          <cell r="I2">
            <v>90.413038901264528</v>
          </cell>
          <cell r="J2">
            <v>91.587237889786209</v>
          </cell>
          <cell r="K2">
            <v>92.933170598049372</v>
          </cell>
          <cell r="L2">
            <v>94.067371621867792</v>
          </cell>
          <cell r="M2">
            <v>94.975475577635805</v>
          </cell>
          <cell r="N2">
            <v>95.500069415706719</v>
          </cell>
          <cell r="O2">
            <v>95.798903836368964</v>
          </cell>
          <cell r="P2">
            <v>96.369287431064365</v>
          </cell>
          <cell r="Q2">
            <v>97.09358636451168</v>
          </cell>
          <cell r="R2">
            <v>97.760473123732808</v>
          </cell>
          <cell r="S2">
            <v>98.255479497446672</v>
          </cell>
          <cell r="T2">
            <v>98.677260701144732</v>
          </cell>
          <cell r="U2">
            <v>99.322238998899564</v>
          </cell>
          <cell r="V2">
            <v>100</v>
          </cell>
          <cell r="W2">
            <v>100.46390827487426</v>
          </cell>
          <cell r="X2">
            <v>100.98253608821031</v>
          </cell>
          <cell r="Y2">
            <v>101.35055229965846</v>
          </cell>
          <cell r="Z2">
            <v>101.79600539621202</v>
          </cell>
          <cell r="AA2">
            <v>102.98536351669559</v>
          </cell>
        </row>
        <row r="3">
          <cell r="B3" t="str">
            <v>Core Arts and Cultural Production</v>
          </cell>
          <cell r="C3">
            <v>81.271540887823662</v>
          </cell>
          <cell r="D3">
            <v>82.588141172387225</v>
          </cell>
          <cell r="E3">
            <v>84.12014447480172</v>
          </cell>
          <cell r="F3">
            <v>85.477990908627774</v>
          </cell>
          <cell r="G3">
            <v>86.448360926091269</v>
          </cell>
          <cell r="H3">
            <v>87.375426962482294</v>
          </cell>
          <cell r="I3">
            <v>88.46100133221816</v>
          </cell>
          <cell r="J3">
            <v>89.78952466424883</v>
          </cell>
          <cell r="K3">
            <v>91.540646098719122</v>
          </cell>
          <cell r="L3">
            <v>93.089466799498112</v>
          </cell>
          <cell r="M3">
            <v>94.110542116304927</v>
          </cell>
          <cell r="N3">
            <v>94.749925445399498</v>
          </cell>
          <cell r="O3">
            <v>95.142251807890872</v>
          </cell>
          <cell r="P3">
            <v>95.632770249248281</v>
          </cell>
          <cell r="Q3">
            <v>96.314258763310249</v>
          </cell>
          <cell r="R3">
            <v>97.034740828470817</v>
          </cell>
          <cell r="S3">
            <v>97.765228276700839</v>
          </cell>
          <cell r="T3">
            <v>98.422595570430488</v>
          </cell>
          <cell r="U3">
            <v>99.211850916874894</v>
          </cell>
          <cell r="V3">
            <v>100</v>
          </cell>
          <cell r="W3">
            <v>100.49003930879596</v>
          </cell>
          <cell r="X3">
            <v>100.92646089083148</v>
          </cell>
          <cell r="Y3">
            <v>101.28048415603715</v>
          </cell>
          <cell r="Z3">
            <v>101.55159063359214</v>
          </cell>
          <cell r="AA3">
            <v>102.59133328927</v>
          </cell>
        </row>
        <row r="4">
          <cell r="B4" t="str">
            <v>Performing Arts</v>
          </cell>
          <cell r="C4">
            <v>77.262989437290415</v>
          </cell>
          <cell r="D4">
            <v>78.832239244748337</v>
          </cell>
          <cell r="E4">
            <v>81.266324265828416</v>
          </cell>
          <cell r="F4">
            <v>82.995645039914038</v>
          </cell>
          <cell r="G4">
            <v>83.765805619207129</v>
          </cell>
          <cell r="H4">
            <v>85.022910142532879</v>
          </cell>
          <cell r="I4">
            <v>86.535507193658901</v>
          </cell>
          <cell r="J4">
            <v>87.795511773074793</v>
          </cell>
          <cell r="K4">
            <v>89.369122164126708</v>
          </cell>
          <cell r="L4">
            <v>90.996000542759319</v>
          </cell>
          <cell r="M4">
            <v>92.334444602703343</v>
          </cell>
          <cell r="N4">
            <v>93.297063977693412</v>
          </cell>
          <cell r="O4">
            <v>93.913482088471341</v>
          </cell>
          <cell r="P4">
            <v>94.483537107145139</v>
          </cell>
          <cell r="Q4">
            <v>95.165080031573751</v>
          </cell>
          <cell r="R4">
            <v>95.741155238283469</v>
          </cell>
          <cell r="S4">
            <v>96.477190563041418</v>
          </cell>
          <cell r="T4">
            <v>97.344128280889748</v>
          </cell>
          <cell r="U4">
            <v>98.550467149336967</v>
          </cell>
          <cell r="V4">
            <v>100</v>
          </cell>
          <cell r="W4">
            <v>101.13133864623455</v>
          </cell>
          <cell r="X4">
            <v>102.03661358481951</v>
          </cell>
          <cell r="Y4">
            <v>102.83974377107003</v>
          </cell>
          <cell r="Z4">
            <v>104.00081141688288</v>
          </cell>
          <cell r="AA4">
            <v>106.31827774592225</v>
          </cell>
        </row>
        <row r="5">
          <cell r="B5" t="str">
            <v>Performing Arts - Music Groups</v>
          </cell>
          <cell r="C5">
            <v>76.703447521345794</v>
          </cell>
          <cell r="D5">
            <v>78.261277795643196</v>
          </cell>
          <cell r="E5">
            <v>80.677976856839138</v>
          </cell>
          <cell r="F5">
            <v>82.465751232112268</v>
          </cell>
          <cell r="G5">
            <v>83.373711671963804</v>
          </cell>
          <cell r="H5">
            <v>84.714856359995011</v>
          </cell>
          <cell r="I5">
            <v>86.273659834252641</v>
          </cell>
          <cell r="J5">
            <v>87.557723044586183</v>
          </cell>
          <cell r="K5">
            <v>89.10759309630545</v>
          </cell>
          <cell r="L5">
            <v>90.734526137238774</v>
          </cell>
          <cell r="M5">
            <v>92.083136969453733</v>
          </cell>
          <cell r="N5">
            <v>93.017776303031994</v>
          </cell>
          <cell r="O5">
            <v>93.658921078176661</v>
          </cell>
          <cell r="P5">
            <v>94.23186064814027</v>
          </cell>
          <cell r="Q5">
            <v>94.90685188983754</v>
          </cell>
          <cell r="R5">
            <v>95.535484625102413</v>
          </cell>
          <cell r="S5">
            <v>96.244831943560143</v>
          </cell>
          <cell r="T5">
            <v>97.185917669006741</v>
          </cell>
          <cell r="U5">
            <v>98.520865354000449</v>
          </cell>
          <cell r="V5">
            <v>100</v>
          </cell>
          <cell r="W5">
            <v>101.14585284385416</v>
          </cell>
          <cell r="X5">
            <v>102.10740765499075</v>
          </cell>
          <cell r="Y5">
            <v>102.94863851434148</v>
          </cell>
          <cell r="Z5">
            <v>104.17483376961255</v>
          </cell>
          <cell r="AA5">
            <v>106.79296355811248</v>
          </cell>
        </row>
        <row r="6">
          <cell r="B6" t="str">
            <v>Performing Arts - Dance</v>
          </cell>
          <cell r="C6">
            <v>76.703255356223679</v>
          </cell>
          <cell r="D6">
            <v>78.261081727689458</v>
          </cell>
          <cell r="E6">
            <v>80.677774734330072</v>
          </cell>
          <cell r="F6">
            <v>82.465544630692563</v>
          </cell>
          <cell r="G6">
            <v>83.373502795831001</v>
          </cell>
          <cell r="H6">
            <v>84.71464412389291</v>
          </cell>
          <cell r="I6">
            <v>86.27344369288069</v>
          </cell>
          <cell r="J6">
            <v>87.557503686251053</v>
          </cell>
          <cell r="K6">
            <v>89.107369855081558</v>
          </cell>
          <cell r="L6">
            <v>90.734298820059962</v>
          </cell>
          <cell r="M6">
            <v>92.082906273600656</v>
          </cell>
          <cell r="N6">
            <v>93.017543265627296</v>
          </cell>
          <cell r="O6">
            <v>93.658686434512134</v>
          </cell>
          <cell r="P6">
            <v>94.231624569090471</v>
          </cell>
          <cell r="Q6">
            <v>94.906614119732396</v>
          </cell>
          <cell r="R6">
            <v>95.535245280083743</v>
          </cell>
          <cell r="S6">
            <v>96.244590821413894</v>
          </cell>
          <cell r="T6">
            <v>97.185674189158661</v>
          </cell>
          <cell r="U6">
            <v>98.520618529708301</v>
          </cell>
          <cell r="V6">
            <v>100</v>
          </cell>
          <cell r="W6">
            <v>101.14599101954933</v>
          </cell>
          <cell r="X6">
            <v>102.10754714426926</v>
          </cell>
          <cell r="Y6">
            <v>102.94877915282838</v>
          </cell>
          <cell r="Z6">
            <v>104.17497608320896</v>
          </cell>
          <cell r="AA6">
            <v>106.79310944834501</v>
          </cell>
        </row>
        <row r="7">
          <cell r="B7" t="str">
            <v>Performing Arts - Opera</v>
          </cell>
          <cell r="C7">
            <v>76.703722286154914</v>
          </cell>
          <cell r="D7">
            <v>78.261558140865674</v>
          </cell>
          <cell r="E7">
            <v>80.678265859089109</v>
          </cell>
          <cell r="F7">
            <v>82.466046638474495</v>
          </cell>
          <cell r="G7">
            <v>83.374010330794889</v>
          </cell>
          <cell r="H7">
            <v>84.715159823034753</v>
          </cell>
          <cell r="I7">
            <v>86.273968881191891</v>
          </cell>
          <cell r="J7">
            <v>87.558036691258479</v>
          </cell>
          <cell r="K7">
            <v>89.107912294876186</v>
          </cell>
          <cell r="L7">
            <v>90.734851163760609</v>
          </cell>
          <cell r="M7">
            <v>92.083466826929183</v>
          </cell>
          <cell r="N7">
            <v>93.018109508544498</v>
          </cell>
          <cell r="O7">
            <v>93.659256580378994</v>
          </cell>
          <cell r="P7">
            <v>94.232198202709739</v>
          </cell>
          <cell r="Q7">
            <v>94.90719186234054</v>
          </cell>
          <cell r="R7">
            <v>95.535826849474816</v>
          </cell>
          <cell r="S7">
            <v>96.245176708935361</v>
          </cell>
          <cell r="T7">
            <v>97.186265805511198</v>
          </cell>
          <cell r="U7">
            <v>98.521218272514702</v>
          </cell>
          <cell r="V7">
            <v>100</v>
          </cell>
          <cell r="W7">
            <v>101.14565527419852</v>
          </cell>
          <cell r="X7">
            <v>102.10720820711623</v>
          </cell>
          <cell r="Y7">
            <v>102.94843742327859</v>
          </cell>
          <cell r="Z7">
            <v>104.17463028340472</v>
          </cell>
          <cell r="AA7">
            <v>106.79275495787401</v>
          </cell>
        </row>
        <row r="8">
          <cell r="B8" t="str">
            <v>Performing Arts - Symphonies</v>
          </cell>
          <cell r="C8">
            <v>76.703274050218909</v>
          </cell>
          <cell r="D8">
            <v>78.261100801355624</v>
          </cell>
          <cell r="E8">
            <v>80.677794396988759</v>
          </cell>
          <cell r="F8">
            <v>82.465564729063743</v>
          </cell>
          <cell r="G8">
            <v>83.373523115488453</v>
          </cell>
          <cell r="H8">
            <v>84.714664770411204</v>
          </cell>
          <cell r="I8">
            <v>86.273464719307128</v>
          </cell>
          <cell r="J8">
            <v>87.557525025626376</v>
          </cell>
          <cell r="K8">
            <v>89.107391572187638</v>
          </cell>
          <cell r="L8">
            <v>90.734320933678674</v>
          </cell>
          <cell r="M8">
            <v>92.082928715899911</v>
          </cell>
          <cell r="N8">
            <v>93.0175659357146</v>
          </cell>
          <cell r="O8">
            <v>93.658709260857847</v>
          </cell>
          <cell r="P8">
            <v>94.231647535071801</v>
          </cell>
          <cell r="Q8">
            <v>94.906637250221152</v>
          </cell>
          <cell r="R8">
            <v>95.535268563781543</v>
          </cell>
          <cell r="S8">
            <v>96.244614277992213</v>
          </cell>
          <cell r="T8">
            <v>97.185697875096338</v>
          </cell>
          <cell r="U8">
            <v>98.520642540996477</v>
          </cell>
          <cell r="V8">
            <v>100</v>
          </cell>
          <cell r="W8">
            <v>101.14597757771742</v>
          </cell>
          <cell r="X8">
            <v>102.10753357465092</v>
          </cell>
          <cell r="Y8">
            <v>102.94876547141416</v>
          </cell>
          <cell r="Z8">
            <v>104.1749622388388</v>
          </cell>
          <cell r="AA8">
            <v>106.79309525603711</v>
          </cell>
        </row>
        <row r="9">
          <cell r="B9" t="str">
            <v>Performing Arts - Theater</v>
          </cell>
          <cell r="C9">
            <v>76.70367722028287</v>
          </cell>
          <cell r="D9">
            <v>78.261512159715565</v>
          </cell>
          <cell r="E9">
            <v>80.678218458046501</v>
          </cell>
          <cell r="F9">
            <v>82.465998187053913</v>
          </cell>
          <cell r="G9">
            <v>83.373961345916783</v>
          </cell>
          <cell r="H9">
            <v>84.71511005018894</v>
          </cell>
          <cell r="I9">
            <v>86.273918192496197</v>
          </cell>
          <cell r="J9">
            <v>87.557985248132269</v>
          </cell>
          <cell r="K9">
            <v>89.107859941148945</v>
          </cell>
          <cell r="L9">
            <v>90.734797854155161</v>
          </cell>
          <cell r="M9">
            <v>92.083412724969349</v>
          </cell>
          <cell r="N9">
            <v>93.018054857452356</v>
          </cell>
          <cell r="O9">
            <v>93.659201552592592</v>
          </cell>
          <cell r="P9">
            <v>94.232142838302096</v>
          </cell>
          <cell r="Q9">
            <v>94.907136101352648</v>
          </cell>
          <cell r="R9">
            <v>95.535770719143969</v>
          </cell>
          <cell r="S9">
            <v>96.245120161838926</v>
          </cell>
          <cell r="T9">
            <v>97.186208705495105</v>
          </cell>
          <cell r="U9">
            <v>98.521160388171737</v>
          </cell>
          <cell r="V9">
            <v>100</v>
          </cell>
          <cell r="W9">
            <v>101.14568767889179</v>
          </cell>
          <cell r="X9">
            <v>102.10724091986847</v>
          </cell>
          <cell r="Y9">
            <v>102.94847040554092</v>
          </cell>
          <cell r="Z9">
            <v>104.17466365851043</v>
          </cell>
          <cell r="AA9">
            <v>106.79278917176534</v>
          </cell>
        </row>
        <row r="10">
          <cell r="B10" t="str">
            <v>Performing Arts - Other</v>
          </cell>
          <cell r="C10">
            <v>76.494960775649218</v>
          </cell>
          <cell r="D10">
            <v>78.046997486047673</v>
          </cell>
          <cell r="E10">
            <v>80.453604880674121</v>
          </cell>
          <cell r="F10">
            <v>82.263538458812334</v>
          </cell>
          <cell r="G10">
            <v>83.236111397792456</v>
          </cell>
          <cell r="H10">
            <v>84.625183178298542</v>
          </cell>
          <cell r="I10">
            <v>86.205173706148599</v>
          </cell>
          <cell r="J10">
            <v>87.500991992883087</v>
          </cell>
          <cell r="K10">
            <v>89.039670196342087</v>
          </cell>
          <cell r="L10">
            <v>90.667417436046463</v>
          </cell>
          <cell r="M10">
            <v>92.022103623476326</v>
          </cell>
          <cell r="N10">
            <v>92.94739749188372</v>
          </cell>
          <cell r="O10">
            <v>93.600179112494885</v>
          </cell>
          <cell r="P10">
            <v>94.175810541374531</v>
          </cell>
          <cell r="Q10">
            <v>94.856110878948058</v>
          </cell>
          <cell r="R10">
            <v>95.506897029777122</v>
          </cell>
          <cell r="S10">
            <v>96.212966696753995</v>
          </cell>
          <cell r="T10">
            <v>97.165371161199545</v>
          </cell>
          <cell r="U10">
            <v>98.518287801975703</v>
          </cell>
          <cell r="V10">
            <v>100</v>
          </cell>
          <cell r="W10">
            <v>101.14756426963389</v>
          </cell>
          <cell r="X10">
            <v>102.11724990464428</v>
          </cell>
          <cell r="Y10">
            <v>102.96574130523032</v>
          </cell>
          <cell r="Z10">
            <v>104.20285127126085</v>
          </cell>
          <cell r="AA10">
            <v>106.72306176256259</v>
          </cell>
        </row>
        <row r="11">
          <cell r="B11" t="str">
            <v>Independent Artists, Writers, And Performers</v>
          </cell>
          <cell r="C11">
            <v>75.281515940634932</v>
          </cell>
          <cell r="D11">
            <v>76.808811093421269</v>
          </cell>
          <cell r="E11">
            <v>79.178434420539006</v>
          </cell>
          <cell r="F11">
            <v>81.148564648794562</v>
          </cell>
          <cell r="G11">
            <v>82.550686514646046</v>
          </cell>
          <cell r="H11">
            <v>84.260611923370405</v>
          </cell>
          <cell r="I11">
            <v>85.988384760680603</v>
          </cell>
          <cell r="J11">
            <v>87.357265699500914</v>
          </cell>
          <cell r="K11">
            <v>88.835767936465885</v>
          </cell>
          <cell r="L11">
            <v>90.472098871969649</v>
          </cell>
          <cell r="M11">
            <v>91.852827967595104</v>
          </cell>
          <cell r="N11">
            <v>92.727413998293045</v>
          </cell>
          <cell r="O11">
            <v>93.422814563030286</v>
          </cell>
          <cell r="P11">
            <v>94.004850797716671</v>
          </cell>
          <cell r="Q11">
            <v>94.697851406529793</v>
          </cell>
          <cell r="R11">
            <v>95.414076406301845</v>
          </cell>
          <cell r="S11">
            <v>96.10732090670713</v>
          </cell>
          <cell r="T11">
            <v>97.092930859841687</v>
          </cell>
          <cell r="U11">
            <v>98.504582245841306</v>
          </cell>
          <cell r="V11">
            <v>100</v>
          </cell>
          <cell r="W11">
            <v>101.15330168024803</v>
          </cell>
          <cell r="X11">
            <v>102.14386931437083</v>
          </cell>
          <cell r="Y11">
            <v>103.00611240215196</v>
          </cell>
          <cell r="Z11">
            <v>104.26805306842095</v>
          </cell>
          <cell r="AA11">
            <v>106.60015178652498</v>
          </cell>
        </row>
        <row r="12">
          <cell r="B12" t="str">
            <v>Museums</v>
          </cell>
          <cell r="C12">
            <v>78.791310871881038</v>
          </cell>
          <cell r="D12">
            <v>80.039762446608904</v>
          </cell>
          <cell r="E12">
            <v>81.692257787623006</v>
          </cell>
          <cell r="F12">
            <v>83.085504335847432</v>
          </cell>
          <cell r="G12">
            <v>83.995860534579435</v>
          </cell>
          <cell r="H12">
            <v>85.056132299536529</v>
          </cell>
          <cell r="I12">
            <v>86.267497282984891</v>
          </cell>
          <cell r="J12">
            <v>87.742148936648874</v>
          </cell>
          <cell r="K12">
            <v>89.401637520877813</v>
          </cell>
          <cell r="L12">
            <v>90.93554789808536</v>
          </cell>
          <cell r="M12">
            <v>92.479665361330092</v>
          </cell>
          <cell r="N12">
            <v>93.562629505550106</v>
          </cell>
          <cell r="O12">
            <v>94.070556731253902</v>
          </cell>
          <cell r="P12">
            <v>94.777398619665348</v>
          </cell>
          <cell r="Q12">
            <v>95.617177805620344</v>
          </cell>
          <cell r="R12">
            <v>96.415201544691115</v>
          </cell>
          <cell r="S12">
            <v>97.312561337161881</v>
          </cell>
          <cell r="T12">
            <v>98.217887865182149</v>
          </cell>
          <cell r="U12">
            <v>99.004702248128751</v>
          </cell>
          <cell r="V12">
            <v>100</v>
          </cell>
          <cell r="W12">
            <v>100.93978871481136</v>
          </cell>
          <cell r="X12">
            <v>101.71868352622025</v>
          </cell>
          <cell r="Y12">
            <v>102.97180778659414</v>
          </cell>
          <cell r="Z12">
            <v>104.62972449729395</v>
          </cell>
          <cell r="AA12">
            <v>107.07556445085464</v>
          </cell>
        </row>
        <row r="13">
          <cell r="B13" t="str">
            <v>Museums - Art</v>
          </cell>
          <cell r="C13">
            <v>79.801396497638279</v>
          </cell>
          <cell r="D13">
            <v>81.126558783687031</v>
          </cell>
          <cell r="E13">
            <v>82.838921521077069</v>
          </cell>
          <cell r="F13">
            <v>84.193514231149962</v>
          </cell>
          <cell r="G13">
            <v>85.021990982461531</v>
          </cell>
          <cell r="H13">
            <v>86.043195342039468</v>
          </cell>
          <cell r="I13">
            <v>87.069851008851757</v>
          </cell>
          <cell r="J13">
            <v>88.305625791172375</v>
          </cell>
          <cell r="K13">
            <v>89.802395305918452</v>
          </cell>
          <cell r="L13">
            <v>91.193141895323521</v>
          </cell>
          <cell r="M13">
            <v>92.565830911920983</v>
          </cell>
          <cell r="N13">
            <v>93.639958244559125</v>
          </cell>
          <cell r="O13">
            <v>94.122216301167143</v>
          </cell>
          <cell r="P13">
            <v>94.608049568045885</v>
          </cell>
          <cell r="Q13">
            <v>95.33022579814849</v>
          </cell>
          <cell r="R13">
            <v>96.003022699733393</v>
          </cell>
          <cell r="S13">
            <v>96.76845019983098</v>
          </cell>
          <cell r="T13">
            <v>97.75418997603596</v>
          </cell>
          <cell r="U13">
            <v>98.823432056877607</v>
          </cell>
          <cell r="V13">
            <v>100</v>
          </cell>
          <cell r="W13">
            <v>100.89773784317143</v>
          </cell>
          <cell r="X13">
            <v>101.6587172215432</v>
          </cell>
          <cell r="Y13">
            <v>102.82178423495394</v>
          </cell>
          <cell r="Z13">
            <v>104.24339581289026</v>
          </cell>
          <cell r="AA13">
            <v>106.63341719330836</v>
          </cell>
        </row>
        <row r="14">
          <cell r="B14" t="str">
            <v>Museums - Botanical And Zoological</v>
          </cell>
          <cell r="C14">
            <v>79.801195362697385</v>
          </cell>
          <cell r="D14">
            <v>81.126354308748915</v>
          </cell>
          <cell r="E14">
            <v>82.838712730224955</v>
          </cell>
          <cell r="F14">
            <v>84.193302026122822</v>
          </cell>
          <cell r="G14">
            <v>85.021776689305256</v>
          </cell>
          <cell r="H14">
            <v>86.042978474994925</v>
          </cell>
          <cell r="I14">
            <v>87.069631554179225</v>
          </cell>
          <cell r="J14">
            <v>88.305403221798741</v>
          </cell>
          <cell r="K14">
            <v>89.802168964021504</v>
          </cell>
          <cell r="L14">
            <v>91.192912048127681</v>
          </cell>
          <cell r="M14">
            <v>92.565597604939413</v>
          </cell>
          <cell r="N14">
            <v>93.639722230299753</v>
          </cell>
          <cell r="O14">
            <v>94.121979071403231</v>
          </cell>
          <cell r="P14">
            <v>94.607811113766672</v>
          </cell>
          <cell r="Q14">
            <v>95.329985523664519</v>
          </cell>
          <cell r="R14">
            <v>96.002780729502859</v>
          </cell>
          <cell r="S14">
            <v>96.768206300383085</v>
          </cell>
          <cell r="T14">
            <v>97.753943592086415</v>
          </cell>
          <cell r="U14">
            <v>98.823182977963342</v>
          </cell>
          <cell r="V14">
            <v>100</v>
          </cell>
          <cell r="W14">
            <v>100.89793962757243</v>
          </cell>
          <cell r="X14">
            <v>101.65892052781946</v>
          </cell>
          <cell r="Y14">
            <v>102.82198986723657</v>
          </cell>
          <cell r="Z14">
            <v>104.24360428823979</v>
          </cell>
          <cell r="AA14">
            <v>106.6336304484381</v>
          </cell>
        </row>
        <row r="15">
          <cell r="B15" t="str">
            <v>Museums - Childern's</v>
          </cell>
          <cell r="C15">
            <v>79.80139649763818</v>
          </cell>
          <cell r="D15">
            <v>81.12655878368686</v>
          </cell>
          <cell r="E15">
            <v>82.838921521076898</v>
          </cell>
          <cell r="F15">
            <v>84.193514231149663</v>
          </cell>
          <cell r="G15">
            <v>85.021990982461304</v>
          </cell>
          <cell r="H15">
            <v>86.043195342039112</v>
          </cell>
          <cell r="I15">
            <v>87.069851008851316</v>
          </cell>
          <cell r="J15">
            <v>88.305625791171906</v>
          </cell>
          <cell r="K15">
            <v>89.802395305918182</v>
          </cell>
          <cell r="L15">
            <v>91.193141895323237</v>
          </cell>
          <cell r="M15">
            <v>92.565830911920543</v>
          </cell>
          <cell r="N15">
            <v>93.639958244558727</v>
          </cell>
          <cell r="O15">
            <v>94.122216301166688</v>
          </cell>
          <cell r="P15">
            <v>94.608049568045715</v>
          </cell>
          <cell r="Q15">
            <v>95.330225798148206</v>
          </cell>
          <cell r="R15">
            <v>96.003022699733478</v>
          </cell>
          <cell r="S15">
            <v>96.76845019983098</v>
          </cell>
          <cell r="T15">
            <v>97.754189976036116</v>
          </cell>
          <cell r="U15">
            <v>98.823432056877621</v>
          </cell>
          <cell r="V15">
            <v>100</v>
          </cell>
          <cell r="W15">
            <v>100.89773784317131</v>
          </cell>
          <cell r="X15">
            <v>101.65871722154318</v>
          </cell>
          <cell r="Y15">
            <v>102.8217842349539</v>
          </cell>
          <cell r="Z15">
            <v>104.2433958128901</v>
          </cell>
          <cell r="AA15">
            <v>106.63341719330808</v>
          </cell>
        </row>
        <row r="16">
          <cell r="B16" t="str">
            <v>Museums - Historical Sites</v>
          </cell>
          <cell r="C16">
            <v>79.807221440513899</v>
          </cell>
          <cell r="D16">
            <v>81.132480454125826</v>
          </cell>
          <cell r="E16">
            <v>82.844968181999306</v>
          </cell>
          <cell r="F16">
            <v>84.199659767850136</v>
          </cell>
          <cell r="G16">
            <v>85.028196992160716</v>
          </cell>
          <cell r="H16">
            <v>86.049475892502358</v>
          </cell>
          <cell r="I16">
            <v>87.076206497985822</v>
          </cell>
          <cell r="J16">
            <v>88.312071483208044</v>
          </cell>
          <cell r="K16">
            <v>89.808950251642742</v>
          </cell>
          <cell r="L16">
            <v>91.199798355805498</v>
          </cell>
          <cell r="M16">
            <v>92.572587569084291</v>
          </cell>
          <cell r="N16">
            <v>93.64679330549275</v>
          </cell>
          <cell r="O16">
            <v>94.129086563560065</v>
          </cell>
          <cell r="P16">
            <v>94.614955292863939</v>
          </cell>
          <cell r="Q16">
            <v>95.337184236771904</v>
          </cell>
          <cell r="R16">
            <v>96.010030247817497</v>
          </cell>
          <cell r="S16">
            <v>96.775513618760016</v>
          </cell>
          <cell r="T16">
            <v>97.761325347062964</v>
          </cell>
          <cell r="U16">
            <v>98.830645475085717</v>
          </cell>
          <cell r="V16">
            <v>100</v>
          </cell>
          <cell r="W16">
            <v>100.89189369596072</v>
          </cell>
          <cell r="X16">
            <v>101.65282899727386</v>
          </cell>
          <cell r="Y16">
            <v>102.81582864411125</v>
          </cell>
          <cell r="Z16">
            <v>104.23735788018828</v>
          </cell>
          <cell r="AA16">
            <v>106.6272408270092</v>
          </cell>
        </row>
        <row r="17">
          <cell r="B17" t="str">
            <v>Museums - History</v>
          </cell>
          <cell r="C17">
            <v>79.801396497638351</v>
          </cell>
          <cell r="D17">
            <v>81.126558783687102</v>
          </cell>
          <cell r="E17">
            <v>82.838921521077097</v>
          </cell>
          <cell r="F17">
            <v>84.193514231149962</v>
          </cell>
          <cell r="G17">
            <v>85.021990982461688</v>
          </cell>
          <cell r="H17">
            <v>86.043195342039525</v>
          </cell>
          <cell r="I17">
            <v>87.069851008851955</v>
          </cell>
          <cell r="J17">
            <v>88.305625791172517</v>
          </cell>
          <cell r="K17">
            <v>89.802395305918793</v>
          </cell>
          <cell r="L17">
            <v>91.193141895323734</v>
          </cell>
          <cell r="M17">
            <v>92.565830911921097</v>
          </cell>
          <cell r="N17">
            <v>93.639958244559196</v>
          </cell>
          <cell r="O17">
            <v>94.122216301167029</v>
          </cell>
          <cell r="P17">
            <v>94.608049568045828</v>
          </cell>
          <cell r="Q17">
            <v>95.330225798148419</v>
          </cell>
          <cell r="R17">
            <v>96.003022699733521</v>
          </cell>
          <cell r="S17">
            <v>96.768450199830937</v>
          </cell>
          <cell r="T17">
            <v>97.754189976035974</v>
          </cell>
          <cell r="U17">
            <v>98.823432056877536</v>
          </cell>
          <cell r="V17">
            <v>100</v>
          </cell>
          <cell r="W17">
            <v>100.89773784317147</v>
          </cell>
          <cell r="X17">
            <v>101.65871722154334</v>
          </cell>
          <cell r="Y17">
            <v>102.82178423495407</v>
          </cell>
          <cell r="Z17">
            <v>104.24339581289036</v>
          </cell>
          <cell r="AA17">
            <v>106.63341719330846</v>
          </cell>
        </row>
        <row r="18">
          <cell r="B18" t="str">
            <v>Museums - Natural</v>
          </cell>
          <cell r="C18">
            <v>79.801396497638351</v>
          </cell>
          <cell r="D18">
            <v>81.126558783687102</v>
          </cell>
          <cell r="E18">
            <v>82.838921521077097</v>
          </cell>
          <cell r="F18">
            <v>84.193514231149962</v>
          </cell>
          <cell r="G18">
            <v>85.021990982461688</v>
          </cell>
          <cell r="H18">
            <v>86.043195342039525</v>
          </cell>
          <cell r="I18">
            <v>87.069851008851955</v>
          </cell>
          <cell r="J18">
            <v>88.305625791172517</v>
          </cell>
          <cell r="K18">
            <v>89.802395305918793</v>
          </cell>
          <cell r="L18">
            <v>91.193141895323734</v>
          </cell>
          <cell r="M18">
            <v>92.565830911921097</v>
          </cell>
          <cell r="N18">
            <v>93.639958244559196</v>
          </cell>
          <cell r="O18">
            <v>94.122216301167029</v>
          </cell>
          <cell r="P18">
            <v>94.608049568045828</v>
          </cell>
          <cell r="Q18">
            <v>95.330225798148419</v>
          </cell>
          <cell r="R18">
            <v>96.003022699733521</v>
          </cell>
          <cell r="S18">
            <v>96.768450199830937</v>
          </cell>
          <cell r="T18">
            <v>97.754189976035974</v>
          </cell>
          <cell r="U18">
            <v>98.823432056877536</v>
          </cell>
          <cell r="V18">
            <v>100</v>
          </cell>
          <cell r="W18">
            <v>100.89773784317147</v>
          </cell>
          <cell r="X18">
            <v>101.65871722154334</v>
          </cell>
          <cell r="Y18">
            <v>102.82178423495407</v>
          </cell>
          <cell r="Z18">
            <v>104.24339581289037</v>
          </cell>
          <cell r="AA18">
            <v>106.63341719330847</v>
          </cell>
        </row>
        <row r="19">
          <cell r="B19" t="str">
            <v>Museums - Nature Parks</v>
          </cell>
          <cell r="C19">
            <v>75.494440489773581</v>
          </cell>
          <cell r="D19">
            <v>76.628193711069841</v>
          </cell>
          <cell r="E19">
            <v>78.276423931930978</v>
          </cell>
          <cell r="F19">
            <v>79.846466345883343</v>
          </cell>
          <cell r="G19">
            <v>81.000061883215196</v>
          </cell>
          <cell r="H19">
            <v>82.242466891848025</v>
          </cell>
          <cell r="I19">
            <v>83.895096510813389</v>
          </cell>
          <cell r="J19">
            <v>85.797321648858798</v>
          </cell>
          <cell r="K19">
            <v>87.746991089521913</v>
          </cell>
          <cell r="L19">
            <v>89.676606733620758</v>
          </cell>
          <cell r="M19">
            <v>91.697447815040761</v>
          </cell>
          <cell r="N19">
            <v>92.73365620871752</v>
          </cell>
          <cell r="O19">
            <v>93.384057282158807</v>
          </cell>
          <cell r="P19">
            <v>94.73247291157945</v>
          </cell>
          <cell r="Q19">
            <v>95.908460532172896</v>
          </cell>
          <cell r="R19">
            <v>97.137051394303711</v>
          </cell>
          <cell r="S19">
            <v>98.421806951414453</v>
          </cell>
          <cell r="T19">
            <v>99.043616848511476</v>
          </cell>
          <cell r="U19">
            <v>99.24090145750317</v>
          </cell>
          <cell r="V19">
            <v>100</v>
          </cell>
          <cell r="W19">
            <v>101.43584255246547</v>
          </cell>
          <cell r="X19">
            <v>102.61633337031091</v>
          </cell>
          <cell r="Y19">
            <v>103.76061306687912</v>
          </cell>
          <cell r="Z19">
            <v>105.85884812280366</v>
          </cell>
          <cell r="AA19">
            <v>108.95777940400025</v>
          </cell>
        </row>
        <row r="20">
          <cell r="B20" t="str">
            <v>Museums - Science</v>
          </cell>
          <cell r="C20">
            <v>79.801396497638351</v>
          </cell>
          <cell r="D20">
            <v>81.126558783687102</v>
          </cell>
          <cell r="E20">
            <v>82.838921521077097</v>
          </cell>
          <cell r="F20">
            <v>84.193514231149962</v>
          </cell>
          <cell r="G20">
            <v>85.021990982461688</v>
          </cell>
          <cell r="H20">
            <v>86.043195342039525</v>
          </cell>
          <cell r="I20">
            <v>87.069851008851955</v>
          </cell>
          <cell r="J20">
            <v>88.305625791172517</v>
          </cell>
          <cell r="K20">
            <v>89.802395305918793</v>
          </cell>
          <cell r="L20">
            <v>91.193141895323734</v>
          </cell>
          <cell r="M20">
            <v>92.565830911921097</v>
          </cell>
          <cell r="N20">
            <v>93.639958244559196</v>
          </cell>
          <cell r="O20">
            <v>94.122216301167029</v>
          </cell>
          <cell r="P20">
            <v>94.608049568045828</v>
          </cell>
          <cell r="Q20">
            <v>95.330225798148419</v>
          </cell>
          <cell r="R20">
            <v>96.003022699733521</v>
          </cell>
          <cell r="S20">
            <v>96.768450199830937</v>
          </cell>
          <cell r="T20">
            <v>97.754189976035974</v>
          </cell>
          <cell r="U20">
            <v>98.823432056877536</v>
          </cell>
          <cell r="V20">
            <v>100</v>
          </cell>
          <cell r="W20">
            <v>100.89773784317147</v>
          </cell>
          <cell r="X20">
            <v>101.65871722154334</v>
          </cell>
          <cell r="Y20">
            <v>102.82178423495407</v>
          </cell>
          <cell r="Z20">
            <v>104.24339581289037</v>
          </cell>
          <cell r="AA20">
            <v>106.63341719330847</v>
          </cell>
        </row>
        <row r="21">
          <cell r="B21" t="str">
            <v>Museums - Other</v>
          </cell>
          <cell r="C21">
            <v>79.801396497638279</v>
          </cell>
          <cell r="D21">
            <v>81.126558783687031</v>
          </cell>
          <cell r="E21">
            <v>82.838921521077069</v>
          </cell>
          <cell r="F21">
            <v>84.193514231149962</v>
          </cell>
          <cell r="G21">
            <v>85.021990982461531</v>
          </cell>
          <cell r="H21">
            <v>86.043195342039468</v>
          </cell>
          <cell r="I21">
            <v>87.069851008851757</v>
          </cell>
          <cell r="J21">
            <v>88.305625791172375</v>
          </cell>
          <cell r="K21">
            <v>89.802395305918452</v>
          </cell>
          <cell r="L21">
            <v>91.193141895323521</v>
          </cell>
          <cell r="M21">
            <v>92.565830911920983</v>
          </cell>
          <cell r="N21">
            <v>93.639958244559125</v>
          </cell>
          <cell r="O21">
            <v>94.122216301167143</v>
          </cell>
          <cell r="P21">
            <v>94.608049568045885</v>
          </cell>
          <cell r="Q21">
            <v>95.33022579814849</v>
          </cell>
          <cell r="R21">
            <v>96.003022699733393</v>
          </cell>
          <cell r="S21">
            <v>96.76845019983098</v>
          </cell>
          <cell r="T21">
            <v>97.75418997603596</v>
          </cell>
          <cell r="U21">
            <v>98.823432056877607</v>
          </cell>
          <cell r="V21">
            <v>100</v>
          </cell>
          <cell r="W21">
            <v>100.89773784317143</v>
          </cell>
          <cell r="X21">
            <v>101.6587172215432</v>
          </cell>
          <cell r="Y21">
            <v>102.82178423495392</v>
          </cell>
          <cell r="Z21">
            <v>104.24339581289024</v>
          </cell>
          <cell r="AA21">
            <v>106.63341719330836</v>
          </cell>
        </row>
        <row r="22">
          <cell r="B22" t="str">
            <v>Design services</v>
          </cell>
          <cell r="C22">
            <v>87.927354706580687</v>
          </cell>
          <cell r="D22">
            <v>89.073547583495298</v>
          </cell>
          <cell r="E22">
            <v>90.31356476539527</v>
          </cell>
          <cell r="F22">
            <v>91.30324672802314</v>
          </cell>
          <cell r="G22">
            <v>91.730455214396883</v>
          </cell>
          <cell r="H22">
            <v>91.995760899215426</v>
          </cell>
          <cell r="I22">
            <v>92.468617518816757</v>
          </cell>
          <cell r="J22">
            <v>93.409534045911997</v>
          </cell>
          <cell r="K22">
            <v>95.254202621732105</v>
          </cell>
          <cell r="L22">
            <v>96.7619413430062</v>
          </cell>
          <cell r="M22">
            <v>97.413747197627259</v>
          </cell>
          <cell r="N22">
            <v>97.522849939322668</v>
          </cell>
          <cell r="O22">
            <v>97.368904880001068</v>
          </cell>
          <cell r="P22">
            <v>97.515253529878578</v>
          </cell>
          <cell r="Q22">
            <v>97.962593953300896</v>
          </cell>
          <cell r="R22">
            <v>98.492268643287417</v>
          </cell>
          <cell r="S22">
            <v>98.986331530743371</v>
          </cell>
          <cell r="T22">
            <v>99.227091244881578</v>
          </cell>
          <cell r="U22">
            <v>99.624298796207214</v>
          </cell>
          <cell r="V22">
            <v>100</v>
          </cell>
          <cell r="W22">
            <v>99.924463264829001</v>
          </cell>
          <cell r="X22">
            <v>99.833206081552589</v>
          </cell>
          <cell r="Y22">
            <v>99.693087177905923</v>
          </cell>
          <cell r="Z22">
            <v>99.353837364952142</v>
          </cell>
          <cell r="AA22">
            <v>99.734305858083147</v>
          </cell>
        </row>
        <row r="23">
          <cell r="B23" t="str">
            <v>Advertising</v>
          </cell>
          <cell r="C23">
            <v>88.750426171518129</v>
          </cell>
          <cell r="D23">
            <v>89.755098175775672</v>
          </cell>
          <cell r="E23">
            <v>90.853887553318486</v>
          </cell>
          <cell r="F23">
            <v>91.804704358880016</v>
          </cell>
          <cell r="G23">
            <v>92.106291766463428</v>
          </cell>
          <cell r="H23">
            <v>92.256349133407696</v>
          </cell>
          <cell r="I23">
            <v>92.760698322778438</v>
          </cell>
          <cell r="J23">
            <v>93.804102503304094</v>
          </cell>
          <cell r="K23">
            <v>95.816111478201805</v>
          </cell>
          <cell r="L23">
            <v>97.300622417552589</v>
          </cell>
          <cell r="M23">
            <v>97.814203541207121</v>
          </cell>
          <cell r="N23">
            <v>97.820632379652778</v>
          </cell>
          <cell r="O23">
            <v>97.624661483427161</v>
          </cell>
          <cell r="P23">
            <v>97.81609874823414</v>
          </cell>
          <cell r="Q23">
            <v>98.330877100231746</v>
          </cell>
          <cell r="R23">
            <v>98.916643987721315</v>
          </cell>
          <cell r="S23">
            <v>99.406225942311565</v>
          </cell>
          <cell r="T23">
            <v>99.483704059818038</v>
          </cell>
          <cell r="U23">
            <v>99.743236686813361</v>
          </cell>
          <cell r="V23">
            <v>100</v>
          </cell>
          <cell r="W23">
            <v>99.814919241281771</v>
          </cell>
          <cell r="X23">
            <v>99.794482988562478</v>
          </cell>
          <cell r="Y23">
            <v>99.682193550557258</v>
          </cell>
          <cell r="Z23">
            <v>99.218764451925679</v>
          </cell>
          <cell r="AA23">
            <v>99.434286541744498</v>
          </cell>
        </row>
        <row r="24">
          <cell r="B24" t="str">
            <v>Architectural Services, Historic Restoration</v>
          </cell>
          <cell r="C24">
            <v>84.178845383565161</v>
          </cell>
          <cell r="D24">
            <v>86.075967158154711</v>
          </cell>
          <cell r="E24">
            <v>88.02638631945463</v>
          </cell>
          <cell r="F24">
            <v>89.186411636676411</v>
          </cell>
          <cell r="G24">
            <v>89.992502797295671</v>
          </cell>
          <cell r="H24">
            <v>90.686258935925551</v>
          </cell>
          <cell r="I24">
            <v>91.279528092068759</v>
          </cell>
          <cell r="J24">
            <v>92.175161593976654</v>
          </cell>
          <cell r="K24">
            <v>93.813766134757387</v>
          </cell>
          <cell r="L24">
            <v>95.713625978564437</v>
          </cell>
          <cell r="M24">
            <v>96.811081760771273</v>
          </cell>
          <cell r="N24">
            <v>97.000007842507955</v>
          </cell>
          <cell r="O24">
            <v>96.674214478577085</v>
          </cell>
          <cell r="P24">
            <v>96.420944204958658</v>
          </cell>
          <cell r="Q24">
            <v>96.521275389392031</v>
          </cell>
          <cell r="R24">
            <v>96.858389685456515</v>
          </cell>
          <cell r="S24">
            <v>97.401403174800635</v>
          </cell>
          <cell r="T24">
            <v>98.178475942294511</v>
          </cell>
          <cell r="U24">
            <v>99.094878089809939</v>
          </cell>
          <cell r="V24">
            <v>100</v>
          </cell>
          <cell r="W24">
            <v>100.39021868815014</v>
          </cell>
          <cell r="X24">
            <v>100.10900420193103</v>
          </cell>
          <cell r="Y24">
            <v>99.856241815153098</v>
          </cell>
          <cell r="Z24">
            <v>99.888091595413869</v>
          </cell>
          <cell r="AA24">
            <v>100.69123130950655</v>
          </cell>
        </row>
        <row r="25">
          <cell r="B25" t="str">
            <v>Landscape Architectural Services</v>
          </cell>
          <cell r="C25">
            <v>84.178845383565076</v>
          </cell>
          <cell r="D25">
            <v>86.07596715815454</v>
          </cell>
          <cell r="E25">
            <v>88.026386319454417</v>
          </cell>
          <cell r="F25">
            <v>89.186411636676169</v>
          </cell>
          <cell r="G25">
            <v>89.992502797295387</v>
          </cell>
          <cell r="H25">
            <v>90.686258935925295</v>
          </cell>
          <cell r="I25">
            <v>91.279528092068531</v>
          </cell>
          <cell r="J25">
            <v>92.175161593976398</v>
          </cell>
          <cell r="K25">
            <v>93.813766134757188</v>
          </cell>
          <cell r="L25">
            <v>95.713625978564238</v>
          </cell>
          <cell r="M25">
            <v>96.811081760771103</v>
          </cell>
          <cell r="N25">
            <v>97.000007842507713</v>
          </cell>
          <cell r="O25">
            <v>96.674214478576928</v>
          </cell>
          <cell r="P25">
            <v>96.420944204958545</v>
          </cell>
          <cell r="Q25">
            <v>96.521275389391889</v>
          </cell>
          <cell r="R25">
            <v>96.858389685456373</v>
          </cell>
          <cell r="S25">
            <v>97.401403174800478</v>
          </cell>
          <cell r="T25">
            <v>98.178475942294426</v>
          </cell>
          <cell r="U25">
            <v>99.094878089809882</v>
          </cell>
          <cell r="V25">
            <v>100</v>
          </cell>
          <cell r="W25">
            <v>100.3902186881501</v>
          </cell>
          <cell r="X25">
            <v>100.10900420193094</v>
          </cell>
          <cell r="Y25">
            <v>99.856241815152984</v>
          </cell>
          <cell r="Z25">
            <v>99.888091595413826</v>
          </cell>
          <cell r="AA25">
            <v>100.59049142819451</v>
          </cell>
        </row>
        <row r="26">
          <cell r="B26" t="str">
            <v>All Other Architectural Services</v>
          </cell>
          <cell r="C26">
            <v>84.178845383565132</v>
          </cell>
          <cell r="D26">
            <v>86.075967158154654</v>
          </cell>
          <cell r="E26">
            <v>88.026386319454645</v>
          </cell>
          <cell r="F26">
            <v>89.186411636676397</v>
          </cell>
          <cell r="G26">
            <v>89.992502797295643</v>
          </cell>
          <cell r="H26">
            <v>90.686258935925508</v>
          </cell>
          <cell r="I26">
            <v>91.27952809206873</v>
          </cell>
          <cell r="J26">
            <v>92.175161593976625</v>
          </cell>
          <cell r="K26">
            <v>93.813766134757358</v>
          </cell>
          <cell r="L26">
            <v>95.713625978564437</v>
          </cell>
          <cell r="M26">
            <v>96.811081760771273</v>
          </cell>
          <cell r="N26">
            <v>97.000007842507898</v>
          </cell>
          <cell r="O26">
            <v>96.674214478577071</v>
          </cell>
          <cell r="P26">
            <v>96.420944204958602</v>
          </cell>
          <cell r="Q26">
            <v>96.521275389392017</v>
          </cell>
          <cell r="R26">
            <v>96.858389685456487</v>
          </cell>
          <cell r="S26">
            <v>97.401403174800507</v>
          </cell>
          <cell r="T26">
            <v>98.178475942294469</v>
          </cell>
          <cell r="U26">
            <v>99.094878089809939</v>
          </cell>
          <cell r="V26">
            <v>100</v>
          </cell>
          <cell r="W26">
            <v>100.39021868815013</v>
          </cell>
          <cell r="X26">
            <v>100.10900420193099</v>
          </cell>
          <cell r="Y26">
            <v>99.856241815153084</v>
          </cell>
          <cell r="Z26">
            <v>99.88809159541384</v>
          </cell>
          <cell r="AA26">
            <v>100.69078574405768</v>
          </cell>
        </row>
        <row r="27">
          <cell r="B27" t="str">
            <v>Interior Design Services</v>
          </cell>
          <cell r="C27">
            <v>85.426783367151046</v>
          </cell>
          <cell r="D27">
            <v>87.40870025726629</v>
          </cell>
          <cell r="E27">
            <v>89.392890964436475</v>
          </cell>
          <cell r="F27">
            <v>90.559262058445213</v>
          </cell>
          <cell r="G27">
            <v>91.287014697767361</v>
          </cell>
          <cell r="H27">
            <v>91.831272812538771</v>
          </cell>
          <cell r="I27">
            <v>91.990897775672124</v>
          </cell>
          <cell r="J27">
            <v>92.470313750330021</v>
          </cell>
          <cell r="K27">
            <v>93.893495330163702</v>
          </cell>
          <cell r="L27">
            <v>95.538680712708981</v>
          </cell>
          <cell r="M27">
            <v>96.541653200304722</v>
          </cell>
          <cell r="N27">
            <v>96.746739542416705</v>
          </cell>
          <cell r="O27">
            <v>96.598347550838099</v>
          </cell>
          <cell r="P27">
            <v>96.461979460484244</v>
          </cell>
          <cell r="Q27">
            <v>96.499846074650293</v>
          </cell>
          <cell r="R27">
            <v>96.800720150781189</v>
          </cell>
          <cell r="S27">
            <v>97.305509351251047</v>
          </cell>
          <cell r="T27">
            <v>98.03810622513447</v>
          </cell>
          <cell r="U27">
            <v>98.988434771700852</v>
          </cell>
          <cell r="V27">
            <v>100</v>
          </cell>
          <cell r="W27">
            <v>100.52404807659833</v>
          </cell>
          <cell r="X27">
            <v>100.36905038528499</v>
          </cell>
          <cell r="Y27">
            <v>100.16799701048387</v>
          </cell>
          <cell r="Z27">
            <v>100.26898517528768</v>
          </cell>
          <cell r="AA27">
            <v>100.97480490744664</v>
          </cell>
        </row>
        <row r="28">
          <cell r="B28" t="str">
            <v>Industrial Design Services</v>
          </cell>
          <cell r="C28">
            <v>85.426783367151117</v>
          </cell>
          <cell r="D28">
            <v>87.408700257266375</v>
          </cell>
          <cell r="E28">
            <v>89.392890964436518</v>
          </cell>
          <cell r="F28">
            <v>90.559262058445285</v>
          </cell>
          <cell r="G28">
            <v>91.287014697767404</v>
          </cell>
          <cell r="H28">
            <v>91.83127281253887</v>
          </cell>
          <cell r="I28">
            <v>91.990897775672252</v>
          </cell>
          <cell r="J28">
            <v>92.470313750330106</v>
          </cell>
          <cell r="K28">
            <v>93.893495330163859</v>
          </cell>
          <cell r="L28">
            <v>95.538680712709066</v>
          </cell>
          <cell r="M28">
            <v>96.541653200304836</v>
          </cell>
          <cell r="N28">
            <v>96.746739542416833</v>
          </cell>
          <cell r="O28">
            <v>96.598347550838184</v>
          </cell>
          <cell r="P28">
            <v>96.461979460484287</v>
          </cell>
          <cell r="Q28">
            <v>96.499846074650435</v>
          </cell>
          <cell r="R28">
            <v>96.800720150781302</v>
          </cell>
          <cell r="S28">
            <v>97.305509351251089</v>
          </cell>
          <cell r="T28">
            <v>98.03810622513457</v>
          </cell>
          <cell r="U28">
            <v>98.988434771700938</v>
          </cell>
          <cell r="V28">
            <v>100</v>
          </cell>
          <cell r="W28">
            <v>100.52404807659832</v>
          </cell>
          <cell r="X28">
            <v>100.36905038528504</v>
          </cell>
          <cell r="Y28">
            <v>100.16799701048384</v>
          </cell>
          <cell r="Z28">
            <v>100.26898517528768</v>
          </cell>
          <cell r="AA28">
            <v>100.97480490744661</v>
          </cell>
        </row>
        <row r="29">
          <cell r="B29" t="str">
            <v>Graphic Design Services</v>
          </cell>
          <cell r="C29">
            <v>85.426783367151174</v>
          </cell>
          <cell r="D29">
            <v>87.408700257266446</v>
          </cell>
          <cell r="E29">
            <v>89.392890964436603</v>
          </cell>
          <cell r="F29">
            <v>90.559262058445384</v>
          </cell>
          <cell r="G29">
            <v>91.287014697767503</v>
          </cell>
          <cell r="H29">
            <v>91.831272812538927</v>
          </cell>
          <cell r="I29">
            <v>91.990897775672337</v>
          </cell>
          <cell r="J29">
            <v>92.470313750330092</v>
          </cell>
          <cell r="K29">
            <v>93.893495330163816</v>
          </cell>
          <cell r="L29">
            <v>95.538680712709038</v>
          </cell>
          <cell r="M29">
            <v>96.541653200304737</v>
          </cell>
          <cell r="N29">
            <v>96.746739542416776</v>
          </cell>
          <cell r="O29">
            <v>96.598347550838128</v>
          </cell>
          <cell r="P29">
            <v>96.461979460484187</v>
          </cell>
          <cell r="Q29">
            <v>96.49984607465035</v>
          </cell>
          <cell r="R29">
            <v>96.800720150781331</v>
          </cell>
          <cell r="S29">
            <v>97.305509351251118</v>
          </cell>
          <cell r="T29">
            <v>98.038106225134584</v>
          </cell>
          <cell r="U29">
            <v>98.988434771700881</v>
          </cell>
          <cell r="V29">
            <v>100</v>
          </cell>
          <cell r="W29">
            <v>100.52404807659832</v>
          </cell>
          <cell r="X29">
            <v>100.36905038528508</v>
          </cell>
          <cell r="Y29">
            <v>100.16799701048389</v>
          </cell>
          <cell r="Z29">
            <v>100.26898517528772</v>
          </cell>
          <cell r="AA29">
            <v>100.97480490744677</v>
          </cell>
        </row>
        <row r="30">
          <cell r="B30" t="str">
            <v>Fashion Design Services</v>
          </cell>
          <cell r="C30">
            <v>85.426783367151046</v>
          </cell>
          <cell r="D30">
            <v>87.408700257266318</v>
          </cell>
          <cell r="E30">
            <v>89.392890964436504</v>
          </cell>
          <cell r="F30">
            <v>90.559262058445213</v>
          </cell>
          <cell r="G30">
            <v>91.287014697767404</v>
          </cell>
          <cell r="H30">
            <v>91.831272812538813</v>
          </cell>
          <cell r="I30">
            <v>91.990897775672224</v>
          </cell>
          <cell r="J30">
            <v>92.470313750330106</v>
          </cell>
          <cell r="K30">
            <v>93.893495330163773</v>
          </cell>
          <cell r="L30">
            <v>95.538680712709109</v>
          </cell>
          <cell r="M30">
            <v>96.541653200304808</v>
          </cell>
          <cell r="N30">
            <v>96.746739542416847</v>
          </cell>
          <cell r="O30">
            <v>96.598347550838199</v>
          </cell>
          <cell r="P30">
            <v>96.461979460484343</v>
          </cell>
          <cell r="Q30">
            <v>96.49984607465035</v>
          </cell>
          <cell r="R30">
            <v>96.800720150781331</v>
          </cell>
          <cell r="S30">
            <v>97.305509351251089</v>
          </cell>
          <cell r="T30">
            <v>98.038106225134541</v>
          </cell>
          <cell r="U30">
            <v>98.988434771700852</v>
          </cell>
          <cell r="V30">
            <v>100</v>
          </cell>
          <cell r="W30">
            <v>100.52404807659832</v>
          </cell>
          <cell r="X30">
            <v>100.36905038528505</v>
          </cell>
          <cell r="Y30">
            <v>100.1679970104838</v>
          </cell>
          <cell r="Z30">
            <v>100.26898517528764</v>
          </cell>
          <cell r="AA30">
            <v>101.07603721327192</v>
          </cell>
        </row>
        <row r="31">
          <cell r="B31" t="str">
            <v>Computer Systems Design</v>
          </cell>
          <cell r="C31">
            <v>109.13819652714297</v>
          </cell>
          <cell r="D31">
            <v>108.93757870894738</v>
          </cell>
          <cell r="E31">
            <v>109.90926281347291</v>
          </cell>
          <cell r="F31">
            <v>110.53735171618069</v>
          </cell>
          <cell r="G31">
            <v>109.89717051500658</v>
          </cell>
          <cell r="H31">
            <v>108.34318742160356</v>
          </cell>
          <cell r="I31">
            <v>106.61494092366442</v>
          </cell>
          <cell r="J31">
            <v>105.52075592600704</v>
          </cell>
          <cell r="K31">
            <v>105.28650519006659</v>
          </cell>
          <cell r="L31">
            <v>105.17803354079527</v>
          </cell>
          <cell r="M31">
            <v>105.19680624824908</v>
          </cell>
          <cell r="N31">
            <v>104.98899849609829</v>
          </cell>
          <cell r="O31">
            <v>103.83989143886032</v>
          </cell>
          <cell r="P31">
            <v>103.02817405396843</v>
          </cell>
          <cell r="Q31">
            <v>102.63354474871545</v>
          </cell>
          <cell r="R31">
            <v>102.0927378179572</v>
          </cell>
          <cell r="S31">
            <v>101.65535808100408</v>
          </cell>
          <cell r="T31">
            <v>101.13543259185731</v>
          </cell>
          <cell r="U31">
            <v>100.56864143823341</v>
          </cell>
          <cell r="V31">
            <v>100</v>
          </cell>
          <cell r="W31">
            <v>99.121871667178354</v>
          </cell>
          <cell r="X31">
            <v>98.120266893032323</v>
          </cell>
          <cell r="Y31">
            <v>97.15659192988231</v>
          </cell>
          <cell r="Z31">
            <v>96.054383734226747</v>
          </cell>
          <cell r="AA31">
            <v>95.369629975888586</v>
          </cell>
        </row>
        <row r="32">
          <cell r="B32" t="str">
            <v>Photography And Photofinishing Services</v>
          </cell>
          <cell r="C32">
            <v>84.369149352132524</v>
          </cell>
          <cell r="D32">
            <v>84.81848059837283</v>
          </cell>
          <cell r="E32">
            <v>85.499023277320902</v>
          </cell>
          <cell r="F32">
            <v>86.547455376232236</v>
          </cell>
          <cell r="G32">
            <v>87.749434295640555</v>
          </cell>
          <cell r="H32">
            <v>88.735644722309431</v>
          </cell>
          <cell r="I32">
            <v>89.347000175308352</v>
          </cell>
          <cell r="J32">
            <v>89.827759285095496</v>
          </cell>
          <cell r="K32">
            <v>90.459458947034051</v>
          </cell>
          <cell r="L32">
            <v>91.214761474575397</v>
          </cell>
          <cell r="M32">
            <v>92.268288211856998</v>
          </cell>
          <cell r="N32">
            <v>93.606294888141392</v>
          </cell>
          <cell r="O32">
            <v>94.703632095701934</v>
          </cell>
          <cell r="P32">
            <v>95.792576180480978</v>
          </cell>
          <cell r="Q32">
            <v>96.9605394209363</v>
          </cell>
          <cell r="R32">
            <v>97.790437513884854</v>
          </cell>
          <cell r="S32">
            <v>98.532953894707475</v>
          </cell>
          <cell r="T32">
            <v>99.211661648611937</v>
          </cell>
          <cell r="U32">
            <v>99.8772925467199</v>
          </cell>
          <cell r="V32">
            <v>100</v>
          </cell>
          <cell r="W32">
            <v>99.315856483069027</v>
          </cell>
          <cell r="X32">
            <v>98.609369123938677</v>
          </cell>
          <cell r="Y32">
            <v>98.656135242924393</v>
          </cell>
          <cell r="Z32">
            <v>99.156488679120642</v>
          </cell>
          <cell r="AA32">
            <v>100.86441446226564</v>
          </cell>
        </row>
        <row r="33">
          <cell r="B33" t="str">
            <v>All Other Design Services</v>
          </cell>
          <cell r="C33">
            <v>85.426783367151089</v>
          </cell>
          <cell r="D33">
            <v>87.408700257266332</v>
          </cell>
          <cell r="E33">
            <v>89.392890964436475</v>
          </cell>
          <cell r="F33">
            <v>90.559262058445128</v>
          </cell>
          <cell r="G33">
            <v>91.287014697767304</v>
          </cell>
          <cell r="H33">
            <v>91.831272812538757</v>
          </cell>
          <cell r="I33">
            <v>91.990897775672181</v>
          </cell>
          <cell r="J33">
            <v>92.470313750330007</v>
          </cell>
          <cell r="K33">
            <v>93.893495330163717</v>
          </cell>
          <cell r="L33">
            <v>95.538680712708995</v>
          </cell>
          <cell r="M33">
            <v>96.541653200304793</v>
          </cell>
          <cell r="N33">
            <v>96.746739542416776</v>
          </cell>
          <cell r="O33">
            <v>96.598347550838128</v>
          </cell>
          <cell r="P33">
            <v>96.461979460484187</v>
          </cell>
          <cell r="Q33">
            <v>96.499846074650335</v>
          </cell>
          <cell r="R33">
            <v>96.800720150781189</v>
          </cell>
          <cell r="S33">
            <v>97.305509351250961</v>
          </cell>
          <cell r="T33">
            <v>98.038106225134442</v>
          </cell>
          <cell r="U33">
            <v>98.988434771700852</v>
          </cell>
          <cell r="V33">
            <v>100</v>
          </cell>
          <cell r="W33">
            <v>100.52404807659818</v>
          </cell>
          <cell r="X33">
            <v>100.36905038528488</v>
          </cell>
          <cell r="Y33">
            <v>100.16799701048373</v>
          </cell>
          <cell r="Z33">
            <v>100.26898517528764</v>
          </cell>
          <cell r="AA33">
            <v>101.0760372132719</v>
          </cell>
        </row>
        <row r="34">
          <cell r="B34" t="str">
            <v>Fine Arts Education</v>
          </cell>
          <cell r="C34">
            <v>66.888450554808244</v>
          </cell>
          <cell r="D34">
            <v>68.692459928179346</v>
          </cell>
          <cell r="E34">
            <v>70.885914444825801</v>
          </cell>
          <cell r="F34">
            <v>72.814639005419863</v>
          </cell>
          <cell r="G34">
            <v>74.55424725580329</v>
          </cell>
          <cell r="H34">
            <v>76.450374735853785</v>
          </cell>
          <cell r="I34">
            <v>78.840881927342835</v>
          </cell>
          <cell r="J34">
            <v>81.564678185060245</v>
          </cell>
          <cell r="K34">
            <v>84.097209113969328</v>
          </cell>
          <cell r="L34">
            <v>85.98086669307645</v>
          </cell>
          <cell r="M34">
            <v>87.646806744401019</v>
          </cell>
          <cell r="N34">
            <v>89.330070960844722</v>
          </cell>
          <cell r="O34">
            <v>90.873642120210263</v>
          </cell>
          <cell r="P34">
            <v>92.634604359672508</v>
          </cell>
          <cell r="Q34">
            <v>94.566187997872959</v>
          </cell>
          <cell r="R34">
            <v>96.143313619883614</v>
          </cell>
          <cell r="S34">
            <v>97.249243199804027</v>
          </cell>
          <cell r="T34">
            <v>98.052042501392776</v>
          </cell>
          <cell r="U34">
            <v>98.827379015882215</v>
          </cell>
          <cell r="V34">
            <v>100</v>
          </cell>
          <cell r="W34">
            <v>101.30097787763899</v>
          </cell>
          <cell r="X34">
            <v>102.13349735107403</v>
          </cell>
          <cell r="Y34">
            <v>102.99928979151089</v>
          </cell>
          <cell r="Z34">
            <v>104.01666645017147</v>
          </cell>
          <cell r="AA34">
            <v>104.7572886136263</v>
          </cell>
        </row>
        <row r="35">
          <cell r="B35" t="str">
            <v>Education Services</v>
          </cell>
          <cell r="C35">
            <v>63.013966473521855</v>
          </cell>
          <cell r="D35">
            <v>64.845111151720999</v>
          </cell>
          <cell r="E35">
            <v>66.735031180658382</v>
          </cell>
          <cell r="F35">
            <v>68.729416983350561</v>
          </cell>
          <cell r="G35">
            <v>70.816371655067186</v>
          </cell>
          <cell r="H35">
            <v>73.076102133864865</v>
          </cell>
          <cell r="I35">
            <v>75.458136264541153</v>
          </cell>
          <cell r="J35">
            <v>77.892766767054127</v>
          </cell>
          <cell r="K35">
            <v>80.212408721076685</v>
          </cell>
          <cell r="L35">
            <v>82.379763595314287</v>
          </cell>
          <cell r="M35">
            <v>84.558089516264118</v>
          </cell>
          <cell r="N35">
            <v>86.655527780709789</v>
          </cell>
          <cell r="O35">
            <v>88.443152939292915</v>
          </cell>
          <cell r="P35">
            <v>90.055749359589157</v>
          </cell>
          <cell r="Q35">
            <v>91.687788776569363</v>
          </cell>
          <cell r="R35">
            <v>93.351445762565632</v>
          </cell>
          <cell r="S35">
            <v>95.065686178660783</v>
          </cell>
          <cell r="T35">
            <v>96.798953473964488</v>
          </cell>
          <cell r="U35">
            <v>98.434875580601172</v>
          </cell>
          <cell r="V35">
            <v>100</v>
          </cell>
          <cell r="W35">
            <v>101.699032221663</v>
          </cell>
          <cell r="X35">
            <v>103.47742404990117</v>
          </cell>
          <cell r="Y35">
            <v>104.97174200725728</v>
          </cell>
          <cell r="Z35">
            <v>106.23666622919458</v>
          </cell>
          <cell r="AA35">
            <v>107.64459862701057</v>
          </cell>
        </row>
        <row r="36">
          <cell r="B36" t="str">
            <v>Entertainment Originals</v>
          </cell>
          <cell r="C36">
            <v>93.087809669918656</v>
          </cell>
          <cell r="D36">
            <v>93.672465469035373</v>
          </cell>
          <cell r="E36">
            <v>94.88107070814479</v>
          </cell>
          <cell r="F36">
            <v>95.902630936847331</v>
          </cell>
          <cell r="G36">
            <v>96.335325278097642</v>
          </cell>
          <cell r="H36">
            <v>96.303729795170284</v>
          </cell>
          <cell r="I36">
            <v>96.38018717806257</v>
          </cell>
          <cell r="J36">
            <v>96.6929124362442</v>
          </cell>
          <cell r="K36">
            <v>97.016624073381848</v>
          </cell>
          <cell r="L36">
            <v>97.561455612206913</v>
          </cell>
          <cell r="M36">
            <v>97.855141696287504</v>
          </cell>
          <cell r="N36">
            <v>97.782452481793442</v>
          </cell>
          <cell r="O36">
            <v>97.605486061411511</v>
          </cell>
          <cell r="P36">
            <v>97.393404468999577</v>
          </cell>
          <cell r="Q36">
            <v>97.427143451921523</v>
          </cell>
          <cell r="R36">
            <v>97.545039524940066</v>
          </cell>
          <cell r="S36">
            <v>97.773261044523238</v>
          </cell>
          <cell r="T36">
            <v>98.355148811511341</v>
          </cell>
          <cell r="U36">
            <v>99.17056767165522</v>
          </cell>
          <cell r="V36">
            <v>100</v>
          </cell>
          <cell r="W36">
            <v>100.70161550936456</v>
          </cell>
          <cell r="X36">
            <v>101.28015412496465</v>
          </cell>
          <cell r="Y36">
            <v>101.8560588174972</v>
          </cell>
          <cell r="Z36">
            <v>102.92159938602488</v>
          </cell>
          <cell r="AA36">
            <v>105.18341528102455</v>
          </cell>
        </row>
        <row r="37">
          <cell r="B37" t="str">
            <v>Supporting Arts and Cultural Production</v>
          </cell>
          <cell r="C37">
            <v>87.405947256753791</v>
          </cell>
          <cell r="D37">
            <v>88.24264477475964</v>
          </cell>
          <cell r="E37">
            <v>89.267048574759244</v>
          </cell>
          <cell r="F37">
            <v>90.431308072023526</v>
          </cell>
          <cell r="G37">
            <v>91.389163434376854</v>
          </cell>
          <cell r="H37">
            <v>92.097866212135216</v>
          </cell>
          <cell r="I37">
            <v>92.972651809868736</v>
          </cell>
          <cell r="J37">
            <v>93.92232595873493</v>
          </cell>
          <cell r="K37">
            <v>94.696669696611735</v>
          </cell>
          <cell r="L37">
            <v>95.270447897010015</v>
          </cell>
          <cell r="M37">
            <v>96.029092360676287</v>
          </cell>
          <cell r="N37">
            <v>96.408088901052309</v>
          </cell>
          <cell r="O37">
            <v>96.591070690058174</v>
          </cell>
          <cell r="P37">
            <v>97.259172619478534</v>
          </cell>
          <cell r="Q37">
            <v>98.03544735360525</v>
          </cell>
          <cell r="R37">
            <v>98.637594818647742</v>
          </cell>
          <cell r="S37">
            <v>98.847995728381903</v>
          </cell>
          <cell r="T37">
            <v>98.984326283429752</v>
          </cell>
          <cell r="U37">
            <v>99.455378867996245</v>
          </cell>
          <cell r="V37">
            <v>100</v>
          </cell>
          <cell r="W37">
            <v>100.43190217085569</v>
          </cell>
          <cell r="X37">
            <v>101.05295712708526</v>
          </cell>
          <cell r="Y37">
            <v>101.43865680656485</v>
          </cell>
          <cell r="Z37">
            <v>102.10435741282058</v>
          </cell>
          <cell r="AA37">
            <v>103.47686908734093</v>
          </cell>
        </row>
        <row r="38">
          <cell r="B38" t="str">
            <v>Art support services</v>
          </cell>
          <cell r="C38">
            <v>76.944476500810509</v>
          </cell>
          <cell r="D38">
            <v>77.69187218012739</v>
          </cell>
          <cell r="E38">
            <v>79.048936409588109</v>
          </cell>
          <cell r="F38">
            <v>80.318362135528034</v>
          </cell>
          <cell r="G38">
            <v>81.338115612137145</v>
          </cell>
          <cell r="H38">
            <v>82.153803018102238</v>
          </cell>
          <cell r="I38">
            <v>83.211989549307987</v>
          </cell>
          <cell r="J38">
            <v>84.798344617983901</v>
          </cell>
          <cell r="K38">
            <v>86.560054194902136</v>
          </cell>
          <cell r="L38">
            <v>88.311774939611368</v>
          </cell>
          <cell r="M38">
            <v>90.188525421782501</v>
          </cell>
          <cell r="N38">
            <v>91.424188811956157</v>
          </cell>
          <cell r="O38">
            <v>92.157490476908094</v>
          </cell>
          <cell r="P38">
            <v>93.202961111998107</v>
          </cell>
          <cell r="Q38">
            <v>94.299622042021596</v>
          </cell>
          <cell r="R38">
            <v>95.467380361080274</v>
          </cell>
          <cell r="S38">
            <v>96.603722891603866</v>
          </cell>
          <cell r="T38">
            <v>97.8023418178974</v>
          </cell>
          <cell r="U38">
            <v>98.936432688791569</v>
          </cell>
          <cell r="V38">
            <v>100</v>
          </cell>
          <cell r="W38">
            <v>101.21791503437281</v>
          </cell>
          <cell r="X38">
            <v>102.30001596534659</v>
          </cell>
          <cell r="Y38">
            <v>103.4205451389067</v>
          </cell>
          <cell r="Z38">
            <v>104.65556192260101</v>
          </cell>
          <cell r="AA38">
            <v>105.75627400373338</v>
          </cell>
        </row>
        <row r="39">
          <cell r="B39" t="str">
            <v>Rental And Leasing</v>
          </cell>
          <cell r="C39">
            <v>88.69534050500431</v>
          </cell>
          <cell r="D39">
            <v>88.25236672062745</v>
          </cell>
          <cell r="E39">
            <v>88.634324919929782</v>
          </cell>
          <cell r="F39">
            <v>88.550786788549161</v>
          </cell>
          <cell r="G39">
            <v>88.564901233643127</v>
          </cell>
          <cell r="H39">
            <v>88.065810573356387</v>
          </cell>
          <cell r="I39">
            <v>87.43844188864766</v>
          </cell>
          <cell r="J39">
            <v>87.78362132086896</v>
          </cell>
          <cell r="K39">
            <v>88.870981189166045</v>
          </cell>
          <cell r="L39">
            <v>90.203136550672653</v>
          </cell>
          <cell r="M39">
            <v>91.605938118131519</v>
          </cell>
          <cell r="N39">
            <v>92.818296649418187</v>
          </cell>
          <cell r="O39">
            <v>93.310101153705475</v>
          </cell>
          <cell r="P39">
            <v>94.227772396167836</v>
          </cell>
          <cell r="Q39">
            <v>95.698291648918783</v>
          </cell>
          <cell r="R39">
            <v>96.494562598311063</v>
          </cell>
          <cell r="S39">
            <v>96.873883929475525</v>
          </cell>
          <cell r="T39">
            <v>97.667405938579918</v>
          </cell>
          <cell r="U39">
            <v>98.869443762198671</v>
          </cell>
          <cell r="V39">
            <v>100</v>
          </cell>
          <cell r="W39">
            <v>100.93703229072281</v>
          </cell>
          <cell r="X39">
            <v>101.88025360762371</v>
          </cell>
          <cell r="Y39">
            <v>102.66504391051232</v>
          </cell>
          <cell r="Z39">
            <v>103.91601905372949</v>
          </cell>
          <cell r="AA39">
            <v>106.18363090931011</v>
          </cell>
        </row>
        <row r="40">
          <cell r="B40" t="str">
            <v>Agents/Managers For Artists</v>
          </cell>
          <cell r="C40">
            <v>69.196657760213071</v>
          </cell>
          <cell r="D40">
            <v>70.524954757912511</v>
          </cell>
          <cell r="E40">
            <v>72.533609959244146</v>
          </cell>
          <cell r="F40">
            <v>74.775951948109821</v>
          </cell>
          <cell r="G40">
            <v>76.809285218115448</v>
          </cell>
          <cell r="H40">
            <v>77.985501731756798</v>
          </cell>
          <cell r="I40">
            <v>79.228459960752033</v>
          </cell>
          <cell r="J40">
            <v>81.355430914102143</v>
          </cell>
          <cell r="K40">
            <v>83.355250274015205</v>
          </cell>
          <cell r="L40">
            <v>85.14825783968854</v>
          </cell>
          <cell r="M40">
            <v>87.325784176224076</v>
          </cell>
          <cell r="N40">
            <v>89.014424899275667</v>
          </cell>
          <cell r="O40">
            <v>90.059940532376174</v>
          </cell>
          <cell r="P40">
            <v>90.515424862597953</v>
          </cell>
          <cell r="Q40">
            <v>91.203764223545804</v>
          </cell>
          <cell r="R40">
            <v>92.549719030644241</v>
          </cell>
          <cell r="S40">
            <v>93.832418906502284</v>
          </cell>
          <cell r="T40">
            <v>96.157967467186126</v>
          </cell>
          <cell r="U40">
            <v>98.635559865742067</v>
          </cell>
          <cell r="V40">
            <v>100</v>
          </cell>
          <cell r="W40">
            <v>101.00468464878401</v>
          </cell>
          <cell r="X40">
            <v>101.97040918213231</v>
          </cell>
          <cell r="Y40">
            <v>103.31773482792752</v>
          </cell>
          <cell r="Z40">
            <v>103.29956224480543</v>
          </cell>
          <cell r="AA40">
            <v>101.08009910163833</v>
          </cell>
        </row>
        <row r="41">
          <cell r="B41" t="str">
            <v>Promoters Of Performing Arts And Similar Events</v>
          </cell>
          <cell r="C41">
            <v>70.656053910580752</v>
          </cell>
          <cell r="D41">
            <v>72.003254343031102</v>
          </cell>
          <cell r="E41">
            <v>74.020437609135129</v>
          </cell>
          <cell r="F41">
            <v>76.122996786595365</v>
          </cell>
          <cell r="G41">
            <v>77.813678574221399</v>
          </cell>
          <cell r="H41">
            <v>78.857142937289694</v>
          </cell>
          <cell r="I41">
            <v>80.075743187974751</v>
          </cell>
          <cell r="J41">
            <v>82.046586524356485</v>
          </cell>
          <cell r="K41">
            <v>83.999019956794498</v>
          </cell>
          <cell r="L41">
            <v>85.765474028475225</v>
          </cell>
          <cell r="M41">
            <v>87.819398060747119</v>
          </cell>
          <cell r="N41">
            <v>89.44464434873997</v>
          </cell>
          <cell r="O41">
            <v>90.423524299348841</v>
          </cell>
          <cell r="P41">
            <v>90.893172843883292</v>
          </cell>
          <cell r="Q41">
            <v>91.582664517970585</v>
          </cell>
          <cell r="R41">
            <v>92.844125297530468</v>
          </cell>
          <cell r="S41">
            <v>94.094880387663849</v>
          </cell>
          <cell r="T41">
            <v>96.292635294784276</v>
          </cell>
          <cell r="U41">
            <v>98.641271907454637</v>
          </cell>
          <cell r="V41">
            <v>100</v>
          </cell>
          <cell r="W41">
            <v>101.00928708337156</v>
          </cell>
          <cell r="X41">
            <v>101.95173220581788</v>
          </cell>
          <cell r="Y41">
            <v>103.24162982010563</v>
          </cell>
          <cell r="Z41">
            <v>103.31626293827503</v>
          </cell>
          <cell r="AA41">
            <v>101.702077708465</v>
          </cell>
        </row>
        <row r="42">
          <cell r="B42" t="str">
            <v>Grant-Making And Giving Services</v>
          </cell>
          <cell r="C42">
            <v>73.542093431437621</v>
          </cell>
          <cell r="D42">
            <v>74.975162511290677</v>
          </cell>
          <cell r="E42">
            <v>76.664075623916943</v>
          </cell>
          <cell r="F42">
            <v>78.495011496864748</v>
          </cell>
          <cell r="G42">
            <v>80.004045140853052</v>
          </cell>
          <cell r="H42">
            <v>80.926768360887081</v>
          </cell>
          <cell r="I42">
            <v>82.140528282563665</v>
          </cell>
          <cell r="J42">
            <v>83.858124363892429</v>
          </cell>
          <cell r="K42">
            <v>85.551875960372001</v>
          </cell>
          <cell r="L42">
            <v>87.362423326156431</v>
          </cell>
          <cell r="M42">
            <v>88.775121293288734</v>
          </cell>
          <cell r="N42">
            <v>89.285901306193665</v>
          </cell>
          <cell r="O42">
            <v>89.919339034761066</v>
          </cell>
          <cell r="P42">
            <v>91.147457215558063</v>
          </cell>
          <cell r="Q42">
            <v>92.373285126850803</v>
          </cell>
          <cell r="R42">
            <v>93.885899181785049</v>
          </cell>
          <cell r="S42">
            <v>95.748050707555095</v>
          </cell>
          <cell r="T42">
            <v>97.373441999540901</v>
          </cell>
          <cell r="U42">
            <v>98.674496315908229</v>
          </cell>
          <cell r="V42">
            <v>100</v>
          </cell>
          <cell r="W42">
            <v>101.62260975885732</v>
          </cell>
          <cell r="X42">
            <v>102.95908665064356</v>
          </cell>
          <cell r="Y42">
            <v>103.770727278488</v>
          </cell>
          <cell r="Z42">
            <v>105.3356867044628</v>
          </cell>
          <cell r="AA42">
            <v>107.763053350497</v>
          </cell>
        </row>
        <row r="43">
          <cell r="B43" t="str">
            <v>Unions</v>
          </cell>
          <cell r="C43">
            <v>78.698994151170012</v>
          </cell>
          <cell r="D43">
            <v>79.84718117257529</v>
          </cell>
          <cell r="E43">
            <v>80.993812837499576</v>
          </cell>
          <cell r="F43">
            <v>82.379196103647942</v>
          </cell>
          <cell r="G43">
            <v>83.945477834262221</v>
          </cell>
          <cell r="H43">
            <v>85.041607179241268</v>
          </cell>
          <cell r="I43">
            <v>86.105609142593096</v>
          </cell>
          <cell r="J43">
            <v>87.694330192020601</v>
          </cell>
          <cell r="K43">
            <v>89.322182345131822</v>
          </cell>
          <cell r="L43">
            <v>90.737962871082871</v>
          </cell>
          <cell r="M43">
            <v>91.488677010592184</v>
          </cell>
          <cell r="N43">
            <v>91.785324516479051</v>
          </cell>
          <cell r="O43">
            <v>92.469030009954764</v>
          </cell>
          <cell r="P43">
            <v>93.73099906544951</v>
          </cell>
          <cell r="Q43">
            <v>94.933541033033919</v>
          </cell>
          <cell r="R43">
            <v>95.908559856204633</v>
          </cell>
          <cell r="S43">
            <v>96.843163589890153</v>
          </cell>
          <cell r="T43">
            <v>97.808796698042926</v>
          </cell>
          <cell r="U43">
            <v>98.828156191129011</v>
          </cell>
          <cell r="V43">
            <v>100</v>
          </cell>
          <cell r="W43">
            <v>101.27809144148263</v>
          </cell>
          <cell r="X43">
            <v>102.66328310053929</v>
          </cell>
          <cell r="Y43">
            <v>104.29110465620039</v>
          </cell>
          <cell r="Z43">
            <v>106.11004291901689</v>
          </cell>
          <cell r="AA43">
            <v>108.36752089575312</v>
          </cell>
        </row>
        <row r="44">
          <cell r="B44" t="str">
            <v>Government</v>
          </cell>
          <cell r="C44">
            <v>74.952221427206368</v>
          </cell>
          <cell r="D44">
            <v>76.049251731985436</v>
          </cell>
          <cell r="E44">
            <v>77.672368865044049</v>
          </cell>
          <cell r="F44">
            <v>79.260294543345694</v>
          </cell>
          <cell r="G44">
            <v>80.449979498171032</v>
          </cell>
          <cell r="H44">
            <v>81.710524937730995</v>
          </cell>
          <cell r="I44">
            <v>83.419419119876565</v>
          </cell>
          <cell r="J44">
            <v>85.385119891418483</v>
          </cell>
          <cell r="K44">
            <v>87.381433083289409</v>
          </cell>
          <cell r="L44">
            <v>89.389237991295062</v>
          </cell>
          <cell r="M44">
            <v>91.519202963030281</v>
          </cell>
          <cell r="N44">
            <v>92.539386134555841</v>
          </cell>
          <cell r="O44">
            <v>93.222606241860959</v>
          </cell>
          <cell r="P44">
            <v>94.741929224244899</v>
          </cell>
          <cell r="Q44">
            <v>96.013884844197989</v>
          </cell>
          <cell r="R44">
            <v>97.320713486873672</v>
          </cell>
          <cell r="S44">
            <v>98.66010166050323</v>
          </cell>
          <cell r="T44">
            <v>99.223371310365877</v>
          </cell>
          <cell r="U44">
            <v>99.309219338322094</v>
          </cell>
          <cell r="V44">
            <v>100</v>
          </cell>
          <cell r="W44">
            <v>101.56940035081467</v>
          </cell>
          <cell r="X44">
            <v>102.88635164718892</v>
          </cell>
          <cell r="Y44">
            <v>104.00846395912453</v>
          </cell>
          <cell r="Z44">
            <v>106.22879324258965</v>
          </cell>
          <cell r="AA44">
            <v>109.45013045879909</v>
          </cell>
        </row>
        <row r="45">
          <cell r="B45" t="str">
            <v>Other Support Services</v>
          </cell>
          <cell r="C45">
            <v>73.940877465153093</v>
          </cell>
          <cell r="D45">
            <v>74.978820601088685</v>
          </cell>
          <cell r="E45">
            <v>76.564861040918473</v>
          </cell>
          <cell r="F45">
            <v>78.399552661410581</v>
          </cell>
          <cell r="G45">
            <v>79.928011849308959</v>
          </cell>
          <cell r="H45">
            <v>81.056038788548392</v>
          </cell>
          <cell r="I45">
            <v>82.278810490329263</v>
          </cell>
          <cell r="J45">
            <v>83.884424605659675</v>
          </cell>
          <cell r="K45">
            <v>85.479299490464612</v>
          </cell>
          <cell r="L45">
            <v>87.064510791517847</v>
          </cell>
          <cell r="M45">
            <v>88.925340807475592</v>
          </cell>
          <cell r="N45">
            <v>90.767411827690452</v>
          </cell>
          <cell r="O45">
            <v>91.882861081154758</v>
          </cell>
          <cell r="P45">
            <v>92.941858320545919</v>
          </cell>
          <cell r="Q45">
            <v>94.287582135097395</v>
          </cell>
          <cell r="R45">
            <v>95.33432485474242</v>
          </cell>
          <cell r="S45">
            <v>96.341112397864322</v>
          </cell>
          <cell r="T45">
            <v>97.546231559933574</v>
          </cell>
          <cell r="U45">
            <v>98.877899846400368</v>
          </cell>
          <cell r="V45">
            <v>100</v>
          </cell>
          <cell r="W45">
            <v>100.95292654379419</v>
          </cell>
          <cell r="X45">
            <v>102.24832498611211</v>
          </cell>
          <cell r="Y45">
            <v>103.76877842514121</v>
          </cell>
          <cell r="Z45">
            <v>105.61936330622788</v>
          </cell>
          <cell r="AA45">
            <v>109.17482721927814</v>
          </cell>
        </row>
        <row r="46">
          <cell r="B46" t="str">
            <v>Books publishing</v>
          </cell>
          <cell r="C46">
            <v>80.889676410326388</v>
          </cell>
          <cell r="D46">
            <v>81.749864671297217</v>
          </cell>
          <cell r="E46">
            <v>82.539171673909777</v>
          </cell>
          <cell r="F46">
            <v>83.492471683601465</v>
          </cell>
          <cell r="G46">
            <v>85.169712877312946</v>
          </cell>
          <cell r="H46">
            <v>86.697048299484209</v>
          </cell>
          <cell r="I46">
            <v>87.759573746436246</v>
          </cell>
          <cell r="J46">
            <v>88.759865036169046</v>
          </cell>
          <cell r="K46">
            <v>89.827427805438475</v>
          </cell>
          <cell r="L46">
            <v>90.927472775091999</v>
          </cell>
          <cell r="M46">
            <v>92.01839331169856</v>
          </cell>
          <cell r="N46">
            <v>93.112889880423424</v>
          </cell>
          <cell r="O46">
            <v>94.10441489153682</v>
          </cell>
          <cell r="P46">
            <v>95.007287562088379</v>
          </cell>
          <cell r="Q46">
            <v>96.019348549710003</v>
          </cell>
          <cell r="R46">
            <v>97.129494625238664</v>
          </cell>
          <cell r="S46">
            <v>98.075709297366501</v>
          </cell>
          <cell r="T46">
            <v>99.083502837973313</v>
          </cell>
          <cell r="U46">
            <v>99.687881118544823</v>
          </cell>
          <cell r="V46">
            <v>100</v>
          </cell>
          <cell r="W46">
            <v>100.73432755890978</v>
          </cell>
          <cell r="X46">
            <v>101.27447645909993</v>
          </cell>
          <cell r="Y46">
            <v>101.89980427171153</v>
          </cell>
          <cell r="Z46">
            <v>103.42122811455874</v>
          </cell>
          <cell r="AA46">
            <v>105.27983050840517</v>
          </cell>
        </row>
        <row r="47">
          <cell r="B47" t="str">
            <v>Books Publishing - Education (K-12)</v>
          </cell>
          <cell r="C47">
            <v>71.952071371647818</v>
          </cell>
          <cell r="D47">
            <v>73.080782356843883</v>
          </cell>
          <cell r="E47">
            <v>74.144574819210689</v>
          </cell>
          <cell r="F47">
            <v>75.217567322215956</v>
          </cell>
          <cell r="G47">
            <v>76.562234667719352</v>
          </cell>
          <cell r="H47">
            <v>77.949437744363948</v>
          </cell>
          <cell r="I47">
            <v>79.77523830613066</v>
          </cell>
          <cell r="J47">
            <v>82.162742228521736</v>
          </cell>
          <cell r="K47">
            <v>84.474381482103084</v>
          </cell>
          <cell r="L47">
            <v>86.182338000822753</v>
          </cell>
          <cell r="M47">
            <v>87.727025907956175</v>
          </cell>
          <cell r="N47">
            <v>89.212648138984278</v>
          </cell>
          <cell r="O47">
            <v>90.97382950980473</v>
          </cell>
          <cell r="P47">
            <v>92.741995445642914</v>
          </cell>
          <cell r="Q47">
            <v>94.285839408277383</v>
          </cell>
          <cell r="R47">
            <v>96.060472596430628</v>
          </cell>
          <cell r="S47">
            <v>97.420774809178269</v>
          </cell>
          <cell r="T47">
            <v>98.78020674962923</v>
          </cell>
          <cell r="U47">
            <v>100.01226976349946</v>
          </cell>
          <cell r="V47">
            <v>100</v>
          </cell>
          <cell r="W47">
            <v>100.48441363540897</v>
          </cell>
          <cell r="X47">
            <v>101.69721904154197</v>
          </cell>
          <cell r="Y47">
            <v>101.90919758416123</v>
          </cell>
          <cell r="Z47">
            <v>102.75494824552871</v>
          </cell>
          <cell r="AA47">
            <v>106.50719956292241</v>
          </cell>
        </row>
        <row r="48">
          <cell r="B48" t="str">
            <v>Books Publishing - Higher Education</v>
          </cell>
          <cell r="C48">
            <v>57.860276284678626</v>
          </cell>
          <cell r="D48">
            <v>59.108025031611845</v>
          </cell>
          <cell r="E48">
            <v>60.66022523344229</v>
          </cell>
          <cell r="F48">
            <v>62.583438155613955</v>
          </cell>
          <cell r="G48">
            <v>64.743764168088205</v>
          </cell>
          <cell r="H48">
            <v>66.925529272581656</v>
          </cell>
          <cell r="I48">
            <v>69.119576730347873</v>
          </cell>
          <cell r="J48">
            <v>71.276223910999065</v>
          </cell>
          <cell r="K48">
            <v>73.672348518286014</v>
          </cell>
          <cell r="L48">
            <v>76.488284117864978</v>
          </cell>
          <cell r="M48">
            <v>79.822010206976216</v>
          </cell>
          <cell r="N48">
            <v>82.945029722538692</v>
          </cell>
          <cell r="O48">
            <v>84.939731087051925</v>
          </cell>
          <cell r="P48">
            <v>86.814498561617228</v>
          </cell>
          <cell r="Q48">
            <v>89.865673636908483</v>
          </cell>
          <cell r="R48">
            <v>93.219109984114979</v>
          </cell>
          <cell r="S48">
            <v>95.664865368337189</v>
          </cell>
          <cell r="T48">
            <v>97.789366711759214</v>
          </cell>
          <cell r="U48">
            <v>99.630952060465788</v>
          </cell>
          <cell r="V48">
            <v>100</v>
          </cell>
          <cell r="W48">
            <v>99.715003498610415</v>
          </cell>
          <cell r="X48">
            <v>100.01216000287721</v>
          </cell>
          <cell r="Y48">
            <v>100.27064428112229</v>
          </cell>
          <cell r="Z48">
            <v>100.33677694799343</v>
          </cell>
          <cell r="AA48">
            <v>101.19815988396847</v>
          </cell>
        </row>
        <row r="49">
          <cell r="B49" t="str">
            <v>Books Publishing - General Reference</v>
          </cell>
          <cell r="C49">
            <v>91.958294744141227</v>
          </cell>
          <cell r="D49">
            <v>93.476093803614759</v>
          </cell>
          <cell r="E49">
            <v>95.449968689617918</v>
          </cell>
          <cell r="F49">
            <v>96.659196196016481</v>
          </cell>
          <cell r="G49">
            <v>96.466866534361387</v>
          </cell>
          <cell r="H49">
            <v>96.962840617222099</v>
          </cell>
          <cell r="I49">
            <v>98.557962886433785</v>
          </cell>
          <cell r="J49">
            <v>98.917549723007099</v>
          </cell>
          <cell r="K49">
            <v>98.890229167697214</v>
          </cell>
          <cell r="L49">
            <v>99.57939557087505</v>
          </cell>
          <cell r="M49">
            <v>99.775654259126583</v>
          </cell>
          <cell r="N49">
            <v>100.0564952210715</v>
          </cell>
          <cell r="O49">
            <v>100.63717912845331</v>
          </cell>
          <cell r="P49">
            <v>100.80915516361166</v>
          </cell>
          <cell r="Q49">
            <v>101.03316576152056</v>
          </cell>
          <cell r="R49">
            <v>101.35318632503525</v>
          </cell>
          <cell r="S49">
            <v>101.59971763212863</v>
          </cell>
          <cell r="T49">
            <v>101.00268304127968</v>
          </cell>
          <cell r="U49">
            <v>100.11821564895405</v>
          </cell>
          <cell r="V49">
            <v>100</v>
          </cell>
          <cell r="W49">
            <v>99.871764289425769</v>
          </cell>
          <cell r="X49">
            <v>98.672375835122821</v>
          </cell>
          <cell r="Y49">
            <v>99.614975771223811</v>
          </cell>
          <cell r="Z49">
            <v>104.20220097703346</v>
          </cell>
          <cell r="AA49">
            <v>106.33152531170064</v>
          </cell>
        </row>
        <row r="50">
          <cell r="B50" t="str">
            <v>Books Publishing - Professional, Technical, And Scholarly</v>
          </cell>
          <cell r="C50">
            <v>61.245206237116747</v>
          </cell>
          <cell r="D50">
            <v>62.717177941047339</v>
          </cell>
          <cell r="E50">
            <v>63.966980236689999</v>
          </cell>
          <cell r="F50">
            <v>64.890313435409809</v>
          </cell>
          <cell r="G50">
            <v>66.421474876882698</v>
          </cell>
          <cell r="H50">
            <v>68.370395063073332</v>
          </cell>
          <cell r="I50">
            <v>70.486127416986889</v>
          </cell>
          <cell r="J50">
            <v>73.09357296354996</v>
          </cell>
          <cell r="K50">
            <v>75.823269601424272</v>
          </cell>
          <cell r="L50">
            <v>78.468429183114878</v>
          </cell>
          <cell r="M50">
            <v>81.29648730005853</v>
          </cell>
          <cell r="N50">
            <v>84.201932936756293</v>
          </cell>
          <cell r="O50">
            <v>86.508431446953622</v>
          </cell>
          <cell r="P50">
            <v>88.193219200911457</v>
          </cell>
          <cell r="Q50">
            <v>89.845047487881629</v>
          </cell>
          <cell r="R50">
            <v>91.514253237938277</v>
          </cell>
          <cell r="S50">
            <v>93.230478284393968</v>
          </cell>
          <cell r="T50">
            <v>95.366745664286142</v>
          </cell>
          <cell r="U50">
            <v>97.57344388825274</v>
          </cell>
          <cell r="V50">
            <v>100</v>
          </cell>
          <cell r="W50">
            <v>102.65662455604834</v>
          </cell>
          <cell r="X50">
            <v>105.69643367726682</v>
          </cell>
          <cell r="Y50">
            <v>109.57872087598676</v>
          </cell>
          <cell r="Z50">
            <v>113.98768498051844</v>
          </cell>
          <cell r="AA50">
            <v>120.01310136671333</v>
          </cell>
        </row>
        <row r="51">
          <cell r="B51" t="str">
            <v>Books Publishing - Adult Trade</v>
          </cell>
          <cell r="C51">
            <v>91.653438916649151</v>
          </cell>
          <cell r="D51">
            <v>91.961776101508761</v>
          </cell>
          <cell r="E51">
            <v>92.148576303811154</v>
          </cell>
          <cell r="F51">
            <v>92.42995889080332</v>
          </cell>
          <cell r="G51">
            <v>94.102659636111852</v>
          </cell>
          <cell r="H51">
            <v>95.897455959620942</v>
          </cell>
          <cell r="I51">
            <v>96.372278386773203</v>
          </cell>
          <cell r="J51">
            <v>96.51538504076666</v>
          </cell>
          <cell r="K51">
            <v>96.760737639433216</v>
          </cell>
          <cell r="L51">
            <v>97.063596265622436</v>
          </cell>
          <cell r="M51">
            <v>97.218368083479049</v>
          </cell>
          <cell r="N51">
            <v>97.469220165577212</v>
          </cell>
          <cell r="O51">
            <v>97.825130130940991</v>
          </cell>
          <cell r="P51">
            <v>98.229284359796225</v>
          </cell>
          <cell r="Q51">
            <v>98.668205175538233</v>
          </cell>
          <cell r="R51">
            <v>99.106511177865613</v>
          </cell>
          <cell r="S51">
            <v>99.424847921043877</v>
          </cell>
          <cell r="T51">
            <v>99.74964579892125</v>
          </cell>
          <cell r="U51">
            <v>99.771502529887471</v>
          </cell>
          <cell r="V51">
            <v>100</v>
          </cell>
          <cell r="W51">
            <v>100.41995412148277</v>
          </cell>
          <cell r="X51">
            <v>100.55298052691282</v>
          </cell>
          <cell r="Y51">
            <v>100.84301621070335</v>
          </cell>
          <cell r="Z51">
            <v>101.47941765691473</v>
          </cell>
          <cell r="AA51">
            <v>102.31142454106173</v>
          </cell>
        </row>
        <row r="52">
          <cell r="B52" t="str">
            <v>Books Publishing - Children</v>
          </cell>
          <cell r="C52">
            <v>93.464656934087515</v>
          </cell>
          <cell r="D52">
            <v>94.685017080686222</v>
          </cell>
          <cell r="E52">
            <v>95.731590940143434</v>
          </cell>
          <cell r="F52">
            <v>97.944757947096775</v>
          </cell>
          <cell r="G52">
            <v>100.53646510051209</v>
          </cell>
          <cell r="H52">
            <v>101.08819168777161</v>
          </cell>
          <cell r="I52">
            <v>101.2670697429628</v>
          </cell>
          <cell r="J52">
            <v>101.25497172948417</v>
          </cell>
          <cell r="K52">
            <v>101.35859331501386</v>
          </cell>
          <cell r="L52">
            <v>101.61007575831889</v>
          </cell>
          <cell r="M52">
            <v>102.03713617857908</v>
          </cell>
          <cell r="N52">
            <v>102.30670038066032</v>
          </cell>
          <cell r="O52">
            <v>102.49311198474489</v>
          </cell>
          <cell r="P52">
            <v>102.74123130873282</v>
          </cell>
          <cell r="Q52">
            <v>102.95313163509145</v>
          </cell>
          <cell r="R52">
            <v>103.14196012866977</v>
          </cell>
          <cell r="S52">
            <v>103.368691320872</v>
          </cell>
          <cell r="T52">
            <v>103.73641753597016</v>
          </cell>
          <cell r="U52">
            <v>101.94705335457787</v>
          </cell>
          <cell r="V52">
            <v>100</v>
          </cell>
          <cell r="W52">
            <v>100.31521261731578</v>
          </cell>
          <cell r="X52">
            <v>100.06236723493325</v>
          </cell>
          <cell r="Y52">
            <v>99.371801944075941</v>
          </cell>
          <cell r="Z52">
            <v>100.14796377898554</v>
          </cell>
          <cell r="AA52">
            <v>101.35726693518545</v>
          </cell>
        </row>
        <row r="53">
          <cell r="B53" t="str">
            <v>Other publishing</v>
          </cell>
          <cell r="C53">
            <v>91.093276689320575</v>
          </cell>
          <cell r="D53">
            <v>91.918736929978863</v>
          </cell>
          <cell r="E53">
            <v>92.798217221345865</v>
          </cell>
          <cell r="F53">
            <v>93.863138194259051</v>
          </cell>
          <cell r="G53">
            <v>95.024549676505572</v>
          </cell>
          <cell r="H53">
            <v>95.779066186251853</v>
          </cell>
          <cell r="I53">
            <v>95.792647462013136</v>
          </cell>
          <cell r="J53">
            <v>95.945366112081999</v>
          </cell>
          <cell r="K53">
            <v>96.544895727285123</v>
          </cell>
          <cell r="L53">
            <v>97.300120397268358</v>
          </cell>
          <cell r="M53">
            <v>98.186482420936883</v>
          </cell>
          <cell r="N53">
            <v>98.985109329276909</v>
          </cell>
          <cell r="O53">
            <v>99.445435850324898</v>
          </cell>
          <cell r="P53">
            <v>99.772720425600056</v>
          </cell>
          <cell r="Q53">
            <v>100.10478234960097</v>
          </cell>
          <cell r="R53">
            <v>100.66024190775356</v>
          </cell>
          <cell r="S53">
            <v>101.2060913815404</v>
          </cell>
          <cell r="T53">
            <v>100.95431537679498</v>
          </cell>
          <cell r="U53">
            <v>100.38617468793913</v>
          </cell>
          <cell r="V53">
            <v>100</v>
          </cell>
          <cell r="W53">
            <v>99.605827171268771</v>
          </cell>
          <cell r="X53">
            <v>99.710853460695574</v>
          </cell>
          <cell r="Y53">
            <v>100.31057429992751</v>
          </cell>
          <cell r="Z53">
            <v>100.418230748393</v>
          </cell>
          <cell r="AA53">
            <v>99.993504098958809</v>
          </cell>
        </row>
        <row r="54">
          <cell r="B54" t="str">
            <v>Publishing - Cards, Calendars, And Other</v>
          </cell>
          <cell r="C54">
            <v>85.424746377910083</v>
          </cell>
          <cell r="D54">
            <v>86.707591534641693</v>
          </cell>
          <cell r="E54">
            <v>87.701169765506464</v>
          </cell>
          <cell r="F54">
            <v>88.766236243420906</v>
          </cell>
          <cell r="G54">
            <v>90.771743053844574</v>
          </cell>
          <cell r="H54">
            <v>92.875362487774723</v>
          </cell>
          <cell r="I54">
            <v>94.132908106714666</v>
          </cell>
          <cell r="J54">
            <v>95.322963655606657</v>
          </cell>
          <cell r="K54">
            <v>96.165180283964318</v>
          </cell>
          <cell r="L54">
            <v>97.030690554015791</v>
          </cell>
          <cell r="M54">
            <v>98.139775118709053</v>
          </cell>
          <cell r="N54">
            <v>98.572125800769314</v>
          </cell>
          <cell r="O54">
            <v>98.703639316480348</v>
          </cell>
          <cell r="P54">
            <v>98.91292964062724</v>
          </cell>
          <cell r="Q54">
            <v>99.325676494726849</v>
          </cell>
          <cell r="R54">
            <v>99.574664022075922</v>
          </cell>
          <cell r="S54">
            <v>99.796712139127692</v>
          </cell>
          <cell r="T54">
            <v>100.06001556285737</v>
          </cell>
          <cell r="U54">
            <v>100.07267847458454</v>
          </cell>
          <cell r="V54">
            <v>100</v>
          </cell>
          <cell r="W54">
            <v>99.996093270169496</v>
          </cell>
          <cell r="X54">
            <v>100.24791607087695</v>
          </cell>
          <cell r="Y54">
            <v>100.53847075152522</v>
          </cell>
          <cell r="Z54">
            <v>100.52518409132973</v>
          </cell>
          <cell r="AA54">
            <v>101.25263159006603</v>
          </cell>
        </row>
        <row r="55">
          <cell r="B55" t="str">
            <v>Publishing - Newspapers And Periodicals</v>
          </cell>
          <cell r="C55">
            <v>81.452528395562879</v>
          </cell>
          <cell r="D55">
            <v>82.355555460902082</v>
          </cell>
          <cell r="E55">
            <v>83.101536651961794</v>
          </cell>
          <cell r="F55">
            <v>84.120459051748085</v>
          </cell>
          <cell r="G55">
            <v>85.52785469612904</v>
          </cell>
          <cell r="H55">
            <v>87.016934324044215</v>
          </cell>
          <cell r="I55">
            <v>88.068180931979455</v>
          </cell>
          <cell r="J55">
            <v>88.891631792685871</v>
          </cell>
          <cell r="K55">
            <v>89.654470284884013</v>
          </cell>
          <cell r="L55">
            <v>90.399860760093716</v>
          </cell>
          <cell r="M55">
            <v>91.505215834417655</v>
          </cell>
          <cell r="N55">
            <v>92.960630818346374</v>
          </cell>
          <cell r="O55">
            <v>94.390915771377891</v>
          </cell>
          <cell r="P55">
            <v>95.220416123563183</v>
          </cell>
          <cell r="Q55">
            <v>95.630481886767043</v>
          </cell>
          <cell r="R55">
            <v>96.320046750447318</v>
          </cell>
          <cell r="S55">
            <v>97.12931431401482</v>
          </cell>
          <cell r="T55">
            <v>97.834514472502661</v>
          </cell>
          <cell r="U55">
            <v>98.807522152766808</v>
          </cell>
          <cell r="V55">
            <v>100</v>
          </cell>
          <cell r="W55">
            <v>101.44516657178302</v>
          </cell>
          <cell r="X55">
            <v>103.58872585374598</v>
          </cell>
          <cell r="Y55">
            <v>107.41553459248661</v>
          </cell>
          <cell r="Z55">
            <v>110.96963763591768</v>
          </cell>
          <cell r="AA55">
            <v>112.71801677758666</v>
          </cell>
        </row>
        <row r="56">
          <cell r="B56" t="str">
            <v>Publishing - Software</v>
          </cell>
          <cell r="C56">
            <v>102.89161127264063</v>
          </cell>
          <cell r="D56">
            <v>102.82877796995223</v>
          </cell>
          <cell r="E56">
            <v>103.77137429067054</v>
          </cell>
          <cell r="F56">
            <v>104.76857151303246</v>
          </cell>
          <cell r="G56">
            <v>104.64306045045166</v>
          </cell>
          <cell r="H56">
            <v>103.12853430165832</v>
          </cell>
          <cell r="I56">
            <v>100.84825460142406</v>
          </cell>
          <cell r="J56">
            <v>99.562337450151304</v>
          </cell>
          <cell r="K56">
            <v>99.823929439020404</v>
          </cell>
          <cell r="L56">
            <v>100.51267891303222</v>
          </cell>
          <cell r="M56">
            <v>101.07062046683264</v>
          </cell>
          <cell r="N56">
            <v>101.42382810684629</v>
          </cell>
          <cell r="O56">
            <v>101.31705731574121</v>
          </cell>
          <cell r="P56">
            <v>101.38579826386483</v>
          </cell>
          <cell r="Q56">
            <v>101.66090619977706</v>
          </cell>
          <cell r="R56">
            <v>102.2179466284108</v>
          </cell>
          <cell r="S56">
            <v>102.72025460792426</v>
          </cell>
          <cell r="T56">
            <v>102.02665049930432</v>
          </cell>
          <cell r="U56">
            <v>100.88046331540792</v>
          </cell>
          <cell r="V56">
            <v>100</v>
          </cell>
          <cell r="W56">
            <v>99.022288950665796</v>
          </cell>
          <cell r="X56">
            <v>98.555895400163251</v>
          </cell>
          <cell r="Y56">
            <v>98.453474052932108</v>
          </cell>
          <cell r="Z56">
            <v>97.917702793616556</v>
          </cell>
          <cell r="AA56">
            <v>97.052001863718928</v>
          </cell>
        </row>
        <row r="57">
          <cell r="B57" t="str">
            <v>Information services</v>
          </cell>
          <cell r="C57">
            <v>91.367346664936676</v>
          </cell>
          <cell r="D57">
            <v>92.277490578017137</v>
          </cell>
          <cell r="E57">
            <v>93.342771881454254</v>
          </cell>
          <cell r="F57">
            <v>94.572239391554191</v>
          </cell>
          <cell r="G57">
            <v>95.449237629891599</v>
          </cell>
          <cell r="H57">
            <v>96.095931139888251</v>
          </cell>
          <cell r="I57">
            <v>97.089913123075178</v>
          </cell>
          <cell r="J57">
            <v>97.769046170020829</v>
          </cell>
          <cell r="K57">
            <v>97.823113268097075</v>
          </cell>
          <cell r="L57">
            <v>97.505480238472941</v>
          </cell>
          <cell r="M57">
            <v>97.606875646851336</v>
          </cell>
          <cell r="N57">
            <v>97.42920923393045</v>
          </cell>
          <cell r="O57">
            <v>97.355797668401905</v>
          </cell>
          <cell r="P57">
            <v>98.01616640390823</v>
          </cell>
          <cell r="Q57">
            <v>98.732883345652738</v>
          </cell>
          <cell r="R57">
            <v>99.151457446278258</v>
          </cell>
          <cell r="S57">
            <v>98.986669573823633</v>
          </cell>
          <cell r="T57">
            <v>98.860480235471385</v>
          </cell>
          <cell r="U57">
            <v>99.370098113709844</v>
          </cell>
          <cell r="V57">
            <v>100</v>
          </cell>
          <cell r="W57">
            <v>100.3782729452483</v>
          </cell>
          <cell r="X57">
            <v>100.87725437125481</v>
          </cell>
          <cell r="Y57">
            <v>100.84732788045045</v>
          </cell>
          <cell r="Z57">
            <v>101.35083365316248</v>
          </cell>
          <cell r="AA57">
            <v>102.81140990761904</v>
          </cell>
        </row>
        <row r="58">
          <cell r="B58" t="str">
            <v>Broadcasting</v>
          </cell>
          <cell r="C58">
            <v>78.099520696689368</v>
          </cell>
          <cell r="D58">
            <v>79.416815065577481</v>
          </cell>
          <cell r="E58">
            <v>80.951278438543028</v>
          </cell>
          <cell r="F58">
            <v>82.508277193965682</v>
          </cell>
          <cell r="G58">
            <v>83.748012594271771</v>
          </cell>
          <cell r="H58">
            <v>85.253768064812263</v>
          </cell>
          <cell r="I58">
            <v>87.117353590515862</v>
          </cell>
          <cell r="J58">
            <v>88.754080363427065</v>
          </cell>
          <cell r="K58">
            <v>90.018240811089484</v>
          </cell>
          <cell r="L58">
            <v>90.948414055835372</v>
          </cell>
          <cell r="M58">
            <v>92.130690178217037</v>
          </cell>
          <cell r="N58">
            <v>92.899404421899163</v>
          </cell>
          <cell r="O58">
            <v>93.46868822899026</v>
          </cell>
          <cell r="P58">
            <v>94.633497853728869</v>
          </cell>
          <cell r="Q58">
            <v>95.859771058436124</v>
          </cell>
          <cell r="R58">
            <v>96.692147029674473</v>
          </cell>
          <cell r="S58">
            <v>96.942882350963217</v>
          </cell>
          <cell r="T58">
            <v>97.154489716793137</v>
          </cell>
          <cell r="U58">
            <v>98.405387365474311</v>
          </cell>
          <cell r="V58">
            <v>100</v>
          </cell>
          <cell r="W58">
            <v>101.40260227505242</v>
          </cell>
          <cell r="X58">
            <v>102.94516697287908</v>
          </cell>
          <cell r="Y58">
            <v>103.28163167419935</v>
          </cell>
          <cell r="Z58">
            <v>103.72139506818023</v>
          </cell>
          <cell r="AA58">
            <v>105.53675959959057</v>
          </cell>
        </row>
        <row r="59">
          <cell r="B59" t="str">
            <v>Sound Recording</v>
          </cell>
          <cell r="C59">
            <v>109.08024135815228</v>
          </cell>
          <cell r="D59">
            <v>109.21015695365861</v>
          </cell>
          <cell r="E59">
            <v>109.82886489483133</v>
          </cell>
          <cell r="F59">
            <v>111.24873278380466</v>
          </cell>
          <cell r="G59">
            <v>112.16440446774945</v>
          </cell>
          <cell r="H59">
            <v>111.74737391856131</v>
          </cell>
          <cell r="I59">
            <v>111.69470877165053</v>
          </cell>
          <cell r="J59">
            <v>112.05939786949844</v>
          </cell>
          <cell r="K59">
            <v>111.79213856973034</v>
          </cell>
          <cell r="L59">
            <v>110.69525830162942</v>
          </cell>
          <cell r="M59">
            <v>109.62995268468173</v>
          </cell>
          <cell r="N59">
            <v>107.88752268104334</v>
          </cell>
          <cell r="O59">
            <v>105.35348390531718</v>
          </cell>
          <cell r="P59">
            <v>103.3911947181865</v>
          </cell>
          <cell r="Q59">
            <v>101.90103248455415</v>
          </cell>
          <cell r="R59">
            <v>101.14995208574025</v>
          </cell>
          <cell r="S59">
            <v>101.28115859772839</v>
          </cell>
          <cell r="T59">
            <v>100.78066333245033</v>
          </cell>
          <cell r="U59">
            <v>99.774655071810912</v>
          </cell>
          <cell r="V59">
            <v>100</v>
          </cell>
          <cell r="W59">
            <v>99.962406340543154</v>
          </cell>
          <cell r="X59">
            <v>98.226781198804886</v>
          </cell>
          <cell r="Y59">
            <v>96.542307840360436</v>
          </cell>
          <cell r="Z59">
            <v>95.680677599821081</v>
          </cell>
          <cell r="AA59">
            <v>95.540876180403416</v>
          </cell>
        </row>
        <row r="60">
          <cell r="B60" t="str">
            <v>Motion Pictures</v>
          </cell>
          <cell r="C60">
            <v>76.759089958929223</v>
          </cell>
          <cell r="D60">
            <v>78.337749912646288</v>
          </cell>
          <cell r="E60">
            <v>80.762114933111889</v>
          </cell>
          <cell r="F60">
            <v>82.760714306082406</v>
          </cell>
          <cell r="G60">
            <v>84.165483225195473</v>
          </cell>
          <cell r="H60">
            <v>85.253905590995629</v>
          </cell>
          <cell r="I60">
            <v>86.357882487320538</v>
          </cell>
          <cell r="J60">
            <v>87.731910989546961</v>
          </cell>
          <cell r="K60">
            <v>89.199924319563024</v>
          </cell>
          <cell r="L60">
            <v>90.841021799656261</v>
          </cell>
          <cell r="M60">
            <v>92.232162784815671</v>
          </cell>
          <cell r="N60">
            <v>93.107896064156108</v>
          </cell>
          <cell r="O60">
            <v>93.81905616304276</v>
          </cell>
          <cell r="P60">
            <v>94.415238156581466</v>
          </cell>
          <cell r="Q60">
            <v>95.083365301415114</v>
          </cell>
          <cell r="R60">
            <v>95.74159445148544</v>
          </cell>
          <cell r="S60">
            <v>96.35224054451291</v>
          </cell>
          <cell r="T60">
            <v>97.225815327897109</v>
          </cell>
          <cell r="U60">
            <v>98.563487880255138</v>
          </cell>
          <cell r="V60">
            <v>100</v>
          </cell>
          <cell r="W60">
            <v>101.12488674869242</v>
          </cell>
          <cell r="X60">
            <v>102.11041591059444</v>
          </cell>
          <cell r="Y60">
            <v>102.85611819416711</v>
          </cell>
          <cell r="Z60">
            <v>104.04668473333416</v>
          </cell>
          <cell r="AA60">
            <v>106.32509895716129</v>
          </cell>
        </row>
        <row r="61">
          <cell r="B61" t="str">
            <v>Audio/Visual Production</v>
          </cell>
          <cell r="C61">
            <v>102.96203478342454</v>
          </cell>
          <cell r="D61">
            <v>103.25620353550504</v>
          </cell>
          <cell r="E61">
            <v>103.6842923830695</v>
          </cell>
          <cell r="F61">
            <v>104.27342319065191</v>
          </cell>
          <cell r="G61">
            <v>104.34654932574057</v>
          </cell>
          <cell r="H61">
            <v>103.90999273596111</v>
          </cell>
          <cell r="I61">
            <v>104.04014895901454</v>
          </cell>
          <cell r="J61">
            <v>103.44229353918055</v>
          </cell>
          <cell r="K61">
            <v>101.71678774248869</v>
          </cell>
          <cell r="L61">
            <v>100.74606373616601</v>
          </cell>
          <cell r="M61">
            <v>100.66413839119323</v>
          </cell>
          <cell r="N61">
            <v>98.394886812308258</v>
          </cell>
          <cell r="O61">
            <v>96.873776067133605</v>
          </cell>
          <cell r="P61">
            <v>97.562281729412319</v>
          </cell>
          <cell r="Q61">
            <v>98.675917943014042</v>
          </cell>
          <cell r="R61">
            <v>99.518628352672295</v>
          </cell>
          <cell r="S61">
            <v>98.809912149150207</v>
          </cell>
          <cell r="T61">
            <v>98.191238603836382</v>
          </cell>
          <cell r="U61">
            <v>99.076224974837316</v>
          </cell>
          <cell r="V61">
            <v>100</v>
          </cell>
          <cell r="W61">
            <v>100.23019971342886</v>
          </cell>
          <cell r="X61">
            <v>100.33797923912009</v>
          </cell>
          <cell r="Y61">
            <v>99.222779108386618</v>
          </cell>
          <cell r="Z61">
            <v>98.418445079941804</v>
          </cell>
          <cell r="AA61">
            <v>99.040079711774354</v>
          </cell>
        </row>
        <row r="62">
          <cell r="B62" t="str">
            <v>Other Information Services</v>
          </cell>
          <cell r="C62">
            <v>105.92392044264687</v>
          </cell>
          <cell r="D62">
            <v>107.34900163614103</v>
          </cell>
          <cell r="E62">
            <v>107.41351401851311</v>
          </cell>
          <cell r="F62">
            <v>108.25971487169154</v>
          </cell>
          <cell r="G62">
            <v>109.66838955313247</v>
          </cell>
          <cell r="H62">
            <v>111.00946033277432</v>
          </cell>
          <cell r="I62">
            <v>111.78873504645885</v>
          </cell>
          <cell r="J62">
            <v>111.97582439193312</v>
          </cell>
          <cell r="K62">
            <v>111.60604826718516</v>
          </cell>
          <cell r="L62">
            <v>107.09707828425847</v>
          </cell>
          <cell r="M62">
            <v>103.33669417301159</v>
          </cell>
          <cell r="N62">
            <v>104.49413718350664</v>
          </cell>
          <cell r="O62">
            <v>105.56073007583731</v>
          </cell>
          <cell r="P62">
            <v>105.3398812939061</v>
          </cell>
          <cell r="Q62">
            <v>104.65102640823991</v>
          </cell>
          <cell r="R62">
            <v>103.91295576319864</v>
          </cell>
          <cell r="S62">
            <v>103.1543816512128</v>
          </cell>
          <cell r="T62">
            <v>102.56830029445305</v>
          </cell>
          <cell r="U62">
            <v>101.43911288775953</v>
          </cell>
          <cell r="V62">
            <v>100</v>
          </cell>
          <cell r="W62">
            <v>98.377464676424083</v>
          </cell>
          <cell r="X62">
            <v>97.540360590446312</v>
          </cell>
          <cell r="Y62">
            <v>97.908664495574243</v>
          </cell>
          <cell r="Z62">
            <v>99.706596115709047</v>
          </cell>
          <cell r="AA62">
            <v>101.80728227684935</v>
          </cell>
        </row>
        <row r="63">
          <cell r="B63" t="str">
            <v>Manufactured goods</v>
          </cell>
          <cell r="C63">
            <v>88.530839380876671</v>
          </cell>
          <cell r="D63">
            <v>88.7534584021397</v>
          </cell>
          <cell r="E63">
            <v>89.09629473144328</v>
          </cell>
          <cell r="F63">
            <v>89.748134388951044</v>
          </cell>
          <cell r="G63">
            <v>90.076615167284857</v>
          </cell>
          <cell r="H63">
            <v>90.181042373994302</v>
          </cell>
          <cell r="I63">
            <v>90.623520550434662</v>
          </cell>
          <cell r="J63">
            <v>91.475531874450681</v>
          </cell>
          <cell r="K63">
            <v>92.584620014638531</v>
          </cell>
          <cell r="L63">
            <v>93.640927084346544</v>
          </cell>
          <cell r="M63">
            <v>94.791254303623447</v>
          </cell>
          <cell r="N63">
            <v>95.610537688081706</v>
          </cell>
          <cell r="O63">
            <v>96.124859982108362</v>
          </cell>
          <cell r="P63">
            <v>97.205070285636069</v>
          </cell>
          <cell r="Q63">
            <v>98.36319569831798</v>
          </cell>
          <cell r="R63">
            <v>99.059943127127312</v>
          </cell>
          <cell r="S63">
            <v>99.217822101534665</v>
          </cell>
          <cell r="T63">
            <v>99.280710529043091</v>
          </cell>
          <cell r="U63">
            <v>99.635796733519499</v>
          </cell>
          <cell r="V63">
            <v>100</v>
          </cell>
          <cell r="W63">
            <v>100.43583386983559</v>
          </cell>
          <cell r="X63">
            <v>101.33995222419469</v>
          </cell>
          <cell r="Y63">
            <v>102.42236199467925</v>
          </cell>
          <cell r="Z63">
            <v>104.14299744172348</v>
          </cell>
          <cell r="AA63">
            <v>107.85916922797971</v>
          </cell>
        </row>
        <row r="64">
          <cell r="B64" t="str">
            <v>Jewelry And Silverware</v>
          </cell>
          <cell r="C64">
            <v>82.154839214834112</v>
          </cell>
          <cell r="D64">
            <v>82.090833887920496</v>
          </cell>
          <cell r="E64">
            <v>82.18073229775392</v>
          </cell>
          <cell r="F64">
            <v>82.347549169247799</v>
          </cell>
          <cell r="G64">
            <v>82.606896463537495</v>
          </cell>
          <cell r="H64">
            <v>82.925178584940355</v>
          </cell>
          <cell r="I64">
            <v>83.754857821254973</v>
          </cell>
          <cell r="J64">
            <v>85.018690025888617</v>
          </cell>
          <cell r="K64">
            <v>86.469765595152623</v>
          </cell>
          <cell r="L64">
            <v>87.734780597775497</v>
          </cell>
          <cell r="M64">
            <v>89.175388522563253</v>
          </cell>
          <cell r="N64">
            <v>90.734830555529427</v>
          </cell>
          <cell r="O64">
            <v>92.523397259331603</v>
          </cell>
          <cell r="P64">
            <v>95.673278664107258</v>
          </cell>
          <cell r="Q64">
            <v>98.782703937722388</v>
          </cell>
          <cell r="R64">
            <v>100.09290839624825</v>
          </cell>
          <cell r="S64">
            <v>99.305775633840426</v>
          </cell>
          <cell r="T64">
            <v>98.366717203534435</v>
          </cell>
          <cell r="U64">
            <v>99.099568603708448</v>
          </cell>
          <cell r="V64">
            <v>100</v>
          </cell>
          <cell r="W64">
            <v>100.01362845197634</v>
          </cell>
          <cell r="X64">
            <v>100.46533211002327</v>
          </cell>
          <cell r="Y64">
            <v>101.98994727356757</v>
          </cell>
          <cell r="Z64">
            <v>103.61461548446877</v>
          </cell>
          <cell r="AA64">
            <v>105.51468277632394</v>
          </cell>
        </row>
        <row r="65">
          <cell r="B65" t="str">
            <v>Printed Goods</v>
          </cell>
          <cell r="C65">
            <v>97.777878943737079</v>
          </cell>
          <cell r="D65">
            <v>98.007377420739743</v>
          </cell>
          <cell r="E65">
            <v>98.333941900844991</v>
          </cell>
          <cell r="F65">
            <v>99.126128848331419</v>
          </cell>
          <cell r="G65">
            <v>99.079456275893904</v>
          </cell>
          <cell r="H65">
            <v>98.857896513415923</v>
          </cell>
          <cell r="I65">
            <v>98.8861168978801</v>
          </cell>
          <cell r="J65">
            <v>99.002504860148946</v>
          </cell>
          <cell r="K65">
            <v>99.420655867646019</v>
          </cell>
          <cell r="L65">
            <v>99.796683723757923</v>
          </cell>
          <cell r="M65">
            <v>100.18357195997191</v>
          </cell>
          <cell r="N65">
            <v>100.02609811196666</v>
          </cell>
          <cell r="O65">
            <v>99.66849228835099</v>
          </cell>
          <cell r="P65">
            <v>99.858610630412102</v>
          </cell>
          <cell r="Q65">
            <v>99.925319855304764</v>
          </cell>
          <cell r="R65">
            <v>99.899085512740442</v>
          </cell>
          <cell r="S65">
            <v>99.775299112264463</v>
          </cell>
          <cell r="T65">
            <v>99.675550081339978</v>
          </cell>
          <cell r="U65">
            <v>99.84891505595327</v>
          </cell>
          <cell r="V65">
            <v>100</v>
          </cell>
          <cell r="W65">
            <v>100.29343965447379</v>
          </cell>
          <cell r="X65">
            <v>101.24164104586113</v>
          </cell>
          <cell r="Y65">
            <v>102.35063390759565</v>
          </cell>
          <cell r="Z65">
            <v>104.18414451276621</v>
          </cell>
          <cell r="AA65">
            <v>109.47665654985596</v>
          </cell>
        </row>
        <row r="66">
          <cell r="B66" t="str">
            <v>Musical Instruments</v>
          </cell>
          <cell r="C66">
            <v>84.506137516963904</v>
          </cell>
          <cell r="D66">
            <v>85.420264942240252</v>
          </cell>
          <cell r="E66">
            <v>86.146999263025663</v>
          </cell>
          <cell r="F66">
            <v>86.870408929451784</v>
          </cell>
          <cell r="G66">
            <v>87.635031242666983</v>
          </cell>
          <cell r="H66">
            <v>88.280114986932958</v>
          </cell>
          <cell r="I66">
            <v>88.734136692513829</v>
          </cell>
          <cell r="J66">
            <v>89.56772753154128</v>
          </cell>
          <cell r="K66">
            <v>91.070035595796995</v>
          </cell>
          <cell r="L66">
            <v>91.979762287635182</v>
          </cell>
          <cell r="M66">
            <v>92.252968902076375</v>
          </cell>
          <cell r="N66">
            <v>92.867662819535511</v>
          </cell>
          <cell r="O66">
            <v>93.326945201694883</v>
          </cell>
          <cell r="P66">
            <v>93.871851771014022</v>
          </cell>
          <cell r="Q66">
            <v>94.838123339304815</v>
          </cell>
          <cell r="R66">
            <v>95.936288031391527</v>
          </cell>
          <cell r="S66">
            <v>97.362159910253681</v>
          </cell>
          <cell r="T66">
            <v>98.881376192248354</v>
          </cell>
          <cell r="U66">
            <v>99.600860174147755</v>
          </cell>
          <cell r="V66">
            <v>100</v>
          </cell>
          <cell r="W66">
            <v>101.00318203198819</v>
          </cell>
          <cell r="X66">
            <v>102.09105299173625</v>
          </cell>
          <cell r="Y66">
            <v>102.84443791093976</v>
          </cell>
          <cell r="Z66">
            <v>104.26006037482591</v>
          </cell>
          <cell r="AA66">
            <v>107.49482902980286</v>
          </cell>
        </row>
        <row r="67">
          <cell r="B67" t="str">
            <v>Custom Architectural Woodwork And Metalwork</v>
          </cell>
          <cell r="C67">
            <v>83.860045110469329</v>
          </cell>
          <cell r="D67">
            <v>84.673462778590761</v>
          </cell>
          <cell r="E67">
            <v>85.590932655685336</v>
          </cell>
          <cell r="F67">
            <v>86.40719076562246</v>
          </cell>
          <cell r="G67">
            <v>86.792882204194186</v>
          </cell>
          <cell r="H67">
            <v>87.074199694725181</v>
          </cell>
          <cell r="I67">
            <v>88.290067775506245</v>
          </cell>
          <cell r="J67">
            <v>89.9644077892561</v>
          </cell>
          <cell r="K67">
            <v>91.727377870090578</v>
          </cell>
          <cell r="L67">
            <v>93.874722197856514</v>
          </cell>
          <cell r="M67">
            <v>95.826443724837901</v>
          </cell>
          <cell r="N67">
            <v>96.765597762319331</v>
          </cell>
          <cell r="O67">
            <v>96.786978926225345</v>
          </cell>
          <cell r="P67">
            <v>97.117193874033944</v>
          </cell>
          <cell r="Q67">
            <v>97.654233737892412</v>
          </cell>
          <cell r="R67">
            <v>98.066472202107079</v>
          </cell>
          <cell r="S67">
            <v>98.946365531768876</v>
          </cell>
          <cell r="T67">
            <v>99.741833995991243</v>
          </cell>
          <cell r="U67">
            <v>99.975769644771603</v>
          </cell>
          <cell r="V67">
            <v>100</v>
          </cell>
          <cell r="W67">
            <v>100.79072990775704</v>
          </cell>
          <cell r="X67">
            <v>102.15180470167891</v>
          </cell>
          <cell r="Y67">
            <v>103.3165759092258</v>
          </cell>
          <cell r="Z67">
            <v>105.80874572235524</v>
          </cell>
          <cell r="AA67">
            <v>110.85345875417649</v>
          </cell>
        </row>
        <row r="68">
          <cell r="B68" t="str">
            <v>Camera And Motion Picture Equipment</v>
          </cell>
          <cell r="C68">
            <v>101.04394397290015</v>
          </cell>
          <cell r="D68">
            <v>99.864655531626028</v>
          </cell>
          <cell r="E68">
            <v>99.794011083066351</v>
          </cell>
          <cell r="F68">
            <v>100.28466630629103</v>
          </cell>
          <cell r="G68">
            <v>100.36899682592366</v>
          </cell>
          <cell r="H68">
            <v>99.943277165625389</v>
          </cell>
          <cell r="I68">
            <v>99.392646932628878</v>
          </cell>
          <cell r="J68">
            <v>99.218396268348556</v>
          </cell>
          <cell r="K68">
            <v>99.291492582332083</v>
          </cell>
          <cell r="L68">
            <v>100.86183198108142</v>
          </cell>
          <cell r="M68">
            <v>102.37593477694705</v>
          </cell>
          <cell r="N68">
            <v>102.72905462223119</v>
          </cell>
          <cell r="O68">
            <v>102.5312710172594</v>
          </cell>
          <cell r="P68">
            <v>102.03522917169397</v>
          </cell>
          <cell r="Q68">
            <v>102.17476056118461</v>
          </cell>
          <cell r="R68">
            <v>102.94569305371797</v>
          </cell>
          <cell r="S68">
            <v>103.82072545797905</v>
          </cell>
          <cell r="T68">
            <v>102.92072383529668</v>
          </cell>
          <cell r="U68">
            <v>99.687941701929731</v>
          </cell>
          <cell r="V68">
            <v>100</v>
          </cell>
          <cell r="W68">
            <v>100.43027014311238</v>
          </cell>
          <cell r="X68">
            <v>101.72792690035794</v>
          </cell>
          <cell r="Y68">
            <v>104.12659599463183</v>
          </cell>
          <cell r="Z68">
            <v>106.67340666067923</v>
          </cell>
          <cell r="AA68">
            <v>109.70306738890507</v>
          </cell>
        </row>
        <row r="69">
          <cell r="B69" t="str">
            <v>Other Goods</v>
          </cell>
          <cell r="C69">
            <v>86.990029682779991</v>
          </cell>
          <cell r="D69">
            <v>87.375618024907737</v>
          </cell>
          <cell r="E69">
            <v>87.809649661999188</v>
          </cell>
          <cell r="F69">
            <v>88.926707137807554</v>
          </cell>
          <cell r="G69">
            <v>89.69565238559953</v>
          </cell>
          <cell r="H69">
            <v>89.650566359494093</v>
          </cell>
          <cell r="I69">
            <v>89.49869091494466</v>
          </cell>
          <cell r="J69">
            <v>90.118822590507904</v>
          </cell>
          <cell r="K69">
            <v>91.061898377476567</v>
          </cell>
          <cell r="L69">
            <v>91.742382313461135</v>
          </cell>
          <cell r="M69">
            <v>92.794441755261559</v>
          </cell>
          <cell r="N69">
            <v>93.733284616611584</v>
          </cell>
          <cell r="O69">
            <v>94.074719392912399</v>
          </cell>
          <cell r="P69">
            <v>94.425823822155493</v>
          </cell>
          <cell r="Q69">
            <v>95.345257425778499</v>
          </cell>
          <cell r="R69">
            <v>96.639214501479415</v>
          </cell>
          <cell r="S69">
            <v>97.933027401810023</v>
          </cell>
          <cell r="T69">
            <v>99.014572920642379</v>
          </cell>
          <cell r="U69">
            <v>99.537148673544735</v>
          </cell>
          <cell r="V69">
            <v>100</v>
          </cell>
          <cell r="W69">
            <v>100.74857016471164</v>
          </cell>
          <cell r="X69">
            <v>101.60535029763066</v>
          </cell>
          <cell r="Y69">
            <v>102.17996745813474</v>
          </cell>
          <cell r="Z69">
            <v>103.17491722645077</v>
          </cell>
          <cell r="AA69">
            <v>106.17406502648707</v>
          </cell>
        </row>
        <row r="70">
          <cell r="B70" t="str">
            <v>Construction</v>
          </cell>
          <cell r="C70">
            <v>71.193541919428128</v>
          </cell>
          <cell r="D70">
            <v>72.606574481760575</v>
          </cell>
          <cell r="E70">
            <v>74.111227484367049</v>
          </cell>
          <cell r="F70">
            <v>75.627022069308637</v>
          </cell>
          <cell r="G70">
            <v>76.856158329762778</v>
          </cell>
          <cell r="H70">
            <v>77.849225361309777</v>
          </cell>
          <cell r="I70">
            <v>79.437764144664797</v>
          </cell>
          <cell r="J70">
            <v>82.115367113743957</v>
          </cell>
          <cell r="K70">
            <v>85.196096830458018</v>
          </cell>
          <cell r="L70">
            <v>88.34286978328592</v>
          </cell>
          <cell r="M70">
            <v>90.781322165671654</v>
          </cell>
          <cell r="N70">
            <v>91.962377573641632</v>
          </cell>
          <cell r="O70">
            <v>91.832886270234795</v>
          </cell>
          <cell r="P70">
            <v>91.800863695870717</v>
          </cell>
          <cell r="Q70">
            <v>92.836255508654332</v>
          </cell>
          <cell r="R70">
            <v>94.078449882165643</v>
          </cell>
          <cell r="S70">
            <v>95.731454623777154</v>
          </cell>
          <cell r="T70">
            <v>97.372185277073669</v>
          </cell>
          <cell r="U70">
            <v>98.60766673179586</v>
          </cell>
          <cell r="V70">
            <v>100</v>
          </cell>
          <cell r="W70">
            <v>101.8766238568839</v>
          </cell>
          <cell r="X70">
            <v>104.32779025251379</v>
          </cell>
          <cell r="Y70">
            <v>106.45707400213907</v>
          </cell>
          <cell r="Z70">
            <v>108.41360886656707</v>
          </cell>
          <cell r="AA70">
            <v>113.46868273362635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zoomScaleNormal="100" workbookViewId="0">
      <selection sqref="A1:AK1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142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f>ROUND(INDEX([1]acpsa_table1_production_2020!$C$2:$AM$81,MATCH($A5,[1]acpsa_table1_production_2020!$B$2:$B$81,0),MATCH(B$4,[1]acpsa_table1_production_2020!$C$1:$AM$1,0)),0)</f>
        <v>20411</v>
      </c>
      <c r="C5" s="65">
        <f>ROUND(INDEX([1]acpsa_table1_production_2020!$C$2:$AM$81,MATCH($A5,[1]acpsa_table1_production_2020!$B$2:$B$81,0),MATCH(C$4,[1]acpsa_table1_production_2020!$C$1:$AM$1,0)),0)</f>
        <v>32292</v>
      </c>
      <c r="D5" s="65">
        <f>ROUND(INDEX([1]acpsa_table1_production_2020!$C$2:$AM$81,MATCH($A5,[1]acpsa_table1_production_2020!$B$2:$B$81,0),MATCH(D$4,[1]acpsa_table1_production_2020!$C$1:$AM$1,0)),0)</f>
        <v>141</v>
      </c>
      <c r="E5" s="65">
        <f>ROUND(INDEX([1]acpsa_table1_production_2020!$C$2:$AM$81,MATCH($A5,[1]acpsa_table1_production_2020!$B$2:$B$81,0),MATCH(E$4,[1]acpsa_table1_production_2020!$C$1:$AM$1,0)),0)</f>
        <v>12955</v>
      </c>
      <c r="F5" s="65">
        <f>ROUND(INDEX([1]acpsa_table1_production_2020!$C$2:$AM$81,MATCH($A5,[1]acpsa_table1_production_2020!$B$2:$B$81,0),MATCH(F$4,[1]acpsa_table1_production_2020!$C$1:$AM$1,0)),0)</f>
        <v>18431</v>
      </c>
      <c r="G5" s="65">
        <f>ROUND(INDEX([1]acpsa_table1_production_2020!$C$2:$AM$81,MATCH($A5,[1]acpsa_table1_production_2020!$B$2:$B$81,0),MATCH(G$4,[1]acpsa_table1_production_2020!$C$1:$AM$1,0)),0)</f>
        <v>60379</v>
      </c>
      <c r="H5" s="65">
        <f>ROUND(INDEX([1]acpsa_table1_production_2020!$C$2:$AM$81,MATCH($A5,[1]acpsa_table1_production_2020!$B$2:$B$81,0),MATCH(H$4,[1]acpsa_table1_production_2020!$C$1:$AM$1,0)),0)</f>
        <v>34069</v>
      </c>
      <c r="I5" s="65">
        <f>ROUND(INDEX([1]acpsa_table1_production_2020!$C$2:$AM$81,MATCH($A5,[1]acpsa_table1_production_2020!$B$2:$B$81,0),MATCH(I$4,[1]acpsa_table1_production_2020!$C$1:$AM$1,0)),0)</f>
        <v>6392</v>
      </c>
      <c r="J5" s="65">
        <f>ROUND(INDEX([1]acpsa_table1_production_2020!$C$2:$AM$81,MATCH($A5,[1]acpsa_table1_production_2020!$B$2:$B$81,0),MATCH(J$4,[1]acpsa_table1_production_2020!$C$1:$AM$1,0)),0)</f>
        <v>21861</v>
      </c>
      <c r="K5" s="65">
        <f>ROUND(INDEX([1]acpsa_table1_production_2020!$C$2:$AM$81,MATCH($A5,[1]acpsa_table1_production_2020!$B$2:$B$81,0),MATCH(K$4,[1]acpsa_table1_production_2020!$C$1:$AM$1,0)),0)</f>
        <v>12824</v>
      </c>
      <c r="L5" s="65">
        <f>ROUND(INDEX([1]acpsa_table1_production_2020!$C$2:$AM$81,MATCH($A5,[1]acpsa_table1_production_2020!$B$2:$B$81,0),MATCH(L$4,[1]acpsa_table1_production_2020!$C$1:$AM$1,0)),0)</f>
        <v>2048</v>
      </c>
      <c r="M5" s="66">
        <f>ROUND(INDEX([1]acpsa_table1_production_2020!$C$2:$AM$81,MATCH($A5,[1]acpsa_table1_production_2020!$B$2:$B$81,0),MATCH(M$4,[1]acpsa_table1_production_2020!$C$1:$AM$1,0)),0)</f>
        <v>3305</v>
      </c>
      <c r="N5" s="67">
        <f>ROUND(INDEX([1]acpsa_table1_production_2020!$C$2:$AM$81,MATCH($A5,[1]acpsa_table1_production_2020!$B$2:$B$81,0),MATCH(N$4,[1]acpsa_table1_production_2020!$C$1:$AM$1,0)),0)</f>
        <v>1548</v>
      </c>
      <c r="O5" s="67">
        <f>ROUND(INDEX([1]acpsa_table1_production_2020!$C$2:$AM$81,MATCH($A5,[1]acpsa_table1_production_2020!$B$2:$B$81,0),MATCH(O$4,[1]acpsa_table1_production_2020!$C$1:$AM$1,0)),0)</f>
        <v>12627</v>
      </c>
      <c r="P5" s="67">
        <f>ROUND(INDEX([1]acpsa_table1_production_2020!$C$2:$AM$81,MATCH($A5,[1]acpsa_table1_production_2020!$B$2:$B$81,0),MATCH(P$4,[1]acpsa_table1_production_2020!$C$1:$AM$1,0)),0)</f>
        <v>6438</v>
      </c>
      <c r="Q5" s="67">
        <f>ROUND(INDEX([1]acpsa_table1_production_2020!$C$2:$AM$81,MATCH($A5,[1]acpsa_table1_production_2020!$B$2:$B$81,0),MATCH(Q$4,[1]acpsa_table1_production_2020!$C$1:$AM$1,0)),0)</f>
        <v>7961</v>
      </c>
      <c r="R5" s="67">
        <f>ROUND(INDEX([1]acpsa_table1_production_2020!$C$2:$AM$81,MATCH($A5,[1]acpsa_table1_production_2020!$B$2:$B$81,0),MATCH(R$4,[1]acpsa_table1_production_2020!$C$1:$AM$1,0)),0)</f>
        <v>0</v>
      </c>
      <c r="S5" s="67">
        <f>ROUND(INDEX([1]acpsa_table1_production_2020!$C$2:$AM$81,MATCH($A5,[1]acpsa_table1_production_2020!$B$2:$B$81,0),MATCH(S$4,[1]acpsa_table1_production_2020!$C$1:$AM$1,0)),0)</f>
        <v>0</v>
      </c>
      <c r="T5" s="67">
        <f>ROUND(INDEX([1]acpsa_table1_production_2020!$C$2:$AM$81,MATCH($A5,[1]acpsa_table1_production_2020!$B$2:$B$81,0),MATCH(T$4,[1]acpsa_table1_production_2020!$C$1:$AM$1,0)),0)</f>
        <v>27682</v>
      </c>
      <c r="U5" s="67">
        <f>ROUND(INDEX([1]acpsa_table1_production_2020!$C$2:$AM$81,MATCH($A5,[1]acpsa_table1_production_2020!$B$2:$B$81,0),MATCH(U$4,[1]acpsa_table1_production_2020!$C$1:$AM$1,0)),0)</f>
        <v>36844</v>
      </c>
      <c r="V5" s="99">
        <f>ROUND(INDEX([1]acpsa_table1_production_2020!$C$2:$AM$81,MATCH($A5,[1]acpsa_table1_production_2020!$B$2:$B$81,0),MATCH(V$4,[1]acpsa_table1_production_2020!$C$1:$AM$1,0)),0)</f>
        <v>4638</v>
      </c>
      <c r="W5" s="65">
        <f>ROUND(INDEX([1]acpsa_table1_production_2020!$C$2:$AM$81,MATCH($A5,[1]acpsa_table1_production_2020!$B$2:$B$81,0),MATCH(W$4,[1]acpsa_table1_production_2020!$C$1:$AM$1,0)),0)</f>
        <v>125650</v>
      </c>
      <c r="X5" s="65">
        <f>ROUND(INDEX([1]acpsa_table1_production_2020!$C$2:$AM$81,MATCH($A5,[1]acpsa_table1_production_2020!$B$2:$B$81,0),MATCH(X$4,[1]acpsa_table1_production_2020!$C$1:$AM$1,0)),0)</f>
        <v>144000</v>
      </c>
      <c r="Y5" s="65">
        <f>ROUND(INDEX([1]acpsa_table1_production_2020!$C$2:$AM$81,MATCH($A5,[1]acpsa_table1_production_2020!$B$2:$B$81,0),MATCH(Y$4,[1]acpsa_table1_production_2020!$C$1:$AM$1,0)),0)</f>
        <v>7576</v>
      </c>
      <c r="Z5" s="65">
        <f>ROUND(INDEX([1]acpsa_table1_production_2020!$C$2:$AM$81,MATCH($A5,[1]acpsa_table1_production_2020!$B$2:$B$81,0),MATCH(Z$4,[1]acpsa_table1_production_2020!$C$1:$AM$1,0)),0)</f>
        <v>0</v>
      </c>
      <c r="AA5" s="65">
        <f>ROUND(INDEX([1]acpsa_table1_production_2020!$C$2:$AM$81,MATCH($A5,[1]acpsa_table1_production_2020!$B$2:$B$81,0),MATCH(AA$4,[1]acpsa_table1_production_2020!$C$1:$AM$1,0)),0)</f>
        <v>0</v>
      </c>
      <c r="AB5" s="65">
        <f>ROUND(INDEX([1]acpsa_table1_production_2020!$C$2:$AM$81,MATCH($A5,[1]acpsa_table1_production_2020!$B$2:$B$81,0),MATCH(AB$4,[1]acpsa_table1_production_2020!$C$1:$AM$1,0)),0)</f>
        <v>3</v>
      </c>
      <c r="AC5" s="66">
        <f>ROUND(INDEX([1]acpsa_table1_production_2020!$C$2:$AM$81,MATCH($A5,[1]acpsa_table1_production_2020!$B$2:$B$81,0),MATCH(AC$4,[1]acpsa_table1_production_2020!$C$1:$AM$1,0)),0)</f>
        <v>0</v>
      </c>
      <c r="AD5" s="67">
        <f>ROUND(INDEX([1]acpsa_table1_production_2020!$C$2:$AM$81,MATCH($A5,[1]acpsa_table1_production_2020!$B$2:$B$81,0),MATCH(AD$4,[1]acpsa_table1_production_2020!$C$1:$AM$1,0)),0)</f>
        <v>57</v>
      </c>
      <c r="AE5" s="67">
        <f>ROUND(INDEX([1]acpsa_table1_production_2020!$C$2:$AM$81,MATCH($A5,[1]acpsa_table1_production_2020!$B$2:$B$81,0),MATCH(AE$4,[1]acpsa_table1_production_2020!$C$1:$AM$1,0)),0)</f>
        <v>444</v>
      </c>
      <c r="AF5" s="67">
        <f>ROUND(INDEX([1]acpsa_table1_production_2020!$C$2:$AM$81,MATCH($A5,[1]acpsa_table1_production_2020!$B$2:$B$81,0),MATCH(AF$4,[1]acpsa_table1_production_2020!$C$1:$AM$1,0)),0)</f>
        <v>130643</v>
      </c>
      <c r="AG5" s="67">
        <f>ROUND(INDEX([1]acpsa_table1_production_2020!$C$2:$AM$81,MATCH($A5,[1]acpsa_table1_production_2020!$B$2:$B$81,0),MATCH(AG$4,[1]acpsa_table1_production_2020!$C$1:$AM$1,0)),0)</f>
        <v>0</v>
      </c>
      <c r="AH5" s="67">
        <f>ROUND(INDEX([1]acpsa_table1_production_2020!$C$2:$AM$81,MATCH($A5,[1]acpsa_table1_production_2020!$B$2:$B$81,0),MATCH(AH$4,[1]acpsa_table1_production_2020!$C$1:$AM$1,0)),0)</f>
        <v>34</v>
      </c>
      <c r="AI5" s="67">
        <f>ROUND(INDEX([1]acpsa_table1_production_2020!$C$2:$AM$81,MATCH($A5,[1]acpsa_table1_production_2020!$B$2:$B$81,0),MATCH(AI$4,[1]acpsa_table1_production_2020!$C$1:$AM$1,0)),0)</f>
        <v>1551</v>
      </c>
      <c r="AJ5" s="67">
        <f>ROUND(INDEX([1]acpsa_table1_production_2020!$C$2:$AM$81,MATCH($A5,[1]acpsa_table1_production_2020!$B$2:$B$81,0),MATCH(AJ$4,[1]acpsa_table1_production_2020!$C$1:$AM$1,0)),0)</f>
        <v>25897</v>
      </c>
      <c r="AK5" s="67">
        <f>ROUND(INDEX([1]acpsa_table1_production_2020!$C$2:$AM$81,MATCH($A5,[1]acpsa_table1_production_2020!$B$2:$B$81,0),MATCH(AK$4,[1]acpsa_table1_production_2020!$C$1:$AM$1,0)),0)</f>
        <v>758699</v>
      </c>
    </row>
    <row r="6" spans="1:37" x14ac:dyDescent="0.3">
      <c r="A6" s="2" t="s">
        <v>3</v>
      </c>
      <c r="B6" s="14">
        <f>ROUND(INDEX([1]acpsa_table1_production_2020!$C$2:$AM$81,MATCH($A6,[1]acpsa_table1_production_2020!$B$2:$B$81,0),MATCH(B$4,[1]acpsa_table1_production_2020!$C$1:$AM$1,0)),0)</f>
        <v>15003</v>
      </c>
      <c r="C6" s="14">
        <f>ROUND(INDEX([1]acpsa_table1_production_2020!$C$2:$AM$81,MATCH($A6,[1]acpsa_table1_production_2020!$B$2:$B$81,0),MATCH(C$4,[1]acpsa_table1_production_2020!$C$1:$AM$1,0)),0)</f>
        <v>0</v>
      </c>
      <c r="D6" s="14">
        <f>ROUND(INDEX([1]acpsa_table1_production_2020!$C$2:$AM$81,MATCH($A6,[1]acpsa_table1_production_2020!$B$2:$B$81,0),MATCH(D$4,[1]acpsa_table1_production_2020!$C$1:$AM$1,0)),0)</f>
        <v>135</v>
      </c>
      <c r="E6" s="14">
        <f>ROUND(INDEX([1]acpsa_table1_production_2020!$C$2:$AM$81,MATCH($A6,[1]acpsa_table1_production_2020!$B$2:$B$81,0),MATCH(E$4,[1]acpsa_table1_production_2020!$C$1:$AM$1,0)),0)</f>
        <v>11878</v>
      </c>
      <c r="F6" s="14">
        <f>ROUND(INDEX([1]acpsa_table1_production_2020!$C$2:$AM$81,MATCH($A6,[1]acpsa_table1_production_2020!$B$2:$B$81,0),MATCH(F$4,[1]acpsa_table1_production_2020!$C$1:$AM$1,0)),0)</f>
        <v>7</v>
      </c>
      <c r="G6" s="14">
        <f>ROUND(INDEX([1]acpsa_table1_production_2020!$C$2:$AM$81,MATCH($A6,[1]acpsa_table1_production_2020!$B$2:$B$81,0),MATCH(G$4,[1]acpsa_table1_production_2020!$C$1:$AM$1,0)),0)</f>
        <v>0</v>
      </c>
      <c r="H6" s="14">
        <f>ROUND(INDEX([1]acpsa_table1_production_2020!$C$2:$AM$81,MATCH($A6,[1]acpsa_table1_production_2020!$B$2:$B$81,0),MATCH(H$4,[1]acpsa_table1_production_2020!$C$1:$AM$1,0)),0)</f>
        <v>0</v>
      </c>
      <c r="I6" s="14">
        <f>ROUND(INDEX([1]acpsa_table1_production_2020!$C$2:$AM$81,MATCH($A6,[1]acpsa_table1_production_2020!$B$2:$B$81,0),MATCH(I$4,[1]acpsa_table1_production_2020!$C$1:$AM$1,0)),0)</f>
        <v>0</v>
      </c>
      <c r="J6" s="14">
        <f>ROUND(INDEX([1]acpsa_table1_production_2020!$C$2:$AM$81,MATCH($A6,[1]acpsa_table1_production_2020!$B$2:$B$81,0),MATCH(J$4,[1]acpsa_table1_production_2020!$C$1:$AM$1,0)),0)</f>
        <v>0</v>
      </c>
      <c r="K6" s="14">
        <f>ROUND(INDEX([1]acpsa_table1_production_2020!$C$2:$AM$81,MATCH($A6,[1]acpsa_table1_production_2020!$B$2:$B$81,0),MATCH(K$4,[1]acpsa_table1_production_2020!$C$1:$AM$1,0)),0)</f>
        <v>0</v>
      </c>
      <c r="L6" s="14">
        <f>ROUND(INDEX([1]acpsa_table1_production_2020!$C$2:$AM$81,MATCH($A6,[1]acpsa_table1_production_2020!$B$2:$B$81,0),MATCH(L$4,[1]acpsa_table1_production_2020!$C$1:$AM$1,0)),0)</f>
        <v>0</v>
      </c>
      <c r="M6" s="15">
        <f>ROUND(INDEX([1]acpsa_table1_production_2020!$C$2:$AM$81,MATCH($A6,[1]acpsa_table1_production_2020!$B$2:$B$81,0),MATCH(M$4,[1]acpsa_table1_production_2020!$C$1:$AM$1,0)),0)</f>
        <v>0</v>
      </c>
      <c r="N6" s="16">
        <f>ROUND(INDEX([1]acpsa_table1_production_2020!$C$2:$AM$81,MATCH($A6,[1]acpsa_table1_production_2020!$B$2:$B$81,0),MATCH(N$4,[1]acpsa_table1_production_2020!$C$1:$AM$1,0)),0)</f>
        <v>0</v>
      </c>
      <c r="O6" s="16">
        <f>ROUND(INDEX([1]acpsa_table1_production_2020!$C$2:$AM$81,MATCH($A6,[1]acpsa_table1_production_2020!$B$2:$B$81,0),MATCH(O$4,[1]acpsa_table1_production_2020!$C$1:$AM$1,0)),0)</f>
        <v>0</v>
      </c>
      <c r="P6" s="16">
        <f>ROUND(INDEX([1]acpsa_table1_production_2020!$C$2:$AM$81,MATCH($A6,[1]acpsa_table1_production_2020!$B$2:$B$81,0),MATCH(P$4,[1]acpsa_table1_production_2020!$C$1:$AM$1,0)),0)</f>
        <v>0</v>
      </c>
      <c r="Q6" s="16">
        <f>ROUND(INDEX([1]acpsa_table1_production_2020!$C$2:$AM$81,MATCH($A6,[1]acpsa_table1_production_2020!$B$2:$B$81,0),MATCH(Q$4,[1]acpsa_table1_production_2020!$C$1:$AM$1,0)),0)</f>
        <v>0</v>
      </c>
      <c r="R6" s="16">
        <f>ROUND(INDEX([1]acpsa_table1_production_2020!$C$2:$AM$81,MATCH($A6,[1]acpsa_table1_production_2020!$B$2:$B$81,0),MATCH(R$4,[1]acpsa_table1_production_2020!$C$1:$AM$1,0)),0)</f>
        <v>0</v>
      </c>
      <c r="S6" s="16">
        <f>ROUND(INDEX([1]acpsa_table1_production_2020!$C$2:$AM$81,MATCH($A6,[1]acpsa_table1_production_2020!$B$2:$B$81,0),MATCH(S$4,[1]acpsa_table1_production_2020!$C$1:$AM$1,0)),0)</f>
        <v>0</v>
      </c>
      <c r="T6" s="16">
        <f>ROUND(INDEX([1]acpsa_table1_production_2020!$C$2:$AM$81,MATCH($A6,[1]acpsa_table1_production_2020!$B$2:$B$81,0),MATCH(T$4,[1]acpsa_table1_production_2020!$C$1:$AM$1,0)),0)</f>
        <v>0</v>
      </c>
      <c r="U6" s="16">
        <f>ROUND(INDEX([1]acpsa_table1_production_2020!$C$2:$AM$81,MATCH($A6,[1]acpsa_table1_production_2020!$B$2:$B$81,0),MATCH(U$4,[1]acpsa_table1_production_2020!$C$1:$AM$1,0)),0)</f>
        <v>0</v>
      </c>
      <c r="V6" s="100">
        <f>ROUND(INDEX([1]acpsa_table1_production_2020!$C$2:$AM$81,MATCH($A6,[1]acpsa_table1_production_2020!$B$2:$B$81,0),MATCH(V$4,[1]acpsa_table1_production_2020!$C$1:$AM$1,0)),0)</f>
        <v>0</v>
      </c>
      <c r="W6" s="14">
        <f>ROUND(INDEX([1]acpsa_table1_production_2020!$C$2:$AM$81,MATCH($A6,[1]acpsa_table1_production_2020!$B$2:$B$81,0),MATCH(W$4,[1]acpsa_table1_production_2020!$C$1:$AM$1,0)),0)</f>
        <v>0</v>
      </c>
      <c r="X6" s="14">
        <f>ROUND(INDEX([1]acpsa_table1_production_2020!$C$2:$AM$81,MATCH($A6,[1]acpsa_table1_production_2020!$B$2:$B$81,0),MATCH(X$4,[1]acpsa_table1_production_2020!$C$1:$AM$1,0)),0)</f>
        <v>0</v>
      </c>
      <c r="Y6" s="14">
        <f>ROUND(INDEX([1]acpsa_table1_production_2020!$C$2:$AM$81,MATCH($A6,[1]acpsa_table1_production_2020!$B$2:$B$81,0),MATCH(Y$4,[1]acpsa_table1_production_2020!$C$1:$AM$1,0)),0)</f>
        <v>0</v>
      </c>
      <c r="Z6" s="14">
        <f>ROUND(INDEX([1]acpsa_table1_production_2020!$C$2:$AM$81,MATCH($A6,[1]acpsa_table1_production_2020!$B$2:$B$81,0),MATCH(Z$4,[1]acpsa_table1_production_2020!$C$1:$AM$1,0)),0)</f>
        <v>0</v>
      </c>
      <c r="AA6" s="14">
        <f>ROUND(INDEX([1]acpsa_table1_production_2020!$C$2:$AM$81,MATCH($A6,[1]acpsa_table1_production_2020!$B$2:$B$81,0),MATCH(AA$4,[1]acpsa_table1_production_2020!$C$1:$AM$1,0)),0)</f>
        <v>0</v>
      </c>
      <c r="AB6" s="14">
        <f>ROUND(INDEX([1]acpsa_table1_production_2020!$C$2:$AM$81,MATCH($A6,[1]acpsa_table1_production_2020!$B$2:$B$81,0),MATCH(AB$4,[1]acpsa_table1_production_2020!$C$1:$AM$1,0)),0)</f>
        <v>0</v>
      </c>
      <c r="AC6" s="15">
        <f>ROUND(INDEX([1]acpsa_table1_production_2020!$C$2:$AM$81,MATCH($A6,[1]acpsa_table1_production_2020!$B$2:$B$81,0),MATCH(AC$4,[1]acpsa_table1_production_2020!$C$1:$AM$1,0)),0)</f>
        <v>0</v>
      </c>
      <c r="AD6" s="16">
        <f>ROUND(INDEX([1]acpsa_table1_production_2020!$C$2:$AM$81,MATCH($A6,[1]acpsa_table1_production_2020!$B$2:$B$81,0),MATCH(AD$4,[1]acpsa_table1_production_2020!$C$1:$AM$1,0)),0)</f>
        <v>0</v>
      </c>
      <c r="AE6" s="16">
        <f>ROUND(INDEX([1]acpsa_table1_production_2020!$C$2:$AM$81,MATCH($A6,[1]acpsa_table1_production_2020!$B$2:$B$81,0),MATCH(AE$4,[1]acpsa_table1_production_2020!$C$1:$AM$1,0)),0)</f>
        <v>0</v>
      </c>
      <c r="AF6" s="16">
        <f>ROUND(INDEX([1]acpsa_table1_production_2020!$C$2:$AM$81,MATCH($A6,[1]acpsa_table1_production_2020!$B$2:$B$81,0),MATCH(AF$4,[1]acpsa_table1_production_2020!$C$1:$AM$1,0)),0)</f>
        <v>0</v>
      </c>
      <c r="AG6" s="16">
        <f>ROUND(INDEX([1]acpsa_table1_production_2020!$C$2:$AM$81,MATCH($A6,[1]acpsa_table1_production_2020!$B$2:$B$81,0),MATCH(AG$4,[1]acpsa_table1_production_2020!$C$1:$AM$1,0)),0)</f>
        <v>0</v>
      </c>
      <c r="AH6" s="16">
        <f>ROUND(INDEX([1]acpsa_table1_production_2020!$C$2:$AM$81,MATCH($A6,[1]acpsa_table1_production_2020!$B$2:$B$81,0),MATCH(AH$4,[1]acpsa_table1_production_2020!$C$1:$AM$1,0)),0)</f>
        <v>0</v>
      </c>
      <c r="AI6" s="16">
        <f>ROUND(INDEX([1]acpsa_table1_production_2020!$C$2:$AM$81,MATCH($A6,[1]acpsa_table1_production_2020!$B$2:$B$81,0),MATCH(AI$4,[1]acpsa_table1_production_2020!$C$1:$AM$1,0)),0)</f>
        <v>0</v>
      </c>
      <c r="AJ6" s="16">
        <f>ROUND(INDEX([1]acpsa_table1_production_2020!$C$2:$AM$81,MATCH($A6,[1]acpsa_table1_production_2020!$B$2:$B$81,0),MATCH(AJ$4,[1]acpsa_table1_production_2020!$C$1:$AM$1,0)),0)</f>
        <v>620</v>
      </c>
      <c r="AK6" s="16">
        <f>ROUND(INDEX([1]acpsa_table1_production_2020!$C$2:$AM$81,MATCH($A6,[1]acpsa_table1_production_2020!$B$2:$B$81,0),MATCH(AK$4,[1]acpsa_table1_production_2020!$C$1:$AM$1,0)),0)</f>
        <v>27643</v>
      </c>
    </row>
    <row r="7" spans="1:37" x14ac:dyDescent="0.3">
      <c r="A7" s="3" t="s">
        <v>40</v>
      </c>
      <c r="B7" s="14">
        <f>ROUND(INDEX([1]acpsa_table1_production_2020!$C$2:$AM$81,MATCH($A7,[1]acpsa_table1_production_2020!$B$2:$B$81,0),MATCH(B$4,[1]acpsa_table1_production_2020!$C$1:$AM$1,0)),0)</f>
        <v>2788</v>
      </c>
      <c r="C7" s="14">
        <f>ROUND(INDEX([1]acpsa_table1_production_2020!$C$2:$AM$81,MATCH($A7,[1]acpsa_table1_production_2020!$B$2:$B$81,0),MATCH(C$4,[1]acpsa_table1_production_2020!$C$1:$AM$1,0)),0)</f>
        <v>0</v>
      </c>
      <c r="D7" s="14">
        <f>ROUND(INDEX([1]acpsa_table1_production_2020!$C$2:$AM$81,MATCH($A7,[1]acpsa_table1_production_2020!$B$2:$B$81,0),MATCH(D$4,[1]acpsa_table1_production_2020!$C$1:$AM$1,0)),0)</f>
        <v>26</v>
      </c>
      <c r="E7" s="14">
        <f>ROUND(INDEX([1]acpsa_table1_production_2020!$C$2:$AM$81,MATCH($A7,[1]acpsa_table1_production_2020!$B$2:$B$81,0),MATCH(E$4,[1]acpsa_table1_production_2020!$C$1:$AM$1,0)),0)</f>
        <v>2269</v>
      </c>
      <c r="F7" s="14">
        <f>ROUND(INDEX([1]acpsa_table1_production_2020!$C$2:$AM$81,MATCH($A7,[1]acpsa_table1_production_2020!$B$2:$B$81,0),MATCH(F$4,[1]acpsa_table1_production_2020!$C$1:$AM$1,0)),0)</f>
        <v>1</v>
      </c>
      <c r="G7" s="14">
        <f>ROUND(INDEX([1]acpsa_table1_production_2020!$C$2:$AM$81,MATCH($A7,[1]acpsa_table1_production_2020!$B$2:$B$81,0),MATCH(G$4,[1]acpsa_table1_production_2020!$C$1:$AM$1,0)),0)</f>
        <v>0</v>
      </c>
      <c r="H7" s="14">
        <f>ROUND(INDEX([1]acpsa_table1_production_2020!$C$2:$AM$81,MATCH($A7,[1]acpsa_table1_production_2020!$B$2:$B$81,0),MATCH(H$4,[1]acpsa_table1_production_2020!$C$1:$AM$1,0)),0)</f>
        <v>0</v>
      </c>
      <c r="I7" s="14">
        <f>ROUND(INDEX([1]acpsa_table1_production_2020!$C$2:$AM$81,MATCH($A7,[1]acpsa_table1_production_2020!$B$2:$B$81,0),MATCH(I$4,[1]acpsa_table1_production_2020!$C$1:$AM$1,0)),0)</f>
        <v>0</v>
      </c>
      <c r="J7" s="14">
        <f>ROUND(INDEX([1]acpsa_table1_production_2020!$C$2:$AM$81,MATCH($A7,[1]acpsa_table1_production_2020!$B$2:$B$81,0),MATCH(J$4,[1]acpsa_table1_production_2020!$C$1:$AM$1,0)),0)</f>
        <v>0</v>
      </c>
      <c r="K7" s="14">
        <f>ROUND(INDEX([1]acpsa_table1_production_2020!$C$2:$AM$81,MATCH($A7,[1]acpsa_table1_production_2020!$B$2:$B$81,0),MATCH(K$4,[1]acpsa_table1_production_2020!$C$1:$AM$1,0)),0)</f>
        <v>0</v>
      </c>
      <c r="L7" s="14">
        <f>ROUND(INDEX([1]acpsa_table1_production_2020!$C$2:$AM$81,MATCH($A7,[1]acpsa_table1_production_2020!$B$2:$B$81,0),MATCH(L$4,[1]acpsa_table1_production_2020!$C$1:$AM$1,0)),0)</f>
        <v>0</v>
      </c>
      <c r="M7" s="15">
        <f>ROUND(INDEX([1]acpsa_table1_production_2020!$C$2:$AM$81,MATCH($A7,[1]acpsa_table1_production_2020!$B$2:$B$81,0),MATCH(M$4,[1]acpsa_table1_production_2020!$C$1:$AM$1,0)),0)</f>
        <v>0</v>
      </c>
      <c r="N7" s="16">
        <f>ROUND(INDEX([1]acpsa_table1_production_2020!$C$2:$AM$81,MATCH($A7,[1]acpsa_table1_production_2020!$B$2:$B$81,0),MATCH(N$4,[1]acpsa_table1_production_2020!$C$1:$AM$1,0)),0)</f>
        <v>0</v>
      </c>
      <c r="O7" s="16">
        <f>ROUND(INDEX([1]acpsa_table1_production_2020!$C$2:$AM$81,MATCH($A7,[1]acpsa_table1_production_2020!$B$2:$B$81,0),MATCH(O$4,[1]acpsa_table1_production_2020!$C$1:$AM$1,0)),0)</f>
        <v>0</v>
      </c>
      <c r="P7" s="16">
        <f>ROUND(INDEX([1]acpsa_table1_production_2020!$C$2:$AM$81,MATCH($A7,[1]acpsa_table1_production_2020!$B$2:$B$81,0),MATCH(P$4,[1]acpsa_table1_production_2020!$C$1:$AM$1,0)),0)</f>
        <v>0</v>
      </c>
      <c r="Q7" s="16">
        <f>ROUND(INDEX([1]acpsa_table1_production_2020!$C$2:$AM$81,MATCH($A7,[1]acpsa_table1_production_2020!$B$2:$B$81,0),MATCH(Q$4,[1]acpsa_table1_production_2020!$C$1:$AM$1,0)),0)</f>
        <v>0</v>
      </c>
      <c r="R7" s="16">
        <f>ROUND(INDEX([1]acpsa_table1_production_2020!$C$2:$AM$81,MATCH($A7,[1]acpsa_table1_production_2020!$B$2:$B$81,0),MATCH(R$4,[1]acpsa_table1_production_2020!$C$1:$AM$1,0)),0)</f>
        <v>0</v>
      </c>
      <c r="S7" s="16">
        <f>ROUND(INDEX([1]acpsa_table1_production_2020!$C$2:$AM$81,MATCH($A7,[1]acpsa_table1_production_2020!$B$2:$B$81,0),MATCH(S$4,[1]acpsa_table1_production_2020!$C$1:$AM$1,0)),0)</f>
        <v>0</v>
      </c>
      <c r="T7" s="16">
        <f>ROUND(INDEX([1]acpsa_table1_production_2020!$C$2:$AM$81,MATCH($A7,[1]acpsa_table1_production_2020!$B$2:$B$81,0),MATCH(T$4,[1]acpsa_table1_production_2020!$C$1:$AM$1,0)),0)</f>
        <v>0</v>
      </c>
      <c r="U7" s="16">
        <f>ROUND(INDEX([1]acpsa_table1_production_2020!$C$2:$AM$81,MATCH($A7,[1]acpsa_table1_production_2020!$B$2:$B$81,0),MATCH(U$4,[1]acpsa_table1_production_2020!$C$1:$AM$1,0)),0)</f>
        <v>0</v>
      </c>
      <c r="V7" s="100">
        <f>ROUND(INDEX([1]acpsa_table1_production_2020!$C$2:$AM$81,MATCH($A7,[1]acpsa_table1_production_2020!$B$2:$B$81,0),MATCH(V$4,[1]acpsa_table1_production_2020!$C$1:$AM$1,0)),0)</f>
        <v>0</v>
      </c>
      <c r="W7" s="14">
        <f>ROUND(INDEX([1]acpsa_table1_production_2020!$C$2:$AM$81,MATCH($A7,[1]acpsa_table1_production_2020!$B$2:$B$81,0),MATCH(W$4,[1]acpsa_table1_production_2020!$C$1:$AM$1,0)),0)</f>
        <v>0</v>
      </c>
      <c r="X7" s="14">
        <f>ROUND(INDEX([1]acpsa_table1_production_2020!$C$2:$AM$81,MATCH($A7,[1]acpsa_table1_production_2020!$B$2:$B$81,0),MATCH(X$4,[1]acpsa_table1_production_2020!$C$1:$AM$1,0)),0)</f>
        <v>0</v>
      </c>
      <c r="Y7" s="14">
        <f>ROUND(INDEX([1]acpsa_table1_production_2020!$C$2:$AM$81,MATCH($A7,[1]acpsa_table1_production_2020!$B$2:$B$81,0),MATCH(Y$4,[1]acpsa_table1_production_2020!$C$1:$AM$1,0)),0)</f>
        <v>0</v>
      </c>
      <c r="Z7" s="14">
        <f>ROUND(INDEX([1]acpsa_table1_production_2020!$C$2:$AM$81,MATCH($A7,[1]acpsa_table1_production_2020!$B$2:$B$81,0),MATCH(Z$4,[1]acpsa_table1_production_2020!$C$1:$AM$1,0)),0)</f>
        <v>0</v>
      </c>
      <c r="AA7" s="14">
        <f>ROUND(INDEX([1]acpsa_table1_production_2020!$C$2:$AM$81,MATCH($A7,[1]acpsa_table1_production_2020!$B$2:$B$81,0),MATCH(AA$4,[1]acpsa_table1_production_2020!$C$1:$AM$1,0)),0)</f>
        <v>0</v>
      </c>
      <c r="AB7" s="14">
        <f>ROUND(INDEX([1]acpsa_table1_production_2020!$C$2:$AM$81,MATCH($A7,[1]acpsa_table1_production_2020!$B$2:$B$81,0),MATCH(AB$4,[1]acpsa_table1_production_2020!$C$1:$AM$1,0)),0)</f>
        <v>0</v>
      </c>
      <c r="AC7" s="15">
        <f>ROUND(INDEX([1]acpsa_table1_production_2020!$C$2:$AM$81,MATCH($A7,[1]acpsa_table1_production_2020!$B$2:$B$81,0),MATCH(AC$4,[1]acpsa_table1_production_2020!$C$1:$AM$1,0)),0)</f>
        <v>0</v>
      </c>
      <c r="AD7" s="16">
        <f>ROUND(INDEX([1]acpsa_table1_production_2020!$C$2:$AM$81,MATCH($A7,[1]acpsa_table1_production_2020!$B$2:$B$81,0),MATCH(AD$4,[1]acpsa_table1_production_2020!$C$1:$AM$1,0)),0)</f>
        <v>0</v>
      </c>
      <c r="AE7" s="16">
        <f>ROUND(INDEX([1]acpsa_table1_production_2020!$C$2:$AM$81,MATCH($A7,[1]acpsa_table1_production_2020!$B$2:$B$81,0),MATCH(AE$4,[1]acpsa_table1_production_2020!$C$1:$AM$1,0)),0)</f>
        <v>0</v>
      </c>
      <c r="AF7" s="16">
        <f>ROUND(INDEX([1]acpsa_table1_production_2020!$C$2:$AM$81,MATCH($A7,[1]acpsa_table1_production_2020!$B$2:$B$81,0),MATCH(AF$4,[1]acpsa_table1_production_2020!$C$1:$AM$1,0)),0)</f>
        <v>0</v>
      </c>
      <c r="AG7" s="16">
        <f>ROUND(INDEX([1]acpsa_table1_production_2020!$C$2:$AM$81,MATCH($A7,[1]acpsa_table1_production_2020!$B$2:$B$81,0),MATCH(AG$4,[1]acpsa_table1_production_2020!$C$1:$AM$1,0)),0)</f>
        <v>0</v>
      </c>
      <c r="AH7" s="16">
        <f>ROUND(INDEX([1]acpsa_table1_production_2020!$C$2:$AM$81,MATCH($A7,[1]acpsa_table1_production_2020!$B$2:$B$81,0),MATCH(AH$4,[1]acpsa_table1_production_2020!$C$1:$AM$1,0)),0)</f>
        <v>0</v>
      </c>
      <c r="AI7" s="16">
        <f>ROUND(INDEX([1]acpsa_table1_production_2020!$C$2:$AM$81,MATCH($A7,[1]acpsa_table1_production_2020!$B$2:$B$81,0),MATCH(AI$4,[1]acpsa_table1_production_2020!$C$1:$AM$1,0)),0)</f>
        <v>0</v>
      </c>
      <c r="AJ7" s="16">
        <f>ROUND(INDEX([1]acpsa_table1_production_2020!$C$2:$AM$81,MATCH($A7,[1]acpsa_table1_production_2020!$B$2:$B$81,0),MATCH(AJ$4,[1]acpsa_table1_production_2020!$C$1:$AM$1,0)),0)</f>
        <v>118</v>
      </c>
      <c r="AK7" s="16">
        <f>ROUND(INDEX([1]acpsa_table1_production_2020!$C$2:$AM$81,MATCH($A7,[1]acpsa_table1_production_2020!$B$2:$B$81,0),MATCH(AK$4,[1]acpsa_table1_production_2020!$C$1:$AM$1,0)),0)</f>
        <v>5203</v>
      </c>
    </row>
    <row r="8" spans="1:37" x14ac:dyDescent="0.3">
      <c r="A8" s="3" t="s">
        <v>41</v>
      </c>
      <c r="B8" s="14">
        <f>ROUND(INDEX([1]acpsa_table1_production_2020!$C$2:$AM$81,MATCH($A8,[1]acpsa_table1_production_2020!$B$2:$B$81,0),MATCH(B$4,[1]acpsa_table1_production_2020!$C$1:$AM$1,0)),0)</f>
        <v>962</v>
      </c>
      <c r="C8" s="14">
        <f>ROUND(INDEX([1]acpsa_table1_production_2020!$C$2:$AM$81,MATCH($A8,[1]acpsa_table1_production_2020!$B$2:$B$81,0),MATCH(C$4,[1]acpsa_table1_production_2020!$C$1:$AM$1,0)),0)</f>
        <v>0</v>
      </c>
      <c r="D8" s="14">
        <f>ROUND(INDEX([1]acpsa_table1_production_2020!$C$2:$AM$81,MATCH($A8,[1]acpsa_table1_production_2020!$B$2:$B$81,0),MATCH(D$4,[1]acpsa_table1_production_2020!$C$1:$AM$1,0)),0)</f>
        <v>9</v>
      </c>
      <c r="E8" s="14">
        <f>ROUND(INDEX([1]acpsa_table1_production_2020!$C$2:$AM$81,MATCH($A8,[1]acpsa_table1_production_2020!$B$2:$B$81,0),MATCH(E$4,[1]acpsa_table1_production_2020!$C$1:$AM$1,0)),0)</f>
        <v>783</v>
      </c>
      <c r="F8" s="14">
        <f>ROUND(INDEX([1]acpsa_table1_production_2020!$C$2:$AM$81,MATCH($A8,[1]acpsa_table1_production_2020!$B$2:$B$81,0),MATCH(F$4,[1]acpsa_table1_production_2020!$C$1:$AM$1,0)),0)</f>
        <v>0</v>
      </c>
      <c r="G8" s="14">
        <f>ROUND(INDEX([1]acpsa_table1_production_2020!$C$2:$AM$81,MATCH($A8,[1]acpsa_table1_production_2020!$B$2:$B$81,0),MATCH(G$4,[1]acpsa_table1_production_2020!$C$1:$AM$1,0)),0)</f>
        <v>0</v>
      </c>
      <c r="H8" s="14">
        <f>ROUND(INDEX([1]acpsa_table1_production_2020!$C$2:$AM$81,MATCH($A8,[1]acpsa_table1_production_2020!$B$2:$B$81,0),MATCH(H$4,[1]acpsa_table1_production_2020!$C$1:$AM$1,0)),0)</f>
        <v>0</v>
      </c>
      <c r="I8" s="14">
        <f>ROUND(INDEX([1]acpsa_table1_production_2020!$C$2:$AM$81,MATCH($A8,[1]acpsa_table1_production_2020!$B$2:$B$81,0),MATCH(I$4,[1]acpsa_table1_production_2020!$C$1:$AM$1,0)),0)</f>
        <v>0</v>
      </c>
      <c r="J8" s="14">
        <f>ROUND(INDEX([1]acpsa_table1_production_2020!$C$2:$AM$81,MATCH($A8,[1]acpsa_table1_production_2020!$B$2:$B$81,0),MATCH(J$4,[1]acpsa_table1_production_2020!$C$1:$AM$1,0)),0)</f>
        <v>0</v>
      </c>
      <c r="K8" s="14">
        <f>ROUND(INDEX([1]acpsa_table1_production_2020!$C$2:$AM$81,MATCH($A8,[1]acpsa_table1_production_2020!$B$2:$B$81,0),MATCH(K$4,[1]acpsa_table1_production_2020!$C$1:$AM$1,0)),0)</f>
        <v>0</v>
      </c>
      <c r="L8" s="14">
        <f>ROUND(INDEX([1]acpsa_table1_production_2020!$C$2:$AM$81,MATCH($A8,[1]acpsa_table1_production_2020!$B$2:$B$81,0),MATCH(L$4,[1]acpsa_table1_production_2020!$C$1:$AM$1,0)),0)</f>
        <v>0</v>
      </c>
      <c r="M8" s="15">
        <f>ROUND(INDEX([1]acpsa_table1_production_2020!$C$2:$AM$81,MATCH($A8,[1]acpsa_table1_production_2020!$B$2:$B$81,0),MATCH(M$4,[1]acpsa_table1_production_2020!$C$1:$AM$1,0)),0)</f>
        <v>0</v>
      </c>
      <c r="N8" s="16">
        <f>ROUND(INDEX([1]acpsa_table1_production_2020!$C$2:$AM$81,MATCH($A8,[1]acpsa_table1_production_2020!$B$2:$B$81,0),MATCH(N$4,[1]acpsa_table1_production_2020!$C$1:$AM$1,0)),0)</f>
        <v>0</v>
      </c>
      <c r="O8" s="16">
        <f>ROUND(INDEX([1]acpsa_table1_production_2020!$C$2:$AM$81,MATCH($A8,[1]acpsa_table1_production_2020!$B$2:$B$81,0),MATCH(O$4,[1]acpsa_table1_production_2020!$C$1:$AM$1,0)),0)</f>
        <v>0</v>
      </c>
      <c r="P8" s="16">
        <f>ROUND(INDEX([1]acpsa_table1_production_2020!$C$2:$AM$81,MATCH($A8,[1]acpsa_table1_production_2020!$B$2:$B$81,0),MATCH(P$4,[1]acpsa_table1_production_2020!$C$1:$AM$1,0)),0)</f>
        <v>0</v>
      </c>
      <c r="Q8" s="16">
        <f>ROUND(INDEX([1]acpsa_table1_production_2020!$C$2:$AM$81,MATCH($A8,[1]acpsa_table1_production_2020!$B$2:$B$81,0),MATCH(Q$4,[1]acpsa_table1_production_2020!$C$1:$AM$1,0)),0)</f>
        <v>0</v>
      </c>
      <c r="R8" s="16">
        <f>ROUND(INDEX([1]acpsa_table1_production_2020!$C$2:$AM$81,MATCH($A8,[1]acpsa_table1_production_2020!$B$2:$B$81,0),MATCH(R$4,[1]acpsa_table1_production_2020!$C$1:$AM$1,0)),0)</f>
        <v>0</v>
      </c>
      <c r="S8" s="16">
        <f>ROUND(INDEX([1]acpsa_table1_production_2020!$C$2:$AM$81,MATCH($A8,[1]acpsa_table1_production_2020!$B$2:$B$81,0),MATCH(S$4,[1]acpsa_table1_production_2020!$C$1:$AM$1,0)),0)</f>
        <v>0</v>
      </c>
      <c r="T8" s="16">
        <f>ROUND(INDEX([1]acpsa_table1_production_2020!$C$2:$AM$81,MATCH($A8,[1]acpsa_table1_production_2020!$B$2:$B$81,0),MATCH(T$4,[1]acpsa_table1_production_2020!$C$1:$AM$1,0)),0)</f>
        <v>0</v>
      </c>
      <c r="U8" s="16">
        <f>ROUND(INDEX([1]acpsa_table1_production_2020!$C$2:$AM$81,MATCH($A8,[1]acpsa_table1_production_2020!$B$2:$B$81,0),MATCH(U$4,[1]acpsa_table1_production_2020!$C$1:$AM$1,0)),0)</f>
        <v>0</v>
      </c>
      <c r="V8" s="100">
        <f>ROUND(INDEX([1]acpsa_table1_production_2020!$C$2:$AM$81,MATCH($A8,[1]acpsa_table1_production_2020!$B$2:$B$81,0),MATCH(V$4,[1]acpsa_table1_production_2020!$C$1:$AM$1,0)),0)</f>
        <v>0</v>
      </c>
      <c r="W8" s="14">
        <f>ROUND(INDEX([1]acpsa_table1_production_2020!$C$2:$AM$81,MATCH($A8,[1]acpsa_table1_production_2020!$B$2:$B$81,0),MATCH(W$4,[1]acpsa_table1_production_2020!$C$1:$AM$1,0)),0)</f>
        <v>0</v>
      </c>
      <c r="X8" s="14">
        <f>ROUND(INDEX([1]acpsa_table1_production_2020!$C$2:$AM$81,MATCH($A8,[1]acpsa_table1_production_2020!$B$2:$B$81,0),MATCH(X$4,[1]acpsa_table1_production_2020!$C$1:$AM$1,0)),0)</f>
        <v>0</v>
      </c>
      <c r="Y8" s="14">
        <f>ROUND(INDEX([1]acpsa_table1_production_2020!$C$2:$AM$81,MATCH($A8,[1]acpsa_table1_production_2020!$B$2:$B$81,0),MATCH(Y$4,[1]acpsa_table1_production_2020!$C$1:$AM$1,0)),0)</f>
        <v>0</v>
      </c>
      <c r="Z8" s="14">
        <f>ROUND(INDEX([1]acpsa_table1_production_2020!$C$2:$AM$81,MATCH($A8,[1]acpsa_table1_production_2020!$B$2:$B$81,0),MATCH(Z$4,[1]acpsa_table1_production_2020!$C$1:$AM$1,0)),0)</f>
        <v>0</v>
      </c>
      <c r="AA8" s="14">
        <f>ROUND(INDEX([1]acpsa_table1_production_2020!$C$2:$AM$81,MATCH($A8,[1]acpsa_table1_production_2020!$B$2:$B$81,0),MATCH(AA$4,[1]acpsa_table1_production_2020!$C$1:$AM$1,0)),0)</f>
        <v>0</v>
      </c>
      <c r="AB8" s="14">
        <f>ROUND(INDEX([1]acpsa_table1_production_2020!$C$2:$AM$81,MATCH($A8,[1]acpsa_table1_production_2020!$B$2:$B$81,0),MATCH(AB$4,[1]acpsa_table1_production_2020!$C$1:$AM$1,0)),0)</f>
        <v>0</v>
      </c>
      <c r="AC8" s="15">
        <f>ROUND(INDEX([1]acpsa_table1_production_2020!$C$2:$AM$81,MATCH($A8,[1]acpsa_table1_production_2020!$B$2:$B$81,0),MATCH(AC$4,[1]acpsa_table1_production_2020!$C$1:$AM$1,0)),0)</f>
        <v>0</v>
      </c>
      <c r="AD8" s="16">
        <f>ROUND(INDEX([1]acpsa_table1_production_2020!$C$2:$AM$81,MATCH($A8,[1]acpsa_table1_production_2020!$B$2:$B$81,0),MATCH(AD$4,[1]acpsa_table1_production_2020!$C$1:$AM$1,0)),0)</f>
        <v>0</v>
      </c>
      <c r="AE8" s="16">
        <f>ROUND(INDEX([1]acpsa_table1_production_2020!$C$2:$AM$81,MATCH($A8,[1]acpsa_table1_production_2020!$B$2:$B$81,0),MATCH(AE$4,[1]acpsa_table1_production_2020!$C$1:$AM$1,0)),0)</f>
        <v>0</v>
      </c>
      <c r="AF8" s="16">
        <f>ROUND(INDEX([1]acpsa_table1_production_2020!$C$2:$AM$81,MATCH($A8,[1]acpsa_table1_production_2020!$B$2:$B$81,0),MATCH(AF$4,[1]acpsa_table1_production_2020!$C$1:$AM$1,0)),0)</f>
        <v>0</v>
      </c>
      <c r="AG8" s="16">
        <f>ROUND(INDEX([1]acpsa_table1_production_2020!$C$2:$AM$81,MATCH($A8,[1]acpsa_table1_production_2020!$B$2:$B$81,0),MATCH(AG$4,[1]acpsa_table1_production_2020!$C$1:$AM$1,0)),0)</f>
        <v>0</v>
      </c>
      <c r="AH8" s="16">
        <f>ROUND(INDEX([1]acpsa_table1_production_2020!$C$2:$AM$81,MATCH($A8,[1]acpsa_table1_production_2020!$B$2:$B$81,0),MATCH(AH$4,[1]acpsa_table1_production_2020!$C$1:$AM$1,0)),0)</f>
        <v>0</v>
      </c>
      <c r="AI8" s="16">
        <f>ROUND(INDEX([1]acpsa_table1_production_2020!$C$2:$AM$81,MATCH($A8,[1]acpsa_table1_production_2020!$B$2:$B$81,0),MATCH(AI$4,[1]acpsa_table1_production_2020!$C$1:$AM$1,0)),0)</f>
        <v>0</v>
      </c>
      <c r="AJ8" s="16">
        <f>ROUND(INDEX([1]acpsa_table1_production_2020!$C$2:$AM$81,MATCH($A8,[1]acpsa_table1_production_2020!$B$2:$B$81,0),MATCH(AJ$4,[1]acpsa_table1_production_2020!$C$1:$AM$1,0)),0)</f>
        <v>41</v>
      </c>
      <c r="AK8" s="16">
        <f>ROUND(INDEX([1]acpsa_table1_production_2020!$C$2:$AM$81,MATCH($A8,[1]acpsa_table1_production_2020!$B$2:$B$81,0),MATCH(AK$4,[1]acpsa_table1_production_2020!$C$1:$AM$1,0)),0)</f>
        <v>1795</v>
      </c>
    </row>
    <row r="9" spans="1:37" x14ac:dyDescent="0.3">
      <c r="A9" s="3" t="s">
        <v>42</v>
      </c>
      <c r="B9" s="14">
        <f>ROUND(INDEX([1]acpsa_table1_production_2020!$C$2:$AM$81,MATCH($A9,[1]acpsa_table1_production_2020!$B$2:$B$81,0),MATCH(B$4,[1]acpsa_table1_production_2020!$C$1:$AM$1,0)),0)</f>
        <v>1149</v>
      </c>
      <c r="C9" s="14">
        <f>ROUND(INDEX([1]acpsa_table1_production_2020!$C$2:$AM$81,MATCH($A9,[1]acpsa_table1_production_2020!$B$2:$B$81,0),MATCH(C$4,[1]acpsa_table1_production_2020!$C$1:$AM$1,0)),0)</f>
        <v>0</v>
      </c>
      <c r="D9" s="14">
        <f>ROUND(INDEX([1]acpsa_table1_production_2020!$C$2:$AM$81,MATCH($A9,[1]acpsa_table1_production_2020!$B$2:$B$81,0),MATCH(D$4,[1]acpsa_table1_production_2020!$C$1:$AM$1,0)),0)</f>
        <v>11</v>
      </c>
      <c r="E9" s="14">
        <f>ROUND(INDEX([1]acpsa_table1_production_2020!$C$2:$AM$81,MATCH($A9,[1]acpsa_table1_production_2020!$B$2:$B$81,0),MATCH(E$4,[1]acpsa_table1_production_2020!$C$1:$AM$1,0)),0)</f>
        <v>935</v>
      </c>
      <c r="F9" s="14">
        <f>ROUND(INDEX([1]acpsa_table1_production_2020!$C$2:$AM$81,MATCH($A9,[1]acpsa_table1_production_2020!$B$2:$B$81,0),MATCH(F$4,[1]acpsa_table1_production_2020!$C$1:$AM$1,0)),0)</f>
        <v>1</v>
      </c>
      <c r="G9" s="14">
        <f>ROUND(INDEX([1]acpsa_table1_production_2020!$C$2:$AM$81,MATCH($A9,[1]acpsa_table1_production_2020!$B$2:$B$81,0),MATCH(G$4,[1]acpsa_table1_production_2020!$C$1:$AM$1,0)),0)</f>
        <v>0</v>
      </c>
      <c r="H9" s="14">
        <f>ROUND(INDEX([1]acpsa_table1_production_2020!$C$2:$AM$81,MATCH($A9,[1]acpsa_table1_production_2020!$B$2:$B$81,0),MATCH(H$4,[1]acpsa_table1_production_2020!$C$1:$AM$1,0)),0)</f>
        <v>0</v>
      </c>
      <c r="I9" s="14">
        <f>ROUND(INDEX([1]acpsa_table1_production_2020!$C$2:$AM$81,MATCH($A9,[1]acpsa_table1_production_2020!$B$2:$B$81,0),MATCH(I$4,[1]acpsa_table1_production_2020!$C$1:$AM$1,0)),0)</f>
        <v>0</v>
      </c>
      <c r="J9" s="14">
        <f>ROUND(INDEX([1]acpsa_table1_production_2020!$C$2:$AM$81,MATCH($A9,[1]acpsa_table1_production_2020!$B$2:$B$81,0),MATCH(J$4,[1]acpsa_table1_production_2020!$C$1:$AM$1,0)),0)</f>
        <v>0</v>
      </c>
      <c r="K9" s="14">
        <f>ROUND(INDEX([1]acpsa_table1_production_2020!$C$2:$AM$81,MATCH($A9,[1]acpsa_table1_production_2020!$B$2:$B$81,0),MATCH(K$4,[1]acpsa_table1_production_2020!$C$1:$AM$1,0)),0)</f>
        <v>0</v>
      </c>
      <c r="L9" s="14">
        <f>ROUND(INDEX([1]acpsa_table1_production_2020!$C$2:$AM$81,MATCH($A9,[1]acpsa_table1_production_2020!$B$2:$B$81,0),MATCH(L$4,[1]acpsa_table1_production_2020!$C$1:$AM$1,0)),0)</f>
        <v>0</v>
      </c>
      <c r="M9" s="15">
        <f>ROUND(INDEX([1]acpsa_table1_production_2020!$C$2:$AM$81,MATCH($A9,[1]acpsa_table1_production_2020!$B$2:$B$81,0),MATCH(M$4,[1]acpsa_table1_production_2020!$C$1:$AM$1,0)),0)</f>
        <v>0</v>
      </c>
      <c r="N9" s="16">
        <f>ROUND(INDEX([1]acpsa_table1_production_2020!$C$2:$AM$81,MATCH($A9,[1]acpsa_table1_production_2020!$B$2:$B$81,0),MATCH(N$4,[1]acpsa_table1_production_2020!$C$1:$AM$1,0)),0)</f>
        <v>0</v>
      </c>
      <c r="O9" s="16">
        <f>ROUND(INDEX([1]acpsa_table1_production_2020!$C$2:$AM$81,MATCH($A9,[1]acpsa_table1_production_2020!$B$2:$B$81,0),MATCH(O$4,[1]acpsa_table1_production_2020!$C$1:$AM$1,0)),0)</f>
        <v>0</v>
      </c>
      <c r="P9" s="16">
        <f>ROUND(INDEX([1]acpsa_table1_production_2020!$C$2:$AM$81,MATCH($A9,[1]acpsa_table1_production_2020!$B$2:$B$81,0),MATCH(P$4,[1]acpsa_table1_production_2020!$C$1:$AM$1,0)),0)</f>
        <v>0</v>
      </c>
      <c r="Q9" s="16">
        <f>ROUND(INDEX([1]acpsa_table1_production_2020!$C$2:$AM$81,MATCH($A9,[1]acpsa_table1_production_2020!$B$2:$B$81,0),MATCH(Q$4,[1]acpsa_table1_production_2020!$C$1:$AM$1,0)),0)</f>
        <v>0</v>
      </c>
      <c r="R9" s="16">
        <f>ROUND(INDEX([1]acpsa_table1_production_2020!$C$2:$AM$81,MATCH($A9,[1]acpsa_table1_production_2020!$B$2:$B$81,0),MATCH(R$4,[1]acpsa_table1_production_2020!$C$1:$AM$1,0)),0)</f>
        <v>0</v>
      </c>
      <c r="S9" s="16">
        <f>ROUND(INDEX([1]acpsa_table1_production_2020!$C$2:$AM$81,MATCH($A9,[1]acpsa_table1_production_2020!$B$2:$B$81,0),MATCH(S$4,[1]acpsa_table1_production_2020!$C$1:$AM$1,0)),0)</f>
        <v>0</v>
      </c>
      <c r="T9" s="16">
        <f>ROUND(INDEX([1]acpsa_table1_production_2020!$C$2:$AM$81,MATCH($A9,[1]acpsa_table1_production_2020!$B$2:$B$81,0),MATCH(T$4,[1]acpsa_table1_production_2020!$C$1:$AM$1,0)),0)</f>
        <v>0</v>
      </c>
      <c r="U9" s="16">
        <f>ROUND(INDEX([1]acpsa_table1_production_2020!$C$2:$AM$81,MATCH($A9,[1]acpsa_table1_production_2020!$B$2:$B$81,0),MATCH(U$4,[1]acpsa_table1_production_2020!$C$1:$AM$1,0)),0)</f>
        <v>0</v>
      </c>
      <c r="V9" s="100">
        <f>ROUND(INDEX([1]acpsa_table1_production_2020!$C$2:$AM$81,MATCH($A9,[1]acpsa_table1_production_2020!$B$2:$B$81,0),MATCH(V$4,[1]acpsa_table1_production_2020!$C$1:$AM$1,0)),0)</f>
        <v>0</v>
      </c>
      <c r="W9" s="14">
        <f>ROUND(INDEX([1]acpsa_table1_production_2020!$C$2:$AM$81,MATCH($A9,[1]acpsa_table1_production_2020!$B$2:$B$81,0),MATCH(W$4,[1]acpsa_table1_production_2020!$C$1:$AM$1,0)),0)</f>
        <v>0</v>
      </c>
      <c r="X9" s="14">
        <f>ROUND(INDEX([1]acpsa_table1_production_2020!$C$2:$AM$81,MATCH($A9,[1]acpsa_table1_production_2020!$B$2:$B$81,0),MATCH(X$4,[1]acpsa_table1_production_2020!$C$1:$AM$1,0)),0)</f>
        <v>0</v>
      </c>
      <c r="Y9" s="14">
        <f>ROUND(INDEX([1]acpsa_table1_production_2020!$C$2:$AM$81,MATCH($A9,[1]acpsa_table1_production_2020!$B$2:$B$81,0),MATCH(Y$4,[1]acpsa_table1_production_2020!$C$1:$AM$1,0)),0)</f>
        <v>0</v>
      </c>
      <c r="Z9" s="14">
        <f>ROUND(INDEX([1]acpsa_table1_production_2020!$C$2:$AM$81,MATCH($A9,[1]acpsa_table1_production_2020!$B$2:$B$81,0),MATCH(Z$4,[1]acpsa_table1_production_2020!$C$1:$AM$1,0)),0)</f>
        <v>0</v>
      </c>
      <c r="AA9" s="14">
        <f>ROUND(INDEX([1]acpsa_table1_production_2020!$C$2:$AM$81,MATCH($A9,[1]acpsa_table1_production_2020!$B$2:$B$81,0),MATCH(AA$4,[1]acpsa_table1_production_2020!$C$1:$AM$1,0)),0)</f>
        <v>0</v>
      </c>
      <c r="AB9" s="14">
        <f>ROUND(INDEX([1]acpsa_table1_production_2020!$C$2:$AM$81,MATCH($A9,[1]acpsa_table1_production_2020!$B$2:$B$81,0),MATCH(AB$4,[1]acpsa_table1_production_2020!$C$1:$AM$1,0)),0)</f>
        <v>0</v>
      </c>
      <c r="AC9" s="15">
        <f>ROUND(INDEX([1]acpsa_table1_production_2020!$C$2:$AM$81,MATCH($A9,[1]acpsa_table1_production_2020!$B$2:$B$81,0),MATCH(AC$4,[1]acpsa_table1_production_2020!$C$1:$AM$1,0)),0)</f>
        <v>0</v>
      </c>
      <c r="AD9" s="16">
        <f>ROUND(INDEX([1]acpsa_table1_production_2020!$C$2:$AM$81,MATCH($A9,[1]acpsa_table1_production_2020!$B$2:$B$81,0),MATCH(AD$4,[1]acpsa_table1_production_2020!$C$1:$AM$1,0)),0)</f>
        <v>0</v>
      </c>
      <c r="AE9" s="16">
        <f>ROUND(INDEX([1]acpsa_table1_production_2020!$C$2:$AM$81,MATCH($A9,[1]acpsa_table1_production_2020!$B$2:$B$81,0),MATCH(AE$4,[1]acpsa_table1_production_2020!$C$1:$AM$1,0)),0)</f>
        <v>0</v>
      </c>
      <c r="AF9" s="16">
        <f>ROUND(INDEX([1]acpsa_table1_production_2020!$C$2:$AM$81,MATCH($A9,[1]acpsa_table1_production_2020!$B$2:$B$81,0),MATCH(AF$4,[1]acpsa_table1_production_2020!$C$1:$AM$1,0)),0)</f>
        <v>0</v>
      </c>
      <c r="AG9" s="16">
        <f>ROUND(INDEX([1]acpsa_table1_production_2020!$C$2:$AM$81,MATCH($A9,[1]acpsa_table1_production_2020!$B$2:$B$81,0),MATCH(AG$4,[1]acpsa_table1_production_2020!$C$1:$AM$1,0)),0)</f>
        <v>0</v>
      </c>
      <c r="AH9" s="16">
        <f>ROUND(INDEX([1]acpsa_table1_production_2020!$C$2:$AM$81,MATCH($A9,[1]acpsa_table1_production_2020!$B$2:$B$81,0),MATCH(AH$4,[1]acpsa_table1_production_2020!$C$1:$AM$1,0)),0)</f>
        <v>0</v>
      </c>
      <c r="AI9" s="16">
        <f>ROUND(INDEX([1]acpsa_table1_production_2020!$C$2:$AM$81,MATCH($A9,[1]acpsa_table1_production_2020!$B$2:$B$81,0),MATCH(AI$4,[1]acpsa_table1_production_2020!$C$1:$AM$1,0)),0)</f>
        <v>0</v>
      </c>
      <c r="AJ9" s="16">
        <f>ROUND(INDEX([1]acpsa_table1_production_2020!$C$2:$AM$81,MATCH($A9,[1]acpsa_table1_production_2020!$B$2:$B$81,0),MATCH(AJ$4,[1]acpsa_table1_production_2020!$C$1:$AM$1,0)),0)</f>
        <v>49</v>
      </c>
      <c r="AK9" s="16">
        <f>ROUND(INDEX([1]acpsa_table1_production_2020!$C$2:$AM$81,MATCH($A9,[1]acpsa_table1_production_2020!$B$2:$B$81,0),MATCH(AK$4,[1]acpsa_table1_production_2020!$C$1:$AM$1,0)),0)</f>
        <v>2144</v>
      </c>
    </row>
    <row r="10" spans="1:37" x14ac:dyDescent="0.3">
      <c r="A10" s="3" t="s">
        <v>43</v>
      </c>
      <c r="B10" s="14">
        <f>ROUND(INDEX([1]acpsa_table1_production_2020!$C$2:$AM$81,MATCH($A10,[1]acpsa_table1_production_2020!$B$2:$B$81,0),MATCH(B$4,[1]acpsa_table1_production_2020!$C$1:$AM$1,0)),0)</f>
        <v>2541</v>
      </c>
      <c r="C10" s="14">
        <f>ROUND(INDEX([1]acpsa_table1_production_2020!$C$2:$AM$81,MATCH($A10,[1]acpsa_table1_production_2020!$B$2:$B$81,0),MATCH(C$4,[1]acpsa_table1_production_2020!$C$1:$AM$1,0)),0)</f>
        <v>0</v>
      </c>
      <c r="D10" s="14">
        <f>ROUND(INDEX([1]acpsa_table1_production_2020!$C$2:$AM$81,MATCH($A10,[1]acpsa_table1_production_2020!$B$2:$B$81,0),MATCH(D$4,[1]acpsa_table1_production_2020!$C$1:$AM$1,0)),0)</f>
        <v>24</v>
      </c>
      <c r="E10" s="14">
        <f>ROUND(INDEX([1]acpsa_table1_production_2020!$C$2:$AM$81,MATCH($A10,[1]acpsa_table1_production_2020!$B$2:$B$81,0),MATCH(E$4,[1]acpsa_table1_production_2020!$C$1:$AM$1,0)),0)</f>
        <v>2068</v>
      </c>
      <c r="F10" s="14">
        <f>ROUND(INDEX([1]acpsa_table1_production_2020!$C$2:$AM$81,MATCH($A10,[1]acpsa_table1_production_2020!$B$2:$B$81,0),MATCH(F$4,[1]acpsa_table1_production_2020!$C$1:$AM$1,0)),0)</f>
        <v>1</v>
      </c>
      <c r="G10" s="14">
        <f>ROUND(INDEX([1]acpsa_table1_production_2020!$C$2:$AM$81,MATCH($A10,[1]acpsa_table1_production_2020!$B$2:$B$81,0),MATCH(G$4,[1]acpsa_table1_production_2020!$C$1:$AM$1,0)),0)</f>
        <v>0</v>
      </c>
      <c r="H10" s="14">
        <f>ROUND(INDEX([1]acpsa_table1_production_2020!$C$2:$AM$81,MATCH($A10,[1]acpsa_table1_production_2020!$B$2:$B$81,0),MATCH(H$4,[1]acpsa_table1_production_2020!$C$1:$AM$1,0)),0)</f>
        <v>0</v>
      </c>
      <c r="I10" s="14">
        <f>ROUND(INDEX([1]acpsa_table1_production_2020!$C$2:$AM$81,MATCH($A10,[1]acpsa_table1_production_2020!$B$2:$B$81,0),MATCH(I$4,[1]acpsa_table1_production_2020!$C$1:$AM$1,0)),0)</f>
        <v>0</v>
      </c>
      <c r="J10" s="14">
        <f>ROUND(INDEX([1]acpsa_table1_production_2020!$C$2:$AM$81,MATCH($A10,[1]acpsa_table1_production_2020!$B$2:$B$81,0),MATCH(J$4,[1]acpsa_table1_production_2020!$C$1:$AM$1,0)),0)</f>
        <v>0</v>
      </c>
      <c r="K10" s="14">
        <f>ROUND(INDEX([1]acpsa_table1_production_2020!$C$2:$AM$81,MATCH($A10,[1]acpsa_table1_production_2020!$B$2:$B$81,0),MATCH(K$4,[1]acpsa_table1_production_2020!$C$1:$AM$1,0)),0)</f>
        <v>0</v>
      </c>
      <c r="L10" s="14">
        <f>ROUND(INDEX([1]acpsa_table1_production_2020!$C$2:$AM$81,MATCH($A10,[1]acpsa_table1_production_2020!$B$2:$B$81,0),MATCH(L$4,[1]acpsa_table1_production_2020!$C$1:$AM$1,0)),0)</f>
        <v>0</v>
      </c>
      <c r="M10" s="15">
        <f>ROUND(INDEX([1]acpsa_table1_production_2020!$C$2:$AM$81,MATCH($A10,[1]acpsa_table1_production_2020!$B$2:$B$81,0),MATCH(M$4,[1]acpsa_table1_production_2020!$C$1:$AM$1,0)),0)</f>
        <v>0</v>
      </c>
      <c r="N10" s="16">
        <f>ROUND(INDEX([1]acpsa_table1_production_2020!$C$2:$AM$81,MATCH($A10,[1]acpsa_table1_production_2020!$B$2:$B$81,0),MATCH(N$4,[1]acpsa_table1_production_2020!$C$1:$AM$1,0)),0)</f>
        <v>0</v>
      </c>
      <c r="O10" s="16">
        <f>ROUND(INDEX([1]acpsa_table1_production_2020!$C$2:$AM$81,MATCH($A10,[1]acpsa_table1_production_2020!$B$2:$B$81,0),MATCH(O$4,[1]acpsa_table1_production_2020!$C$1:$AM$1,0)),0)</f>
        <v>0</v>
      </c>
      <c r="P10" s="16">
        <f>ROUND(INDEX([1]acpsa_table1_production_2020!$C$2:$AM$81,MATCH($A10,[1]acpsa_table1_production_2020!$B$2:$B$81,0),MATCH(P$4,[1]acpsa_table1_production_2020!$C$1:$AM$1,0)),0)</f>
        <v>0</v>
      </c>
      <c r="Q10" s="16">
        <f>ROUND(INDEX([1]acpsa_table1_production_2020!$C$2:$AM$81,MATCH($A10,[1]acpsa_table1_production_2020!$B$2:$B$81,0),MATCH(Q$4,[1]acpsa_table1_production_2020!$C$1:$AM$1,0)),0)</f>
        <v>0</v>
      </c>
      <c r="R10" s="16">
        <f>ROUND(INDEX([1]acpsa_table1_production_2020!$C$2:$AM$81,MATCH($A10,[1]acpsa_table1_production_2020!$B$2:$B$81,0),MATCH(R$4,[1]acpsa_table1_production_2020!$C$1:$AM$1,0)),0)</f>
        <v>0</v>
      </c>
      <c r="S10" s="16">
        <f>ROUND(INDEX([1]acpsa_table1_production_2020!$C$2:$AM$81,MATCH($A10,[1]acpsa_table1_production_2020!$B$2:$B$81,0),MATCH(S$4,[1]acpsa_table1_production_2020!$C$1:$AM$1,0)),0)</f>
        <v>0</v>
      </c>
      <c r="T10" s="16">
        <f>ROUND(INDEX([1]acpsa_table1_production_2020!$C$2:$AM$81,MATCH($A10,[1]acpsa_table1_production_2020!$B$2:$B$81,0),MATCH(T$4,[1]acpsa_table1_production_2020!$C$1:$AM$1,0)),0)</f>
        <v>0</v>
      </c>
      <c r="U10" s="16">
        <f>ROUND(INDEX([1]acpsa_table1_production_2020!$C$2:$AM$81,MATCH($A10,[1]acpsa_table1_production_2020!$B$2:$B$81,0),MATCH(U$4,[1]acpsa_table1_production_2020!$C$1:$AM$1,0)),0)</f>
        <v>0</v>
      </c>
      <c r="V10" s="100">
        <f>ROUND(INDEX([1]acpsa_table1_production_2020!$C$2:$AM$81,MATCH($A10,[1]acpsa_table1_production_2020!$B$2:$B$81,0),MATCH(V$4,[1]acpsa_table1_production_2020!$C$1:$AM$1,0)),0)</f>
        <v>0</v>
      </c>
      <c r="W10" s="14">
        <f>ROUND(INDEX([1]acpsa_table1_production_2020!$C$2:$AM$81,MATCH($A10,[1]acpsa_table1_production_2020!$B$2:$B$81,0),MATCH(W$4,[1]acpsa_table1_production_2020!$C$1:$AM$1,0)),0)</f>
        <v>0</v>
      </c>
      <c r="X10" s="14">
        <f>ROUND(INDEX([1]acpsa_table1_production_2020!$C$2:$AM$81,MATCH($A10,[1]acpsa_table1_production_2020!$B$2:$B$81,0),MATCH(X$4,[1]acpsa_table1_production_2020!$C$1:$AM$1,0)),0)</f>
        <v>0</v>
      </c>
      <c r="Y10" s="14">
        <f>ROUND(INDEX([1]acpsa_table1_production_2020!$C$2:$AM$81,MATCH($A10,[1]acpsa_table1_production_2020!$B$2:$B$81,0),MATCH(Y$4,[1]acpsa_table1_production_2020!$C$1:$AM$1,0)),0)</f>
        <v>0</v>
      </c>
      <c r="Z10" s="14">
        <f>ROUND(INDEX([1]acpsa_table1_production_2020!$C$2:$AM$81,MATCH($A10,[1]acpsa_table1_production_2020!$B$2:$B$81,0),MATCH(Z$4,[1]acpsa_table1_production_2020!$C$1:$AM$1,0)),0)</f>
        <v>0</v>
      </c>
      <c r="AA10" s="14">
        <f>ROUND(INDEX([1]acpsa_table1_production_2020!$C$2:$AM$81,MATCH($A10,[1]acpsa_table1_production_2020!$B$2:$B$81,0),MATCH(AA$4,[1]acpsa_table1_production_2020!$C$1:$AM$1,0)),0)</f>
        <v>0</v>
      </c>
      <c r="AB10" s="14">
        <f>ROUND(INDEX([1]acpsa_table1_production_2020!$C$2:$AM$81,MATCH($A10,[1]acpsa_table1_production_2020!$B$2:$B$81,0),MATCH(AB$4,[1]acpsa_table1_production_2020!$C$1:$AM$1,0)),0)</f>
        <v>0</v>
      </c>
      <c r="AC10" s="15">
        <f>ROUND(INDEX([1]acpsa_table1_production_2020!$C$2:$AM$81,MATCH($A10,[1]acpsa_table1_production_2020!$B$2:$B$81,0),MATCH(AC$4,[1]acpsa_table1_production_2020!$C$1:$AM$1,0)),0)</f>
        <v>0</v>
      </c>
      <c r="AD10" s="16">
        <f>ROUND(INDEX([1]acpsa_table1_production_2020!$C$2:$AM$81,MATCH($A10,[1]acpsa_table1_production_2020!$B$2:$B$81,0),MATCH(AD$4,[1]acpsa_table1_production_2020!$C$1:$AM$1,0)),0)</f>
        <v>0</v>
      </c>
      <c r="AE10" s="16">
        <f>ROUND(INDEX([1]acpsa_table1_production_2020!$C$2:$AM$81,MATCH($A10,[1]acpsa_table1_production_2020!$B$2:$B$81,0),MATCH(AE$4,[1]acpsa_table1_production_2020!$C$1:$AM$1,0)),0)</f>
        <v>0</v>
      </c>
      <c r="AF10" s="16">
        <f>ROUND(INDEX([1]acpsa_table1_production_2020!$C$2:$AM$81,MATCH($A10,[1]acpsa_table1_production_2020!$B$2:$B$81,0),MATCH(AF$4,[1]acpsa_table1_production_2020!$C$1:$AM$1,0)),0)</f>
        <v>0</v>
      </c>
      <c r="AG10" s="16">
        <f>ROUND(INDEX([1]acpsa_table1_production_2020!$C$2:$AM$81,MATCH($A10,[1]acpsa_table1_production_2020!$B$2:$B$81,0),MATCH(AG$4,[1]acpsa_table1_production_2020!$C$1:$AM$1,0)),0)</f>
        <v>0</v>
      </c>
      <c r="AH10" s="16">
        <f>ROUND(INDEX([1]acpsa_table1_production_2020!$C$2:$AM$81,MATCH($A10,[1]acpsa_table1_production_2020!$B$2:$B$81,0),MATCH(AH$4,[1]acpsa_table1_production_2020!$C$1:$AM$1,0)),0)</f>
        <v>0</v>
      </c>
      <c r="AI10" s="16">
        <f>ROUND(INDEX([1]acpsa_table1_production_2020!$C$2:$AM$81,MATCH($A10,[1]acpsa_table1_production_2020!$B$2:$B$81,0),MATCH(AI$4,[1]acpsa_table1_production_2020!$C$1:$AM$1,0)),0)</f>
        <v>0</v>
      </c>
      <c r="AJ10" s="16">
        <f>ROUND(INDEX([1]acpsa_table1_production_2020!$C$2:$AM$81,MATCH($A10,[1]acpsa_table1_production_2020!$B$2:$B$81,0),MATCH(AJ$4,[1]acpsa_table1_production_2020!$C$1:$AM$1,0)),0)</f>
        <v>108</v>
      </c>
      <c r="AK10" s="16">
        <f>ROUND(INDEX([1]acpsa_table1_production_2020!$C$2:$AM$81,MATCH($A10,[1]acpsa_table1_production_2020!$B$2:$B$81,0),MATCH(AK$4,[1]acpsa_table1_production_2020!$C$1:$AM$1,0)),0)</f>
        <v>4741</v>
      </c>
    </row>
    <row r="11" spans="1:37" x14ac:dyDescent="0.3">
      <c r="A11" s="3" t="s">
        <v>44</v>
      </c>
      <c r="B11" s="14">
        <f>ROUND(INDEX([1]acpsa_table1_production_2020!$C$2:$AM$81,MATCH($A11,[1]acpsa_table1_production_2020!$B$2:$B$81,0),MATCH(B$4,[1]acpsa_table1_production_2020!$C$1:$AM$1,0)),0)</f>
        <v>6113</v>
      </c>
      <c r="C11" s="14">
        <f>ROUND(INDEX([1]acpsa_table1_production_2020!$C$2:$AM$81,MATCH($A11,[1]acpsa_table1_production_2020!$B$2:$B$81,0),MATCH(C$4,[1]acpsa_table1_production_2020!$C$1:$AM$1,0)),0)</f>
        <v>0</v>
      </c>
      <c r="D11" s="14">
        <f>ROUND(INDEX([1]acpsa_table1_production_2020!$C$2:$AM$81,MATCH($A11,[1]acpsa_table1_production_2020!$B$2:$B$81,0),MATCH(D$4,[1]acpsa_table1_production_2020!$C$1:$AM$1,0)),0)</f>
        <v>57</v>
      </c>
      <c r="E11" s="14">
        <f>ROUND(INDEX([1]acpsa_table1_production_2020!$C$2:$AM$81,MATCH($A11,[1]acpsa_table1_production_2020!$B$2:$B$81,0),MATCH(E$4,[1]acpsa_table1_production_2020!$C$1:$AM$1,0)),0)</f>
        <v>4975</v>
      </c>
      <c r="F11" s="14">
        <f>ROUND(INDEX([1]acpsa_table1_production_2020!$C$2:$AM$81,MATCH($A11,[1]acpsa_table1_production_2020!$B$2:$B$81,0),MATCH(F$4,[1]acpsa_table1_production_2020!$C$1:$AM$1,0)),0)</f>
        <v>3</v>
      </c>
      <c r="G11" s="14">
        <f>ROUND(INDEX([1]acpsa_table1_production_2020!$C$2:$AM$81,MATCH($A11,[1]acpsa_table1_production_2020!$B$2:$B$81,0),MATCH(G$4,[1]acpsa_table1_production_2020!$C$1:$AM$1,0)),0)</f>
        <v>0</v>
      </c>
      <c r="H11" s="14">
        <f>ROUND(INDEX([1]acpsa_table1_production_2020!$C$2:$AM$81,MATCH($A11,[1]acpsa_table1_production_2020!$B$2:$B$81,0),MATCH(H$4,[1]acpsa_table1_production_2020!$C$1:$AM$1,0)),0)</f>
        <v>0</v>
      </c>
      <c r="I11" s="14">
        <f>ROUND(INDEX([1]acpsa_table1_production_2020!$C$2:$AM$81,MATCH($A11,[1]acpsa_table1_production_2020!$B$2:$B$81,0),MATCH(I$4,[1]acpsa_table1_production_2020!$C$1:$AM$1,0)),0)</f>
        <v>0</v>
      </c>
      <c r="J11" s="14">
        <f>ROUND(INDEX([1]acpsa_table1_production_2020!$C$2:$AM$81,MATCH($A11,[1]acpsa_table1_production_2020!$B$2:$B$81,0),MATCH(J$4,[1]acpsa_table1_production_2020!$C$1:$AM$1,0)),0)</f>
        <v>0</v>
      </c>
      <c r="K11" s="14">
        <f>ROUND(INDEX([1]acpsa_table1_production_2020!$C$2:$AM$81,MATCH($A11,[1]acpsa_table1_production_2020!$B$2:$B$81,0),MATCH(K$4,[1]acpsa_table1_production_2020!$C$1:$AM$1,0)),0)</f>
        <v>0</v>
      </c>
      <c r="L11" s="14">
        <f>ROUND(INDEX([1]acpsa_table1_production_2020!$C$2:$AM$81,MATCH($A11,[1]acpsa_table1_production_2020!$B$2:$B$81,0),MATCH(L$4,[1]acpsa_table1_production_2020!$C$1:$AM$1,0)),0)</f>
        <v>0</v>
      </c>
      <c r="M11" s="15">
        <f>ROUND(INDEX([1]acpsa_table1_production_2020!$C$2:$AM$81,MATCH($A11,[1]acpsa_table1_production_2020!$B$2:$B$81,0),MATCH(M$4,[1]acpsa_table1_production_2020!$C$1:$AM$1,0)),0)</f>
        <v>0</v>
      </c>
      <c r="N11" s="16">
        <f>ROUND(INDEX([1]acpsa_table1_production_2020!$C$2:$AM$81,MATCH($A11,[1]acpsa_table1_production_2020!$B$2:$B$81,0),MATCH(N$4,[1]acpsa_table1_production_2020!$C$1:$AM$1,0)),0)</f>
        <v>0</v>
      </c>
      <c r="O11" s="16">
        <f>ROUND(INDEX([1]acpsa_table1_production_2020!$C$2:$AM$81,MATCH($A11,[1]acpsa_table1_production_2020!$B$2:$B$81,0),MATCH(O$4,[1]acpsa_table1_production_2020!$C$1:$AM$1,0)),0)</f>
        <v>0</v>
      </c>
      <c r="P11" s="16">
        <f>ROUND(INDEX([1]acpsa_table1_production_2020!$C$2:$AM$81,MATCH($A11,[1]acpsa_table1_production_2020!$B$2:$B$81,0),MATCH(P$4,[1]acpsa_table1_production_2020!$C$1:$AM$1,0)),0)</f>
        <v>0</v>
      </c>
      <c r="Q11" s="16">
        <f>ROUND(INDEX([1]acpsa_table1_production_2020!$C$2:$AM$81,MATCH($A11,[1]acpsa_table1_production_2020!$B$2:$B$81,0),MATCH(Q$4,[1]acpsa_table1_production_2020!$C$1:$AM$1,0)),0)</f>
        <v>0</v>
      </c>
      <c r="R11" s="16">
        <f>ROUND(INDEX([1]acpsa_table1_production_2020!$C$2:$AM$81,MATCH($A11,[1]acpsa_table1_production_2020!$B$2:$B$81,0),MATCH(R$4,[1]acpsa_table1_production_2020!$C$1:$AM$1,0)),0)</f>
        <v>0</v>
      </c>
      <c r="S11" s="16">
        <f>ROUND(INDEX([1]acpsa_table1_production_2020!$C$2:$AM$81,MATCH($A11,[1]acpsa_table1_production_2020!$B$2:$B$81,0),MATCH(S$4,[1]acpsa_table1_production_2020!$C$1:$AM$1,0)),0)</f>
        <v>0</v>
      </c>
      <c r="T11" s="16">
        <f>ROUND(INDEX([1]acpsa_table1_production_2020!$C$2:$AM$81,MATCH($A11,[1]acpsa_table1_production_2020!$B$2:$B$81,0),MATCH(T$4,[1]acpsa_table1_production_2020!$C$1:$AM$1,0)),0)</f>
        <v>0</v>
      </c>
      <c r="U11" s="16">
        <f>ROUND(INDEX([1]acpsa_table1_production_2020!$C$2:$AM$81,MATCH($A11,[1]acpsa_table1_production_2020!$B$2:$B$81,0),MATCH(U$4,[1]acpsa_table1_production_2020!$C$1:$AM$1,0)),0)</f>
        <v>0</v>
      </c>
      <c r="V11" s="100">
        <f>ROUND(INDEX([1]acpsa_table1_production_2020!$C$2:$AM$81,MATCH($A11,[1]acpsa_table1_production_2020!$B$2:$B$81,0),MATCH(V$4,[1]acpsa_table1_production_2020!$C$1:$AM$1,0)),0)</f>
        <v>0</v>
      </c>
      <c r="W11" s="14">
        <f>ROUND(INDEX([1]acpsa_table1_production_2020!$C$2:$AM$81,MATCH($A11,[1]acpsa_table1_production_2020!$B$2:$B$81,0),MATCH(W$4,[1]acpsa_table1_production_2020!$C$1:$AM$1,0)),0)</f>
        <v>0</v>
      </c>
      <c r="X11" s="14">
        <f>ROUND(INDEX([1]acpsa_table1_production_2020!$C$2:$AM$81,MATCH($A11,[1]acpsa_table1_production_2020!$B$2:$B$81,0),MATCH(X$4,[1]acpsa_table1_production_2020!$C$1:$AM$1,0)),0)</f>
        <v>0</v>
      </c>
      <c r="Y11" s="14">
        <f>ROUND(INDEX([1]acpsa_table1_production_2020!$C$2:$AM$81,MATCH($A11,[1]acpsa_table1_production_2020!$B$2:$B$81,0),MATCH(Y$4,[1]acpsa_table1_production_2020!$C$1:$AM$1,0)),0)</f>
        <v>0</v>
      </c>
      <c r="Z11" s="14">
        <f>ROUND(INDEX([1]acpsa_table1_production_2020!$C$2:$AM$81,MATCH($A11,[1]acpsa_table1_production_2020!$B$2:$B$81,0),MATCH(Z$4,[1]acpsa_table1_production_2020!$C$1:$AM$1,0)),0)</f>
        <v>0</v>
      </c>
      <c r="AA11" s="14">
        <f>ROUND(INDEX([1]acpsa_table1_production_2020!$C$2:$AM$81,MATCH($A11,[1]acpsa_table1_production_2020!$B$2:$B$81,0),MATCH(AA$4,[1]acpsa_table1_production_2020!$C$1:$AM$1,0)),0)</f>
        <v>0</v>
      </c>
      <c r="AB11" s="14">
        <f>ROUND(INDEX([1]acpsa_table1_production_2020!$C$2:$AM$81,MATCH($A11,[1]acpsa_table1_production_2020!$B$2:$B$81,0),MATCH(AB$4,[1]acpsa_table1_production_2020!$C$1:$AM$1,0)),0)</f>
        <v>0</v>
      </c>
      <c r="AC11" s="15">
        <f>ROUND(INDEX([1]acpsa_table1_production_2020!$C$2:$AM$81,MATCH($A11,[1]acpsa_table1_production_2020!$B$2:$B$81,0),MATCH(AC$4,[1]acpsa_table1_production_2020!$C$1:$AM$1,0)),0)</f>
        <v>0</v>
      </c>
      <c r="AD11" s="16">
        <f>ROUND(INDEX([1]acpsa_table1_production_2020!$C$2:$AM$81,MATCH($A11,[1]acpsa_table1_production_2020!$B$2:$B$81,0),MATCH(AD$4,[1]acpsa_table1_production_2020!$C$1:$AM$1,0)),0)</f>
        <v>0</v>
      </c>
      <c r="AE11" s="16">
        <f>ROUND(INDEX([1]acpsa_table1_production_2020!$C$2:$AM$81,MATCH($A11,[1]acpsa_table1_production_2020!$B$2:$B$81,0),MATCH(AE$4,[1]acpsa_table1_production_2020!$C$1:$AM$1,0)),0)</f>
        <v>0</v>
      </c>
      <c r="AF11" s="16">
        <f>ROUND(INDEX([1]acpsa_table1_production_2020!$C$2:$AM$81,MATCH($A11,[1]acpsa_table1_production_2020!$B$2:$B$81,0),MATCH(AF$4,[1]acpsa_table1_production_2020!$C$1:$AM$1,0)),0)</f>
        <v>0</v>
      </c>
      <c r="AG11" s="16">
        <f>ROUND(INDEX([1]acpsa_table1_production_2020!$C$2:$AM$81,MATCH($A11,[1]acpsa_table1_production_2020!$B$2:$B$81,0),MATCH(AG$4,[1]acpsa_table1_production_2020!$C$1:$AM$1,0)),0)</f>
        <v>0</v>
      </c>
      <c r="AH11" s="16">
        <f>ROUND(INDEX([1]acpsa_table1_production_2020!$C$2:$AM$81,MATCH($A11,[1]acpsa_table1_production_2020!$B$2:$B$81,0),MATCH(AH$4,[1]acpsa_table1_production_2020!$C$1:$AM$1,0)),0)</f>
        <v>0</v>
      </c>
      <c r="AI11" s="16">
        <f>ROUND(INDEX([1]acpsa_table1_production_2020!$C$2:$AM$81,MATCH($A11,[1]acpsa_table1_production_2020!$B$2:$B$81,0),MATCH(AI$4,[1]acpsa_table1_production_2020!$C$1:$AM$1,0)),0)</f>
        <v>0</v>
      </c>
      <c r="AJ11" s="16">
        <f>ROUND(INDEX([1]acpsa_table1_production_2020!$C$2:$AM$81,MATCH($A11,[1]acpsa_table1_production_2020!$B$2:$B$81,0),MATCH(AJ$4,[1]acpsa_table1_production_2020!$C$1:$AM$1,0)),0)</f>
        <v>260</v>
      </c>
      <c r="AK11" s="16">
        <f>ROUND(INDEX([1]acpsa_table1_production_2020!$C$2:$AM$81,MATCH($A11,[1]acpsa_table1_production_2020!$B$2:$B$81,0),MATCH(AK$4,[1]acpsa_table1_production_2020!$C$1:$AM$1,0)),0)</f>
        <v>11407</v>
      </c>
    </row>
    <row r="12" spans="1:37" x14ac:dyDescent="0.3">
      <c r="A12" s="3" t="s">
        <v>45</v>
      </c>
      <c r="B12" s="14">
        <f>ROUND(INDEX([1]acpsa_table1_production_2020!$C$2:$AM$81,MATCH($A12,[1]acpsa_table1_production_2020!$B$2:$B$81,0),MATCH(B$4,[1]acpsa_table1_production_2020!$C$1:$AM$1,0)),0)</f>
        <v>1452</v>
      </c>
      <c r="C12" s="14">
        <f>ROUND(INDEX([1]acpsa_table1_production_2020!$C$2:$AM$81,MATCH($A12,[1]acpsa_table1_production_2020!$B$2:$B$81,0),MATCH(C$4,[1]acpsa_table1_production_2020!$C$1:$AM$1,0)),0)</f>
        <v>0</v>
      </c>
      <c r="D12" s="14">
        <f>ROUND(INDEX([1]acpsa_table1_production_2020!$C$2:$AM$81,MATCH($A12,[1]acpsa_table1_production_2020!$B$2:$B$81,0),MATCH(D$4,[1]acpsa_table1_production_2020!$C$1:$AM$1,0)),0)</f>
        <v>10</v>
      </c>
      <c r="E12" s="14">
        <f>ROUND(INDEX([1]acpsa_table1_production_2020!$C$2:$AM$81,MATCH($A12,[1]acpsa_table1_production_2020!$B$2:$B$81,0),MATCH(E$4,[1]acpsa_table1_production_2020!$C$1:$AM$1,0)),0)</f>
        <v>847</v>
      </c>
      <c r="F12" s="14">
        <f>ROUND(INDEX([1]acpsa_table1_production_2020!$C$2:$AM$81,MATCH($A12,[1]acpsa_table1_production_2020!$B$2:$B$81,0),MATCH(F$4,[1]acpsa_table1_production_2020!$C$1:$AM$1,0)),0)</f>
        <v>1</v>
      </c>
      <c r="G12" s="14">
        <f>ROUND(INDEX([1]acpsa_table1_production_2020!$C$2:$AM$81,MATCH($A12,[1]acpsa_table1_production_2020!$B$2:$B$81,0),MATCH(G$4,[1]acpsa_table1_production_2020!$C$1:$AM$1,0)),0)</f>
        <v>0</v>
      </c>
      <c r="H12" s="14">
        <f>ROUND(INDEX([1]acpsa_table1_production_2020!$C$2:$AM$81,MATCH($A12,[1]acpsa_table1_production_2020!$B$2:$B$81,0),MATCH(H$4,[1]acpsa_table1_production_2020!$C$1:$AM$1,0)),0)</f>
        <v>0</v>
      </c>
      <c r="I12" s="14">
        <f>ROUND(INDEX([1]acpsa_table1_production_2020!$C$2:$AM$81,MATCH($A12,[1]acpsa_table1_production_2020!$B$2:$B$81,0),MATCH(I$4,[1]acpsa_table1_production_2020!$C$1:$AM$1,0)),0)</f>
        <v>0</v>
      </c>
      <c r="J12" s="14">
        <f>ROUND(INDEX([1]acpsa_table1_production_2020!$C$2:$AM$81,MATCH($A12,[1]acpsa_table1_production_2020!$B$2:$B$81,0),MATCH(J$4,[1]acpsa_table1_production_2020!$C$1:$AM$1,0)),0)</f>
        <v>0</v>
      </c>
      <c r="K12" s="14">
        <f>ROUND(INDEX([1]acpsa_table1_production_2020!$C$2:$AM$81,MATCH($A12,[1]acpsa_table1_production_2020!$B$2:$B$81,0),MATCH(K$4,[1]acpsa_table1_production_2020!$C$1:$AM$1,0)),0)</f>
        <v>0</v>
      </c>
      <c r="L12" s="14">
        <f>ROUND(INDEX([1]acpsa_table1_production_2020!$C$2:$AM$81,MATCH($A12,[1]acpsa_table1_production_2020!$B$2:$B$81,0),MATCH(L$4,[1]acpsa_table1_production_2020!$C$1:$AM$1,0)),0)</f>
        <v>0</v>
      </c>
      <c r="M12" s="15">
        <f>ROUND(INDEX([1]acpsa_table1_production_2020!$C$2:$AM$81,MATCH($A12,[1]acpsa_table1_production_2020!$B$2:$B$81,0),MATCH(M$4,[1]acpsa_table1_production_2020!$C$1:$AM$1,0)),0)</f>
        <v>0</v>
      </c>
      <c r="N12" s="16">
        <f>ROUND(INDEX([1]acpsa_table1_production_2020!$C$2:$AM$81,MATCH($A12,[1]acpsa_table1_production_2020!$B$2:$B$81,0),MATCH(N$4,[1]acpsa_table1_production_2020!$C$1:$AM$1,0)),0)</f>
        <v>0</v>
      </c>
      <c r="O12" s="16">
        <f>ROUND(INDEX([1]acpsa_table1_production_2020!$C$2:$AM$81,MATCH($A12,[1]acpsa_table1_production_2020!$B$2:$B$81,0),MATCH(O$4,[1]acpsa_table1_production_2020!$C$1:$AM$1,0)),0)</f>
        <v>0</v>
      </c>
      <c r="P12" s="16">
        <f>ROUND(INDEX([1]acpsa_table1_production_2020!$C$2:$AM$81,MATCH($A12,[1]acpsa_table1_production_2020!$B$2:$B$81,0),MATCH(P$4,[1]acpsa_table1_production_2020!$C$1:$AM$1,0)),0)</f>
        <v>0</v>
      </c>
      <c r="Q12" s="16">
        <f>ROUND(INDEX([1]acpsa_table1_production_2020!$C$2:$AM$81,MATCH($A12,[1]acpsa_table1_production_2020!$B$2:$B$81,0),MATCH(Q$4,[1]acpsa_table1_production_2020!$C$1:$AM$1,0)),0)</f>
        <v>0</v>
      </c>
      <c r="R12" s="16">
        <f>ROUND(INDEX([1]acpsa_table1_production_2020!$C$2:$AM$81,MATCH($A12,[1]acpsa_table1_production_2020!$B$2:$B$81,0),MATCH(R$4,[1]acpsa_table1_production_2020!$C$1:$AM$1,0)),0)</f>
        <v>0</v>
      </c>
      <c r="S12" s="16">
        <f>ROUND(INDEX([1]acpsa_table1_production_2020!$C$2:$AM$81,MATCH($A12,[1]acpsa_table1_production_2020!$B$2:$B$81,0),MATCH(S$4,[1]acpsa_table1_production_2020!$C$1:$AM$1,0)),0)</f>
        <v>0</v>
      </c>
      <c r="T12" s="16">
        <f>ROUND(INDEX([1]acpsa_table1_production_2020!$C$2:$AM$81,MATCH($A12,[1]acpsa_table1_production_2020!$B$2:$B$81,0),MATCH(T$4,[1]acpsa_table1_production_2020!$C$1:$AM$1,0)),0)</f>
        <v>0</v>
      </c>
      <c r="U12" s="16">
        <f>ROUND(INDEX([1]acpsa_table1_production_2020!$C$2:$AM$81,MATCH($A12,[1]acpsa_table1_production_2020!$B$2:$B$81,0),MATCH(U$4,[1]acpsa_table1_production_2020!$C$1:$AM$1,0)),0)</f>
        <v>0</v>
      </c>
      <c r="V12" s="100">
        <f>ROUND(INDEX([1]acpsa_table1_production_2020!$C$2:$AM$81,MATCH($A12,[1]acpsa_table1_production_2020!$B$2:$B$81,0),MATCH(V$4,[1]acpsa_table1_production_2020!$C$1:$AM$1,0)),0)</f>
        <v>0</v>
      </c>
      <c r="W12" s="14">
        <f>ROUND(INDEX([1]acpsa_table1_production_2020!$C$2:$AM$81,MATCH($A12,[1]acpsa_table1_production_2020!$B$2:$B$81,0),MATCH(W$4,[1]acpsa_table1_production_2020!$C$1:$AM$1,0)),0)</f>
        <v>0</v>
      </c>
      <c r="X12" s="14">
        <f>ROUND(INDEX([1]acpsa_table1_production_2020!$C$2:$AM$81,MATCH($A12,[1]acpsa_table1_production_2020!$B$2:$B$81,0),MATCH(X$4,[1]acpsa_table1_production_2020!$C$1:$AM$1,0)),0)</f>
        <v>0</v>
      </c>
      <c r="Y12" s="14">
        <f>ROUND(INDEX([1]acpsa_table1_production_2020!$C$2:$AM$81,MATCH($A12,[1]acpsa_table1_production_2020!$B$2:$B$81,0),MATCH(Y$4,[1]acpsa_table1_production_2020!$C$1:$AM$1,0)),0)</f>
        <v>0</v>
      </c>
      <c r="Z12" s="14">
        <f>ROUND(INDEX([1]acpsa_table1_production_2020!$C$2:$AM$81,MATCH($A12,[1]acpsa_table1_production_2020!$B$2:$B$81,0),MATCH(Z$4,[1]acpsa_table1_production_2020!$C$1:$AM$1,0)),0)</f>
        <v>0</v>
      </c>
      <c r="AA12" s="14">
        <f>ROUND(INDEX([1]acpsa_table1_production_2020!$C$2:$AM$81,MATCH($A12,[1]acpsa_table1_production_2020!$B$2:$B$81,0),MATCH(AA$4,[1]acpsa_table1_production_2020!$C$1:$AM$1,0)),0)</f>
        <v>0</v>
      </c>
      <c r="AB12" s="14">
        <f>ROUND(INDEX([1]acpsa_table1_production_2020!$C$2:$AM$81,MATCH($A12,[1]acpsa_table1_production_2020!$B$2:$B$81,0),MATCH(AB$4,[1]acpsa_table1_production_2020!$C$1:$AM$1,0)),0)</f>
        <v>0</v>
      </c>
      <c r="AC12" s="15">
        <f>ROUND(INDEX([1]acpsa_table1_production_2020!$C$2:$AM$81,MATCH($A12,[1]acpsa_table1_production_2020!$B$2:$B$81,0),MATCH(AC$4,[1]acpsa_table1_production_2020!$C$1:$AM$1,0)),0)</f>
        <v>0</v>
      </c>
      <c r="AD12" s="16">
        <f>ROUND(INDEX([1]acpsa_table1_production_2020!$C$2:$AM$81,MATCH($A12,[1]acpsa_table1_production_2020!$B$2:$B$81,0),MATCH(AD$4,[1]acpsa_table1_production_2020!$C$1:$AM$1,0)),0)</f>
        <v>0</v>
      </c>
      <c r="AE12" s="16">
        <f>ROUND(INDEX([1]acpsa_table1_production_2020!$C$2:$AM$81,MATCH($A12,[1]acpsa_table1_production_2020!$B$2:$B$81,0),MATCH(AE$4,[1]acpsa_table1_production_2020!$C$1:$AM$1,0)),0)</f>
        <v>0</v>
      </c>
      <c r="AF12" s="16">
        <f>ROUND(INDEX([1]acpsa_table1_production_2020!$C$2:$AM$81,MATCH($A12,[1]acpsa_table1_production_2020!$B$2:$B$81,0),MATCH(AF$4,[1]acpsa_table1_production_2020!$C$1:$AM$1,0)),0)</f>
        <v>0</v>
      </c>
      <c r="AG12" s="16">
        <f>ROUND(INDEX([1]acpsa_table1_production_2020!$C$2:$AM$81,MATCH($A12,[1]acpsa_table1_production_2020!$B$2:$B$81,0),MATCH(AG$4,[1]acpsa_table1_production_2020!$C$1:$AM$1,0)),0)</f>
        <v>0</v>
      </c>
      <c r="AH12" s="16">
        <f>ROUND(INDEX([1]acpsa_table1_production_2020!$C$2:$AM$81,MATCH($A12,[1]acpsa_table1_production_2020!$B$2:$B$81,0),MATCH(AH$4,[1]acpsa_table1_production_2020!$C$1:$AM$1,0)),0)</f>
        <v>0</v>
      </c>
      <c r="AI12" s="16">
        <f>ROUND(INDEX([1]acpsa_table1_production_2020!$C$2:$AM$81,MATCH($A12,[1]acpsa_table1_production_2020!$B$2:$B$81,0),MATCH(AI$4,[1]acpsa_table1_production_2020!$C$1:$AM$1,0)),0)</f>
        <v>0</v>
      </c>
      <c r="AJ12" s="16">
        <f>ROUND(INDEX([1]acpsa_table1_production_2020!$C$2:$AM$81,MATCH($A12,[1]acpsa_table1_production_2020!$B$2:$B$81,0),MATCH(AJ$4,[1]acpsa_table1_production_2020!$C$1:$AM$1,0)),0)</f>
        <v>44</v>
      </c>
      <c r="AK12" s="16">
        <f>ROUND(INDEX([1]acpsa_table1_production_2020!$C$2:$AM$81,MATCH($A12,[1]acpsa_table1_production_2020!$B$2:$B$81,0),MATCH(AK$4,[1]acpsa_table1_production_2020!$C$1:$AM$1,0)),0)</f>
        <v>2353</v>
      </c>
    </row>
    <row r="13" spans="1:37" x14ac:dyDescent="0.3">
      <c r="A13" s="2" t="s">
        <v>4</v>
      </c>
      <c r="B13" s="14">
        <f>ROUND(INDEX([1]acpsa_table1_production_2020!$C$2:$AM$81,MATCH($A13,[1]acpsa_table1_production_2020!$B$2:$B$81,0),MATCH(B$4,[1]acpsa_table1_production_2020!$C$1:$AM$1,0)),0)</f>
        <v>111</v>
      </c>
      <c r="C13" s="14">
        <f>ROUND(INDEX([1]acpsa_table1_production_2020!$C$2:$AM$81,MATCH($A13,[1]acpsa_table1_production_2020!$B$2:$B$81,0),MATCH(C$4,[1]acpsa_table1_production_2020!$C$1:$AM$1,0)),0)</f>
        <v>31467</v>
      </c>
      <c r="D13" s="14">
        <f>ROUND(INDEX([1]acpsa_table1_production_2020!$C$2:$AM$81,MATCH($A13,[1]acpsa_table1_production_2020!$B$2:$B$81,0),MATCH(D$4,[1]acpsa_table1_production_2020!$C$1:$AM$1,0)),0)</f>
        <v>0</v>
      </c>
      <c r="E13" s="14">
        <f>ROUND(INDEX([1]acpsa_table1_production_2020!$C$2:$AM$81,MATCH($A13,[1]acpsa_table1_production_2020!$B$2:$B$81,0),MATCH(E$4,[1]acpsa_table1_production_2020!$C$1:$AM$1,0)),0)</f>
        <v>0</v>
      </c>
      <c r="F13" s="14">
        <f>ROUND(INDEX([1]acpsa_table1_production_2020!$C$2:$AM$81,MATCH($A13,[1]acpsa_table1_production_2020!$B$2:$B$81,0),MATCH(F$4,[1]acpsa_table1_production_2020!$C$1:$AM$1,0)),0)</f>
        <v>0</v>
      </c>
      <c r="G13" s="14">
        <f>ROUND(INDEX([1]acpsa_table1_production_2020!$C$2:$AM$81,MATCH($A13,[1]acpsa_table1_production_2020!$B$2:$B$81,0),MATCH(G$4,[1]acpsa_table1_production_2020!$C$1:$AM$1,0)),0)</f>
        <v>0</v>
      </c>
      <c r="H13" s="14">
        <f>ROUND(INDEX([1]acpsa_table1_production_2020!$C$2:$AM$81,MATCH($A13,[1]acpsa_table1_production_2020!$B$2:$B$81,0),MATCH(H$4,[1]acpsa_table1_production_2020!$C$1:$AM$1,0)),0)</f>
        <v>0</v>
      </c>
      <c r="I13" s="14">
        <f>ROUND(INDEX([1]acpsa_table1_production_2020!$C$2:$AM$81,MATCH($A13,[1]acpsa_table1_production_2020!$B$2:$B$81,0),MATCH(I$4,[1]acpsa_table1_production_2020!$C$1:$AM$1,0)),0)</f>
        <v>0</v>
      </c>
      <c r="J13" s="14">
        <f>ROUND(INDEX([1]acpsa_table1_production_2020!$C$2:$AM$81,MATCH($A13,[1]acpsa_table1_production_2020!$B$2:$B$81,0),MATCH(J$4,[1]acpsa_table1_production_2020!$C$1:$AM$1,0)),0)</f>
        <v>0</v>
      </c>
      <c r="K13" s="14">
        <f>ROUND(INDEX([1]acpsa_table1_production_2020!$C$2:$AM$81,MATCH($A13,[1]acpsa_table1_production_2020!$B$2:$B$81,0),MATCH(K$4,[1]acpsa_table1_production_2020!$C$1:$AM$1,0)),0)</f>
        <v>0</v>
      </c>
      <c r="L13" s="14">
        <f>ROUND(INDEX([1]acpsa_table1_production_2020!$C$2:$AM$81,MATCH($A13,[1]acpsa_table1_production_2020!$B$2:$B$81,0),MATCH(L$4,[1]acpsa_table1_production_2020!$C$1:$AM$1,0)),0)</f>
        <v>0</v>
      </c>
      <c r="M13" s="15">
        <f>ROUND(INDEX([1]acpsa_table1_production_2020!$C$2:$AM$81,MATCH($A13,[1]acpsa_table1_production_2020!$B$2:$B$81,0),MATCH(M$4,[1]acpsa_table1_production_2020!$C$1:$AM$1,0)),0)</f>
        <v>0</v>
      </c>
      <c r="N13" s="16">
        <f>ROUND(INDEX([1]acpsa_table1_production_2020!$C$2:$AM$81,MATCH($A13,[1]acpsa_table1_production_2020!$B$2:$B$81,0),MATCH(N$4,[1]acpsa_table1_production_2020!$C$1:$AM$1,0)),0)</f>
        <v>0</v>
      </c>
      <c r="O13" s="16">
        <f>ROUND(INDEX([1]acpsa_table1_production_2020!$C$2:$AM$81,MATCH($A13,[1]acpsa_table1_production_2020!$B$2:$B$81,0),MATCH(O$4,[1]acpsa_table1_production_2020!$C$1:$AM$1,0)),0)</f>
        <v>0</v>
      </c>
      <c r="P13" s="16">
        <f>ROUND(INDEX([1]acpsa_table1_production_2020!$C$2:$AM$81,MATCH($A13,[1]acpsa_table1_production_2020!$B$2:$B$81,0),MATCH(P$4,[1]acpsa_table1_production_2020!$C$1:$AM$1,0)),0)</f>
        <v>0</v>
      </c>
      <c r="Q13" s="16">
        <f>ROUND(INDEX([1]acpsa_table1_production_2020!$C$2:$AM$81,MATCH($A13,[1]acpsa_table1_production_2020!$B$2:$B$81,0),MATCH(Q$4,[1]acpsa_table1_production_2020!$C$1:$AM$1,0)),0)</f>
        <v>0</v>
      </c>
      <c r="R13" s="16">
        <f>ROUND(INDEX([1]acpsa_table1_production_2020!$C$2:$AM$81,MATCH($A13,[1]acpsa_table1_production_2020!$B$2:$B$81,0),MATCH(R$4,[1]acpsa_table1_production_2020!$C$1:$AM$1,0)),0)</f>
        <v>0</v>
      </c>
      <c r="S13" s="16">
        <f>ROUND(INDEX([1]acpsa_table1_production_2020!$C$2:$AM$81,MATCH($A13,[1]acpsa_table1_production_2020!$B$2:$B$81,0),MATCH(S$4,[1]acpsa_table1_production_2020!$C$1:$AM$1,0)),0)</f>
        <v>0</v>
      </c>
      <c r="T13" s="16">
        <f>ROUND(INDEX([1]acpsa_table1_production_2020!$C$2:$AM$81,MATCH($A13,[1]acpsa_table1_production_2020!$B$2:$B$81,0),MATCH(T$4,[1]acpsa_table1_production_2020!$C$1:$AM$1,0)),0)</f>
        <v>0</v>
      </c>
      <c r="U13" s="16">
        <f>ROUND(INDEX([1]acpsa_table1_production_2020!$C$2:$AM$81,MATCH($A13,[1]acpsa_table1_production_2020!$B$2:$B$81,0),MATCH(U$4,[1]acpsa_table1_production_2020!$C$1:$AM$1,0)),0)</f>
        <v>0</v>
      </c>
      <c r="V13" s="100">
        <f>ROUND(INDEX([1]acpsa_table1_production_2020!$C$2:$AM$81,MATCH($A13,[1]acpsa_table1_production_2020!$B$2:$B$81,0),MATCH(V$4,[1]acpsa_table1_production_2020!$C$1:$AM$1,0)),0)</f>
        <v>0</v>
      </c>
      <c r="W13" s="14">
        <f>ROUND(INDEX([1]acpsa_table1_production_2020!$C$2:$AM$81,MATCH($A13,[1]acpsa_table1_production_2020!$B$2:$B$81,0),MATCH(W$4,[1]acpsa_table1_production_2020!$C$1:$AM$1,0)),0)</f>
        <v>0</v>
      </c>
      <c r="X13" s="14">
        <f>ROUND(INDEX([1]acpsa_table1_production_2020!$C$2:$AM$81,MATCH($A13,[1]acpsa_table1_production_2020!$B$2:$B$81,0),MATCH(X$4,[1]acpsa_table1_production_2020!$C$1:$AM$1,0)),0)</f>
        <v>0</v>
      </c>
      <c r="Y13" s="14">
        <f>ROUND(INDEX([1]acpsa_table1_production_2020!$C$2:$AM$81,MATCH($A13,[1]acpsa_table1_production_2020!$B$2:$B$81,0),MATCH(Y$4,[1]acpsa_table1_production_2020!$C$1:$AM$1,0)),0)</f>
        <v>0</v>
      </c>
      <c r="Z13" s="14">
        <f>ROUND(INDEX([1]acpsa_table1_production_2020!$C$2:$AM$81,MATCH($A13,[1]acpsa_table1_production_2020!$B$2:$B$81,0),MATCH(Z$4,[1]acpsa_table1_production_2020!$C$1:$AM$1,0)),0)</f>
        <v>0</v>
      </c>
      <c r="AA13" s="14">
        <f>ROUND(INDEX([1]acpsa_table1_production_2020!$C$2:$AM$81,MATCH($A13,[1]acpsa_table1_production_2020!$B$2:$B$81,0),MATCH(AA$4,[1]acpsa_table1_production_2020!$C$1:$AM$1,0)),0)</f>
        <v>0</v>
      </c>
      <c r="AB13" s="14">
        <f>ROUND(INDEX([1]acpsa_table1_production_2020!$C$2:$AM$81,MATCH($A13,[1]acpsa_table1_production_2020!$B$2:$B$81,0),MATCH(AB$4,[1]acpsa_table1_production_2020!$C$1:$AM$1,0)),0)</f>
        <v>0</v>
      </c>
      <c r="AC13" s="15">
        <f>ROUND(INDEX([1]acpsa_table1_production_2020!$C$2:$AM$81,MATCH($A13,[1]acpsa_table1_production_2020!$B$2:$B$81,0),MATCH(AC$4,[1]acpsa_table1_production_2020!$C$1:$AM$1,0)),0)</f>
        <v>0</v>
      </c>
      <c r="AD13" s="16">
        <f>ROUND(INDEX([1]acpsa_table1_production_2020!$C$2:$AM$81,MATCH($A13,[1]acpsa_table1_production_2020!$B$2:$B$81,0),MATCH(AD$4,[1]acpsa_table1_production_2020!$C$1:$AM$1,0)),0)</f>
        <v>0</v>
      </c>
      <c r="AE13" s="16">
        <f>ROUND(INDEX([1]acpsa_table1_production_2020!$C$2:$AM$81,MATCH($A13,[1]acpsa_table1_production_2020!$B$2:$B$81,0),MATCH(AE$4,[1]acpsa_table1_production_2020!$C$1:$AM$1,0)),0)</f>
        <v>0</v>
      </c>
      <c r="AF13" s="16">
        <f>ROUND(INDEX([1]acpsa_table1_production_2020!$C$2:$AM$81,MATCH($A13,[1]acpsa_table1_production_2020!$B$2:$B$81,0),MATCH(AF$4,[1]acpsa_table1_production_2020!$C$1:$AM$1,0)),0)</f>
        <v>0</v>
      </c>
      <c r="AG13" s="16">
        <f>ROUND(INDEX([1]acpsa_table1_production_2020!$C$2:$AM$81,MATCH($A13,[1]acpsa_table1_production_2020!$B$2:$B$81,0),MATCH(AG$4,[1]acpsa_table1_production_2020!$C$1:$AM$1,0)),0)</f>
        <v>0</v>
      </c>
      <c r="AH13" s="16">
        <f>ROUND(INDEX([1]acpsa_table1_production_2020!$C$2:$AM$81,MATCH($A13,[1]acpsa_table1_production_2020!$B$2:$B$81,0),MATCH(AH$4,[1]acpsa_table1_production_2020!$C$1:$AM$1,0)),0)</f>
        <v>0</v>
      </c>
      <c r="AI13" s="16">
        <f>ROUND(INDEX([1]acpsa_table1_production_2020!$C$2:$AM$81,MATCH($A13,[1]acpsa_table1_production_2020!$B$2:$B$81,0),MATCH(AI$4,[1]acpsa_table1_production_2020!$C$1:$AM$1,0)),0)</f>
        <v>0</v>
      </c>
      <c r="AJ13" s="16">
        <f>ROUND(INDEX([1]acpsa_table1_production_2020!$C$2:$AM$81,MATCH($A13,[1]acpsa_table1_production_2020!$B$2:$B$81,0),MATCH(AJ$4,[1]acpsa_table1_production_2020!$C$1:$AM$1,0)),0)</f>
        <v>22</v>
      </c>
      <c r="AK13" s="16">
        <f>ROUND(INDEX([1]acpsa_table1_production_2020!$C$2:$AM$81,MATCH($A13,[1]acpsa_table1_production_2020!$B$2:$B$81,0),MATCH(AK$4,[1]acpsa_table1_production_2020!$C$1:$AM$1,0)),0)</f>
        <v>31600</v>
      </c>
    </row>
    <row r="14" spans="1:37" x14ac:dyDescent="0.3">
      <c r="A14" s="2" t="s">
        <v>7</v>
      </c>
      <c r="B14" s="14">
        <f>ROUND(INDEX([1]acpsa_table1_production_2020!$C$2:$AM$81,MATCH($A14,[1]acpsa_table1_production_2020!$B$2:$B$81,0),MATCH(B$4,[1]acpsa_table1_production_2020!$C$1:$AM$1,0)),0)</f>
        <v>0</v>
      </c>
      <c r="C14" s="14">
        <f>ROUND(INDEX([1]acpsa_table1_production_2020!$C$2:$AM$81,MATCH($A14,[1]acpsa_table1_production_2020!$B$2:$B$81,0),MATCH(C$4,[1]acpsa_table1_production_2020!$C$1:$AM$1,0)),0)</f>
        <v>0</v>
      </c>
      <c r="D14" s="14">
        <f>ROUND(INDEX([1]acpsa_table1_production_2020!$C$2:$AM$81,MATCH($A14,[1]acpsa_table1_production_2020!$B$2:$B$81,0),MATCH(D$4,[1]acpsa_table1_production_2020!$C$1:$AM$1,0)),0)</f>
        <v>0</v>
      </c>
      <c r="E14" s="14">
        <f>ROUND(INDEX([1]acpsa_table1_production_2020!$C$2:$AM$81,MATCH($A14,[1]acpsa_table1_production_2020!$B$2:$B$81,0),MATCH(E$4,[1]acpsa_table1_production_2020!$C$1:$AM$1,0)),0)</f>
        <v>0</v>
      </c>
      <c r="F14" s="14">
        <f>ROUND(INDEX([1]acpsa_table1_production_2020!$C$2:$AM$81,MATCH($A14,[1]acpsa_table1_production_2020!$B$2:$B$81,0),MATCH(F$4,[1]acpsa_table1_production_2020!$C$1:$AM$1,0)),0)</f>
        <v>18323</v>
      </c>
      <c r="G14" s="14">
        <f>ROUND(INDEX([1]acpsa_table1_production_2020!$C$2:$AM$81,MATCH($A14,[1]acpsa_table1_production_2020!$B$2:$B$81,0),MATCH(G$4,[1]acpsa_table1_production_2020!$C$1:$AM$1,0)),0)</f>
        <v>0</v>
      </c>
      <c r="H14" s="14">
        <f>ROUND(INDEX([1]acpsa_table1_production_2020!$C$2:$AM$81,MATCH($A14,[1]acpsa_table1_production_2020!$B$2:$B$81,0),MATCH(H$4,[1]acpsa_table1_production_2020!$C$1:$AM$1,0)),0)</f>
        <v>0</v>
      </c>
      <c r="I14" s="14">
        <f>ROUND(INDEX([1]acpsa_table1_production_2020!$C$2:$AM$81,MATCH($A14,[1]acpsa_table1_production_2020!$B$2:$B$81,0),MATCH(I$4,[1]acpsa_table1_production_2020!$C$1:$AM$1,0)),0)</f>
        <v>0</v>
      </c>
      <c r="J14" s="14">
        <f>ROUND(INDEX([1]acpsa_table1_production_2020!$C$2:$AM$81,MATCH($A14,[1]acpsa_table1_production_2020!$B$2:$B$81,0),MATCH(J$4,[1]acpsa_table1_production_2020!$C$1:$AM$1,0)),0)</f>
        <v>0</v>
      </c>
      <c r="K14" s="14">
        <f>ROUND(INDEX([1]acpsa_table1_production_2020!$C$2:$AM$81,MATCH($A14,[1]acpsa_table1_production_2020!$B$2:$B$81,0),MATCH(K$4,[1]acpsa_table1_production_2020!$C$1:$AM$1,0)),0)</f>
        <v>0</v>
      </c>
      <c r="L14" s="14">
        <f>ROUND(INDEX([1]acpsa_table1_production_2020!$C$2:$AM$81,MATCH($A14,[1]acpsa_table1_production_2020!$B$2:$B$81,0),MATCH(L$4,[1]acpsa_table1_production_2020!$C$1:$AM$1,0)),0)</f>
        <v>0</v>
      </c>
      <c r="M14" s="15">
        <f>ROUND(INDEX([1]acpsa_table1_production_2020!$C$2:$AM$81,MATCH($A14,[1]acpsa_table1_production_2020!$B$2:$B$81,0),MATCH(M$4,[1]acpsa_table1_production_2020!$C$1:$AM$1,0)),0)</f>
        <v>0</v>
      </c>
      <c r="N14" s="16">
        <f>ROUND(INDEX([1]acpsa_table1_production_2020!$C$2:$AM$81,MATCH($A14,[1]acpsa_table1_production_2020!$B$2:$B$81,0),MATCH(N$4,[1]acpsa_table1_production_2020!$C$1:$AM$1,0)),0)</f>
        <v>0</v>
      </c>
      <c r="O14" s="16">
        <f>ROUND(INDEX([1]acpsa_table1_production_2020!$C$2:$AM$81,MATCH($A14,[1]acpsa_table1_production_2020!$B$2:$B$81,0),MATCH(O$4,[1]acpsa_table1_production_2020!$C$1:$AM$1,0)),0)</f>
        <v>0</v>
      </c>
      <c r="P14" s="16">
        <f>ROUND(INDEX([1]acpsa_table1_production_2020!$C$2:$AM$81,MATCH($A14,[1]acpsa_table1_production_2020!$B$2:$B$81,0),MATCH(P$4,[1]acpsa_table1_production_2020!$C$1:$AM$1,0)),0)</f>
        <v>0</v>
      </c>
      <c r="Q14" s="16">
        <f>ROUND(INDEX([1]acpsa_table1_production_2020!$C$2:$AM$81,MATCH($A14,[1]acpsa_table1_production_2020!$B$2:$B$81,0),MATCH(Q$4,[1]acpsa_table1_production_2020!$C$1:$AM$1,0)),0)</f>
        <v>0</v>
      </c>
      <c r="R14" s="16">
        <f>ROUND(INDEX([1]acpsa_table1_production_2020!$C$2:$AM$81,MATCH($A14,[1]acpsa_table1_production_2020!$B$2:$B$81,0),MATCH(R$4,[1]acpsa_table1_production_2020!$C$1:$AM$1,0)),0)</f>
        <v>0</v>
      </c>
      <c r="S14" s="16">
        <f>ROUND(INDEX([1]acpsa_table1_production_2020!$C$2:$AM$81,MATCH($A14,[1]acpsa_table1_production_2020!$B$2:$B$81,0),MATCH(S$4,[1]acpsa_table1_production_2020!$C$1:$AM$1,0)),0)</f>
        <v>0</v>
      </c>
      <c r="T14" s="16">
        <f>ROUND(INDEX([1]acpsa_table1_production_2020!$C$2:$AM$81,MATCH($A14,[1]acpsa_table1_production_2020!$B$2:$B$81,0),MATCH(T$4,[1]acpsa_table1_production_2020!$C$1:$AM$1,0)),0)</f>
        <v>0</v>
      </c>
      <c r="U14" s="16">
        <f>ROUND(INDEX([1]acpsa_table1_production_2020!$C$2:$AM$81,MATCH($A14,[1]acpsa_table1_production_2020!$B$2:$B$81,0),MATCH(U$4,[1]acpsa_table1_production_2020!$C$1:$AM$1,0)),0)</f>
        <v>0</v>
      </c>
      <c r="V14" s="100">
        <f>ROUND(INDEX([1]acpsa_table1_production_2020!$C$2:$AM$81,MATCH($A14,[1]acpsa_table1_production_2020!$B$2:$B$81,0),MATCH(V$4,[1]acpsa_table1_production_2020!$C$1:$AM$1,0)),0)</f>
        <v>0</v>
      </c>
      <c r="W14" s="14">
        <f>ROUND(INDEX([1]acpsa_table1_production_2020!$C$2:$AM$81,MATCH($A14,[1]acpsa_table1_production_2020!$B$2:$B$81,0),MATCH(W$4,[1]acpsa_table1_production_2020!$C$1:$AM$1,0)),0)</f>
        <v>0</v>
      </c>
      <c r="X14" s="14">
        <f>ROUND(INDEX([1]acpsa_table1_production_2020!$C$2:$AM$81,MATCH($A14,[1]acpsa_table1_production_2020!$B$2:$B$81,0),MATCH(X$4,[1]acpsa_table1_production_2020!$C$1:$AM$1,0)),0)</f>
        <v>0</v>
      </c>
      <c r="Y14" s="14">
        <f>ROUND(INDEX([1]acpsa_table1_production_2020!$C$2:$AM$81,MATCH($A14,[1]acpsa_table1_production_2020!$B$2:$B$81,0),MATCH(Y$4,[1]acpsa_table1_production_2020!$C$1:$AM$1,0)),0)</f>
        <v>0</v>
      </c>
      <c r="Z14" s="14">
        <f>ROUND(INDEX([1]acpsa_table1_production_2020!$C$2:$AM$81,MATCH($A14,[1]acpsa_table1_production_2020!$B$2:$B$81,0),MATCH(Z$4,[1]acpsa_table1_production_2020!$C$1:$AM$1,0)),0)</f>
        <v>0</v>
      </c>
      <c r="AA14" s="14">
        <f>ROUND(INDEX([1]acpsa_table1_production_2020!$C$2:$AM$81,MATCH($A14,[1]acpsa_table1_production_2020!$B$2:$B$81,0),MATCH(AA$4,[1]acpsa_table1_production_2020!$C$1:$AM$1,0)),0)</f>
        <v>0</v>
      </c>
      <c r="AB14" s="14">
        <f>ROUND(INDEX([1]acpsa_table1_production_2020!$C$2:$AM$81,MATCH($A14,[1]acpsa_table1_production_2020!$B$2:$B$81,0),MATCH(AB$4,[1]acpsa_table1_production_2020!$C$1:$AM$1,0)),0)</f>
        <v>0</v>
      </c>
      <c r="AC14" s="15">
        <f>ROUND(INDEX([1]acpsa_table1_production_2020!$C$2:$AM$81,MATCH($A14,[1]acpsa_table1_production_2020!$B$2:$B$81,0),MATCH(AC$4,[1]acpsa_table1_production_2020!$C$1:$AM$1,0)),0)</f>
        <v>0</v>
      </c>
      <c r="AD14" s="16">
        <f>ROUND(INDEX([1]acpsa_table1_production_2020!$C$2:$AM$81,MATCH($A14,[1]acpsa_table1_production_2020!$B$2:$B$81,0),MATCH(AD$4,[1]acpsa_table1_production_2020!$C$1:$AM$1,0)),0)</f>
        <v>0</v>
      </c>
      <c r="AE14" s="16">
        <f>ROUND(INDEX([1]acpsa_table1_production_2020!$C$2:$AM$81,MATCH($A14,[1]acpsa_table1_production_2020!$B$2:$B$81,0),MATCH(AE$4,[1]acpsa_table1_production_2020!$C$1:$AM$1,0)),0)</f>
        <v>0</v>
      </c>
      <c r="AF14" s="16">
        <f>ROUND(INDEX([1]acpsa_table1_production_2020!$C$2:$AM$81,MATCH($A14,[1]acpsa_table1_production_2020!$B$2:$B$81,0),MATCH(AF$4,[1]acpsa_table1_production_2020!$C$1:$AM$1,0)),0)</f>
        <v>7187</v>
      </c>
      <c r="AG14" s="16">
        <f>ROUND(INDEX([1]acpsa_table1_production_2020!$C$2:$AM$81,MATCH($A14,[1]acpsa_table1_production_2020!$B$2:$B$81,0),MATCH(AG$4,[1]acpsa_table1_production_2020!$C$1:$AM$1,0)),0)</f>
        <v>0</v>
      </c>
      <c r="AH14" s="16">
        <f>ROUND(INDEX([1]acpsa_table1_production_2020!$C$2:$AM$81,MATCH($A14,[1]acpsa_table1_production_2020!$B$2:$B$81,0),MATCH(AH$4,[1]acpsa_table1_production_2020!$C$1:$AM$1,0)),0)</f>
        <v>0</v>
      </c>
      <c r="AI14" s="16">
        <f>ROUND(INDEX([1]acpsa_table1_production_2020!$C$2:$AM$81,MATCH($A14,[1]acpsa_table1_production_2020!$B$2:$B$81,0),MATCH(AI$4,[1]acpsa_table1_production_2020!$C$1:$AM$1,0)),0)</f>
        <v>0</v>
      </c>
      <c r="AJ14" s="16">
        <f>ROUND(INDEX([1]acpsa_table1_production_2020!$C$2:$AM$81,MATCH($A14,[1]acpsa_table1_production_2020!$B$2:$B$81,0),MATCH(AJ$4,[1]acpsa_table1_production_2020!$C$1:$AM$1,0)),0)</f>
        <v>0</v>
      </c>
      <c r="AK14" s="16">
        <f>ROUND(INDEX([1]acpsa_table1_production_2020!$C$2:$AM$81,MATCH($A14,[1]acpsa_table1_production_2020!$B$2:$B$81,0),MATCH(AK$4,[1]acpsa_table1_production_2020!$C$1:$AM$1,0)),0)</f>
        <v>25510</v>
      </c>
    </row>
    <row r="15" spans="1:37" x14ac:dyDescent="0.3">
      <c r="A15" s="3" t="s">
        <v>46</v>
      </c>
      <c r="B15" s="14">
        <f>ROUND(INDEX([1]acpsa_table1_production_2020!$C$2:$AM$81,MATCH($A15,[1]acpsa_table1_production_2020!$B$2:$B$81,0),MATCH(B$4,[1]acpsa_table1_production_2020!$C$1:$AM$1,0)),0)</f>
        <v>0</v>
      </c>
      <c r="C15" s="14">
        <f>ROUND(INDEX([1]acpsa_table1_production_2020!$C$2:$AM$81,MATCH($A15,[1]acpsa_table1_production_2020!$B$2:$B$81,0),MATCH(C$4,[1]acpsa_table1_production_2020!$C$1:$AM$1,0)),0)</f>
        <v>0</v>
      </c>
      <c r="D15" s="14">
        <f>ROUND(INDEX([1]acpsa_table1_production_2020!$C$2:$AM$81,MATCH($A15,[1]acpsa_table1_production_2020!$B$2:$B$81,0),MATCH(D$4,[1]acpsa_table1_production_2020!$C$1:$AM$1,0)),0)</f>
        <v>0</v>
      </c>
      <c r="E15" s="14">
        <f>ROUND(INDEX([1]acpsa_table1_production_2020!$C$2:$AM$81,MATCH($A15,[1]acpsa_table1_production_2020!$B$2:$B$81,0),MATCH(E$4,[1]acpsa_table1_production_2020!$C$1:$AM$1,0)),0)</f>
        <v>0</v>
      </c>
      <c r="F15" s="14">
        <f>ROUND(INDEX([1]acpsa_table1_production_2020!$C$2:$AM$81,MATCH($A15,[1]acpsa_table1_production_2020!$B$2:$B$81,0),MATCH(F$4,[1]acpsa_table1_production_2020!$C$1:$AM$1,0)),0)</f>
        <v>2479</v>
      </c>
      <c r="G15" s="14">
        <f>ROUND(INDEX([1]acpsa_table1_production_2020!$C$2:$AM$81,MATCH($A15,[1]acpsa_table1_production_2020!$B$2:$B$81,0),MATCH(G$4,[1]acpsa_table1_production_2020!$C$1:$AM$1,0)),0)</f>
        <v>0</v>
      </c>
      <c r="H15" s="14">
        <f>ROUND(INDEX([1]acpsa_table1_production_2020!$C$2:$AM$81,MATCH($A15,[1]acpsa_table1_production_2020!$B$2:$B$81,0),MATCH(H$4,[1]acpsa_table1_production_2020!$C$1:$AM$1,0)),0)</f>
        <v>0</v>
      </c>
      <c r="I15" s="14">
        <f>ROUND(INDEX([1]acpsa_table1_production_2020!$C$2:$AM$81,MATCH($A15,[1]acpsa_table1_production_2020!$B$2:$B$81,0),MATCH(I$4,[1]acpsa_table1_production_2020!$C$1:$AM$1,0)),0)</f>
        <v>0</v>
      </c>
      <c r="J15" s="14">
        <f>ROUND(INDEX([1]acpsa_table1_production_2020!$C$2:$AM$81,MATCH($A15,[1]acpsa_table1_production_2020!$B$2:$B$81,0),MATCH(J$4,[1]acpsa_table1_production_2020!$C$1:$AM$1,0)),0)</f>
        <v>0</v>
      </c>
      <c r="K15" s="14">
        <f>ROUND(INDEX([1]acpsa_table1_production_2020!$C$2:$AM$81,MATCH($A15,[1]acpsa_table1_production_2020!$B$2:$B$81,0),MATCH(K$4,[1]acpsa_table1_production_2020!$C$1:$AM$1,0)),0)</f>
        <v>0</v>
      </c>
      <c r="L15" s="14">
        <f>ROUND(INDEX([1]acpsa_table1_production_2020!$C$2:$AM$81,MATCH($A15,[1]acpsa_table1_production_2020!$B$2:$B$81,0),MATCH(L$4,[1]acpsa_table1_production_2020!$C$1:$AM$1,0)),0)</f>
        <v>0</v>
      </c>
      <c r="M15" s="15">
        <f>ROUND(INDEX([1]acpsa_table1_production_2020!$C$2:$AM$81,MATCH($A15,[1]acpsa_table1_production_2020!$B$2:$B$81,0),MATCH(M$4,[1]acpsa_table1_production_2020!$C$1:$AM$1,0)),0)</f>
        <v>0</v>
      </c>
      <c r="N15" s="16">
        <f>ROUND(INDEX([1]acpsa_table1_production_2020!$C$2:$AM$81,MATCH($A15,[1]acpsa_table1_production_2020!$B$2:$B$81,0),MATCH(N$4,[1]acpsa_table1_production_2020!$C$1:$AM$1,0)),0)</f>
        <v>0</v>
      </c>
      <c r="O15" s="16">
        <f>ROUND(INDEX([1]acpsa_table1_production_2020!$C$2:$AM$81,MATCH($A15,[1]acpsa_table1_production_2020!$B$2:$B$81,0),MATCH(O$4,[1]acpsa_table1_production_2020!$C$1:$AM$1,0)),0)</f>
        <v>0</v>
      </c>
      <c r="P15" s="16">
        <f>ROUND(INDEX([1]acpsa_table1_production_2020!$C$2:$AM$81,MATCH($A15,[1]acpsa_table1_production_2020!$B$2:$B$81,0),MATCH(P$4,[1]acpsa_table1_production_2020!$C$1:$AM$1,0)),0)</f>
        <v>0</v>
      </c>
      <c r="Q15" s="16">
        <f>ROUND(INDEX([1]acpsa_table1_production_2020!$C$2:$AM$81,MATCH($A15,[1]acpsa_table1_production_2020!$B$2:$B$81,0),MATCH(Q$4,[1]acpsa_table1_production_2020!$C$1:$AM$1,0)),0)</f>
        <v>0</v>
      </c>
      <c r="R15" s="16">
        <f>ROUND(INDEX([1]acpsa_table1_production_2020!$C$2:$AM$81,MATCH($A15,[1]acpsa_table1_production_2020!$B$2:$B$81,0),MATCH(R$4,[1]acpsa_table1_production_2020!$C$1:$AM$1,0)),0)</f>
        <v>0</v>
      </c>
      <c r="S15" s="16">
        <f>ROUND(INDEX([1]acpsa_table1_production_2020!$C$2:$AM$81,MATCH($A15,[1]acpsa_table1_production_2020!$B$2:$B$81,0),MATCH(S$4,[1]acpsa_table1_production_2020!$C$1:$AM$1,0)),0)</f>
        <v>0</v>
      </c>
      <c r="T15" s="16">
        <f>ROUND(INDEX([1]acpsa_table1_production_2020!$C$2:$AM$81,MATCH($A15,[1]acpsa_table1_production_2020!$B$2:$B$81,0),MATCH(T$4,[1]acpsa_table1_production_2020!$C$1:$AM$1,0)),0)</f>
        <v>0</v>
      </c>
      <c r="U15" s="16">
        <f>ROUND(INDEX([1]acpsa_table1_production_2020!$C$2:$AM$81,MATCH($A15,[1]acpsa_table1_production_2020!$B$2:$B$81,0),MATCH(U$4,[1]acpsa_table1_production_2020!$C$1:$AM$1,0)),0)</f>
        <v>0</v>
      </c>
      <c r="V15" s="100">
        <f>ROUND(INDEX([1]acpsa_table1_production_2020!$C$2:$AM$81,MATCH($A15,[1]acpsa_table1_production_2020!$B$2:$B$81,0),MATCH(V$4,[1]acpsa_table1_production_2020!$C$1:$AM$1,0)),0)</f>
        <v>0</v>
      </c>
      <c r="W15" s="14">
        <f>ROUND(INDEX([1]acpsa_table1_production_2020!$C$2:$AM$81,MATCH($A15,[1]acpsa_table1_production_2020!$B$2:$B$81,0),MATCH(W$4,[1]acpsa_table1_production_2020!$C$1:$AM$1,0)),0)</f>
        <v>0</v>
      </c>
      <c r="X15" s="14">
        <f>ROUND(INDEX([1]acpsa_table1_production_2020!$C$2:$AM$81,MATCH($A15,[1]acpsa_table1_production_2020!$B$2:$B$81,0),MATCH(X$4,[1]acpsa_table1_production_2020!$C$1:$AM$1,0)),0)</f>
        <v>0</v>
      </c>
      <c r="Y15" s="14">
        <f>ROUND(INDEX([1]acpsa_table1_production_2020!$C$2:$AM$81,MATCH($A15,[1]acpsa_table1_production_2020!$B$2:$B$81,0),MATCH(Y$4,[1]acpsa_table1_production_2020!$C$1:$AM$1,0)),0)</f>
        <v>0</v>
      </c>
      <c r="Z15" s="14">
        <f>ROUND(INDEX([1]acpsa_table1_production_2020!$C$2:$AM$81,MATCH($A15,[1]acpsa_table1_production_2020!$B$2:$B$81,0),MATCH(Z$4,[1]acpsa_table1_production_2020!$C$1:$AM$1,0)),0)</f>
        <v>0</v>
      </c>
      <c r="AA15" s="14">
        <f>ROUND(INDEX([1]acpsa_table1_production_2020!$C$2:$AM$81,MATCH($A15,[1]acpsa_table1_production_2020!$B$2:$B$81,0),MATCH(AA$4,[1]acpsa_table1_production_2020!$C$1:$AM$1,0)),0)</f>
        <v>0</v>
      </c>
      <c r="AB15" s="14">
        <f>ROUND(INDEX([1]acpsa_table1_production_2020!$C$2:$AM$81,MATCH($A15,[1]acpsa_table1_production_2020!$B$2:$B$81,0),MATCH(AB$4,[1]acpsa_table1_production_2020!$C$1:$AM$1,0)),0)</f>
        <v>0</v>
      </c>
      <c r="AC15" s="15">
        <f>ROUND(INDEX([1]acpsa_table1_production_2020!$C$2:$AM$81,MATCH($A15,[1]acpsa_table1_production_2020!$B$2:$B$81,0),MATCH(AC$4,[1]acpsa_table1_production_2020!$C$1:$AM$1,0)),0)</f>
        <v>0</v>
      </c>
      <c r="AD15" s="16">
        <f>ROUND(INDEX([1]acpsa_table1_production_2020!$C$2:$AM$81,MATCH($A15,[1]acpsa_table1_production_2020!$B$2:$B$81,0),MATCH(AD$4,[1]acpsa_table1_production_2020!$C$1:$AM$1,0)),0)</f>
        <v>0</v>
      </c>
      <c r="AE15" s="16">
        <f>ROUND(INDEX([1]acpsa_table1_production_2020!$C$2:$AM$81,MATCH($A15,[1]acpsa_table1_production_2020!$B$2:$B$81,0),MATCH(AE$4,[1]acpsa_table1_production_2020!$C$1:$AM$1,0)),0)</f>
        <v>0</v>
      </c>
      <c r="AF15" s="16">
        <f>ROUND(INDEX([1]acpsa_table1_production_2020!$C$2:$AM$81,MATCH($A15,[1]acpsa_table1_production_2020!$B$2:$B$81,0),MATCH(AF$4,[1]acpsa_table1_production_2020!$C$1:$AM$1,0)),0)</f>
        <v>320</v>
      </c>
      <c r="AG15" s="16">
        <f>ROUND(INDEX([1]acpsa_table1_production_2020!$C$2:$AM$81,MATCH($A15,[1]acpsa_table1_production_2020!$B$2:$B$81,0),MATCH(AG$4,[1]acpsa_table1_production_2020!$C$1:$AM$1,0)),0)</f>
        <v>0</v>
      </c>
      <c r="AH15" s="16">
        <f>ROUND(INDEX([1]acpsa_table1_production_2020!$C$2:$AM$81,MATCH($A15,[1]acpsa_table1_production_2020!$B$2:$B$81,0),MATCH(AH$4,[1]acpsa_table1_production_2020!$C$1:$AM$1,0)),0)</f>
        <v>0</v>
      </c>
      <c r="AI15" s="16">
        <f>ROUND(INDEX([1]acpsa_table1_production_2020!$C$2:$AM$81,MATCH($A15,[1]acpsa_table1_production_2020!$B$2:$B$81,0),MATCH(AI$4,[1]acpsa_table1_production_2020!$C$1:$AM$1,0)),0)</f>
        <v>0</v>
      </c>
      <c r="AJ15" s="16">
        <f>ROUND(INDEX([1]acpsa_table1_production_2020!$C$2:$AM$81,MATCH($A15,[1]acpsa_table1_production_2020!$B$2:$B$81,0),MATCH(AJ$4,[1]acpsa_table1_production_2020!$C$1:$AM$1,0)),0)</f>
        <v>0</v>
      </c>
      <c r="AK15" s="16">
        <f>ROUND(INDEX([1]acpsa_table1_production_2020!$C$2:$AM$81,MATCH($A15,[1]acpsa_table1_production_2020!$B$2:$B$81,0),MATCH(AK$4,[1]acpsa_table1_production_2020!$C$1:$AM$1,0)),0)</f>
        <v>2799</v>
      </c>
    </row>
    <row r="16" spans="1:37" x14ac:dyDescent="0.3">
      <c r="A16" s="3" t="s">
        <v>47</v>
      </c>
      <c r="B16" s="14">
        <f>ROUND(INDEX([1]acpsa_table1_production_2020!$C$2:$AM$81,MATCH($A16,[1]acpsa_table1_production_2020!$B$2:$B$81,0),MATCH(B$4,[1]acpsa_table1_production_2020!$C$1:$AM$1,0)),0)</f>
        <v>0</v>
      </c>
      <c r="C16" s="14">
        <f>ROUND(INDEX([1]acpsa_table1_production_2020!$C$2:$AM$81,MATCH($A16,[1]acpsa_table1_production_2020!$B$2:$B$81,0),MATCH(C$4,[1]acpsa_table1_production_2020!$C$1:$AM$1,0)),0)</f>
        <v>0</v>
      </c>
      <c r="D16" s="14">
        <f>ROUND(INDEX([1]acpsa_table1_production_2020!$C$2:$AM$81,MATCH($A16,[1]acpsa_table1_production_2020!$B$2:$B$81,0),MATCH(D$4,[1]acpsa_table1_production_2020!$C$1:$AM$1,0)),0)</f>
        <v>0</v>
      </c>
      <c r="E16" s="14">
        <f>ROUND(INDEX([1]acpsa_table1_production_2020!$C$2:$AM$81,MATCH($A16,[1]acpsa_table1_production_2020!$B$2:$B$81,0),MATCH(E$4,[1]acpsa_table1_production_2020!$C$1:$AM$1,0)),0)</f>
        <v>0</v>
      </c>
      <c r="F16" s="14">
        <f>ROUND(INDEX([1]acpsa_table1_production_2020!$C$2:$AM$81,MATCH($A16,[1]acpsa_table1_production_2020!$B$2:$B$81,0),MATCH(F$4,[1]acpsa_table1_production_2020!$C$1:$AM$1,0)),0)</f>
        <v>4098</v>
      </c>
      <c r="G16" s="14">
        <f>ROUND(INDEX([1]acpsa_table1_production_2020!$C$2:$AM$81,MATCH($A16,[1]acpsa_table1_production_2020!$B$2:$B$81,0),MATCH(G$4,[1]acpsa_table1_production_2020!$C$1:$AM$1,0)),0)</f>
        <v>0</v>
      </c>
      <c r="H16" s="14">
        <f>ROUND(INDEX([1]acpsa_table1_production_2020!$C$2:$AM$81,MATCH($A16,[1]acpsa_table1_production_2020!$B$2:$B$81,0),MATCH(H$4,[1]acpsa_table1_production_2020!$C$1:$AM$1,0)),0)</f>
        <v>0</v>
      </c>
      <c r="I16" s="14">
        <f>ROUND(INDEX([1]acpsa_table1_production_2020!$C$2:$AM$81,MATCH($A16,[1]acpsa_table1_production_2020!$B$2:$B$81,0),MATCH(I$4,[1]acpsa_table1_production_2020!$C$1:$AM$1,0)),0)</f>
        <v>0</v>
      </c>
      <c r="J16" s="14">
        <f>ROUND(INDEX([1]acpsa_table1_production_2020!$C$2:$AM$81,MATCH($A16,[1]acpsa_table1_production_2020!$B$2:$B$81,0),MATCH(J$4,[1]acpsa_table1_production_2020!$C$1:$AM$1,0)),0)</f>
        <v>0</v>
      </c>
      <c r="K16" s="14">
        <f>ROUND(INDEX([1]acpsa_table1_production_2020!$C$2:$AM$81,MATCH($A16,[1]acpsa_table1_production_2020!$B$2:$B$81,0),MATCH(K$4,[1]acpsa_table1_production_2020!$C$1:$AM$1,0)),0)</f>
        <v>0</v>
      </c>
      <c r="L16" s="14">
        <f>ROUND(INDEX([1]acpsa_table1_production_2020!$C$2:$AM$81,MATCH($A16,[1]acpsa_table1_production_2020!$B$2:$B$81,0),MATCH(L$4,[1]acpsa_table1_production_2020!$C$1:$AM$1,0)),0)</f>
        <v>0</v>
      </c>
      <c r="M16" s="15">
        <f>ROUND(INDEX([1]acpsa_table1_production_2020!$C$2:$AM$81,MATCH($A16,[1]acpsa_table1_production_2020!$B$2:$B$81,0),MATCH(M$4,[1]acpsa_table1_production_2020!$C$1:$AM$1,0)),0)</f>
        <v>0</v>
      </c>
      <c r="N16" s="16">
        <f>ROUND(INDEX([1]acpsa_table1_production_2020!$C$2:$AM$81,MATCH($A16,[1]acpsa_table1_production_2020!$B$2:$B$81,0),MATCH(N$4,[1]acpsa_table1_production_2020!$C$1:$AM$1,0)),0)</f>
        <v>0</v>
      </c>
      <c r="O16" s="16">
        <f>ROUND(INDEX([1]acpsa_table1_production_2020!$C$2:$AM$81,MATCH($A16,[1]acpsa_table1_production_2020!$B$2:$B$81,0),MATCH(O$4,[1]acpsa_table1_production_2020!$C$1:$AM$1,0)),0)</f>
        <v>0</v>
      </c>
      <c r="P16" s="16">
        <f>ROUND(INDEX([1]acpsa_table1_production_2020!$C$2:$AM$81,MATCH($A16,[1]acpsa_table1_production_2020!$B$2:$B$81,0),MATCH(P$4,[1]acpsa_table1_production_2020!$C$1:$AM$1,0)),0)</f>
        <v>0</v>
      </c>
      <c r="Q16" s="16">
        <f>ROUND(INDEX([1]acpsa_table1_production_2020!$C$2:$AM$81,MATCH($A16,[1]acpsa_table1_production_2020!$B$2:$B$81,0),MATCH(Q$4,[1]acpsa_table1_production_2020!$C$1:$AM$1,0)),0)</f>
        <v>0</v>
      </c>
      <c r="R16" s="16">
        <f>ROUND(INDEX([1]acpsa_table1_production_2020!$C$2:$AM$81,MATCH($A16,[1]acpsa_table1_production_2020!$B$2:$B$81,0),MATCH(R$4,[1]acpsa_table1_production_2020!$C$1:$AM$1,0)),0)</f>
        <v>0</v>
      </c>
      <c r="S16" s="16">
        <f>ROUND(INDEX([1]acpsa_table1_production_2020!$C$2:$AM$81,MATCH($A16,[1]acpsa_table1_production_2020!$B$2:$B$81,0),MATCH(S$4,[1]acpsa_table1_production_2020!$C$1:$AM$1,0)),0)</f>
        <v>0</v>
      </c>
      <c r="T16" s="16">
        <f>ROUND(INDEX([1]acpsa_table1_production_2020!$C$2:$AM$81,MATCH($A16,[1]acpsa_table1_production_2020!$B$2:$B$81,0),MATCH(T$4,[1]acpsa_table1_production_2020!$C$1:$AM$1,0)),0)</f>
        <v>0</v>
      </c>
      <c r="U16" s="16">
        <f>ROUND(INDEX([1]acpsa_table1_production_2020!$C$2:$AM$81,MATCH($A16,[1]acpsa_table1_production_2020!$B$2:$B$81,0),MATCH(U$4,[1]acpsa_table1_production_2020!$C$1:$AM$1,0)),0)</f>
        <v>0</v>
      </c>
      <c r="V16" s="100">
        <f>ROUND(INDEX([1]acpsa_table1_production_2020!$C$2:$AM$81,MATCH($A16,[1]acpsa_table1_production_2020!$B$2:$B$81,0),MATCH(V$4,[1]acpsa_table1_production_2020!$C$1:$AM$1,0)),0)</f>
        <v>0</v>
      </c>
      <c r="W16" s="14">
        <f>ROUND(INDEX([1]acpsa_table1_production_2020!$C$2:$AM$81,MATCH($A16,[1]acpsa_table1_production_2020!$B$2:$B$81,0),MATCH(W$4,[1]acpsa_table1_production_2020!$C$1:$AM$1,0)),0)</f>
        <v>0</v>
      </c>
      <c r="X16" s="14">
        <f>ROUND(INDEX([1]acpsa_table1_production_2020!$C$2:$AM$81,MATCH($A16,[1]acpsa_table1_production_2020!$B$2:$B$81,0),MATCH(X$4,[1]acpsa_table1_production_2020!$C$1:$AM$1,0)),0)</f>
        <v>0</v>
      </c>
      <c r="Y16" s="14">
        <f>ROUND(INDEX([1]acpsa_table1_production_2020!$C$2:$AM$81,MATCH($A16,[1]acpsa_table1_production_2020!$B$2:$B$81,0),MATCH(Y$4,[1]acpsa_table1_production_2020!$C$1:$AM$1,0)),0)</f>
        <v>0</v>
      </c>
      <c r="Z16" s="14">
        <f>ROUND(INDEX([1]acpsa_table1_production_2020!$C$2:$AM$81,MATCH($A16,[1]acpsa_table1_production_2020!$B$2:$B$81,0),MATCH(Z$4,[1]acpsa_table1_production_2020!$C$1:$AM$1,0)),0)</f>
        <v>0</v>
      </c>
      <c r="AA16" s="14">
        <f>ROUND(INDEX([1]acpsa_table1_production_2020!$C$2:$AM$81,MATCH($A16,[1]acpsa_table1_production_2020!$B$2:$B$81,0),MATCH(AA$4,[1]acpsa_table1_production_2020!$C$1:$AM$1,0)),0)</f>
        <v>0</v>
      </c>
      <c r="AB16" s="14">
        <f>ROUND(INDEX([1]acpsa_table1_production_2020!$C$2:$AM$81,MATCH($A16,[1]acpsa_table1_production_2020!$B$2:$B$81,0),MATCH(AB$4,[1]acpsa_table1_production_2020!$C$1:$AM$1,0)),0)</f>
        <v>0</v>
      </c>
      <c r="AC16" s="15">
        <f>ROUND(INDEX([1]acpsa_table1_production_2020!$C$2:$AM$81,MATCH($A16,[1]acpsa_table1_production_2020!$B$2:$B$81,0),MATCH(AC$4,[1]acpsa_table1_production_2020!$C$1:$AM$1,0)),0)</f>
        <v>0</v>
      </c>
      <c r="AD16" s="16">
        <f>ROUND(INDEX([1]acpsa_table1_production_2020!$C$2:$AM$81,MATCH($A16,[1]acpsa_table1_production_2020!$B$2:$B$81,0),MATCH(AD$4,[1]acpsa_table1_production_2020!$C$1:$AM$1,0)),0)</f>
        <v>0</v>
      </c>
      <c r="AE16" s="16">
        <f>ROUND(INDEX([1]acpsa_table1_production_2020!$C$2:$AM$81,MATCH($A16,[1]acpsa_table1_production_2020!$B$2:$B$81,0),MATCH(AE$4,[1]acpsa_table1_production_2020!$C$1:$AM$1,0)),0)</f>
        <v>0</v>
      </c>
      <c r="AF16" s="16">
        <f>ROUND(INDEX([1]acpsa_table1_production_2020!$C$2:$AM$81,MATCH($A16,[1]acpsa_table1_production_2020!$B$2:$B$81,0),MATCH(AF$4,[1]acpsa_table1_production_2020!$C$1:$AM$1,0)),0)</f>
        <v>529</v>
      </c>
      <c r="AG16" s="16">
        <f>ROUND(INDEX([1]acpsa_table1_production_2020!$C$2:$AM$81,MATCH($A16,[1]acpsa_table1_production_2020!$B$2:$B$81,0),MATCH(AG$4,[1]acpsa_table1_production_2020!$C$1:$AM$1,0)),0)</f>
        <v>0</v>
      </c>
      <c r="AH16" s="16">
        <f>ROUND(INDEX([1]acpsa_table1_production_2020!$C$2:$AM$81,MATCH($A16,[1]acpsa_table1_production_2020!$B$2:$B$81,0),MATCH(AH$4,[1]acpsa_table1_production_2020!$C$1:$AM$1,0)),0)</f>
        <v>0</v>
      </c>
      <c r="AI16" s="16">
        <f>ROUND(INDEX([1]acpsa_table1_production_2020!$C$2:$AM$81,MATCH($A16,[1]acpsa_table1_production_2020!$B$2:$B$81,0),MATCH(AI$4,[1]acpsa_table1_production_2020!$C$1:$AM$1,0)),0)</f>
        <v>0</v>
      </c>
      <c r="AJ16" s="16">
        <f>ROUND(INDEX([1]acpsa_table1_production_2020!$C$2:$AM$81,MATCH($A16,[1]acpsa_table1_production_2020!$B$2:$B$81,0),MATCH(AJ$4,[1]acpsa_table1_production_2020!$C$1:$AM$1,0)),0)</f>
        <v>0</v>
      </c>
      <c r="AK16" s="16">
        <f>ROUND(INDEX([1]acpsa_table1_production_2020!$C$2:$AM$81,MATCH($A16,[1]acpsa_table1_production_2020!$B$2:$B$81,0),MATCH(AK$4,[1]acpsa_table1_production_2020!$C$1:$AM$1,0)),0)</f>
        <v>4627</v>
      </c>
    </row>
    <row r="17" spans="1:37" x14ac:dyDescent="0.3">
      <c r="A17" s="3" t="s">
        <v>48</v>
      </c>
      <c r="B17" s="14">
        <f>ROUND(INDEX([1]acpsa_table1_production_2020!$C$2:$AM$81,MATCH($A17,[1]acpsa_table1_production_2020!$B$2:$B$81,0),MATCH(B$4,[1]acpsa_table1_production_2020!$C$1:$AM$1,0)),0)</f>
        <v>0</v>
      </c>
      <c r="C17" s="14">
        <f>ROUND(INDEX([1]acpsa_table1_production_2020!$C$2:$AM$81,MATCH($A17,[1]acpsa_table1_production_2020!$B$2:$B$81,0),MATCH(C$4,[1]acpsa_table1_production_2020!$C$1:$AM$1,0)),0)</f>
        <v>0</v>
      </c>
      <c r="D17" s="14">
        <f>ROUND(INDEX([1]acpsa_table1_production_2020!$C$2:$AM$81,MATCH($A17,[1]acpsa_table1_production_2020!$B$2:$B$81,0),MATCH(D$4,[1]acpsa_table1_production_2020!$C$1:$AM$1,0)),0)</f>
        <v>0</v>
      </c>
      <c r="E17" s="14">
        <f>ROUND(INDEX([1]acpsa_table1_production_2020!$C$2:$AM$81,MATCH($A17,[1]acpsa_table1_production_2020!$B$2:$B$81,0),MATCH(E$4,[1]acpsa_table1_production_2020!$C$1:$AM$1,0)),0)</f>
        <v>0</v>
      </c>
      <c r="F17" s="14">
        <f>ROUND(INDEX([1]acpsa_table1_production_2020!$C$2:$AM$81,MATCH($A17,[1]acpsa_table1_production_2020!$B$2:$B$81,0),MATCH(F$4,[1]acpsa_table1_production_2020!$C$1:$AM$1,0)),0)</f>
        <v>868</v>
      </c>
      <c r="G17" s="14">
        <f>ROUND(INDEX([1]acpsa_table1_production_2020!$C$2:$AM$81,MATCH($A17,[1]acpsa_table1_production_2020!$B$2:$B$81,0),MATCH(G$4,[1]acpsa_table1_production_2020!$C$1:$AM$1,0)),0)</f>
        <v>0</v>
      </c>
      <c r="H17" s="14">
        <f>ROUND(INDEX([1]acpsa_table1_production_2020!$C$2:$AM$81,MATCH($A17,[1]acpsa_table1_production_2020!$B$2:$B$81,0),MATCH(H$4,[1]acpsa_table1_production_2020!$C$1:$AM$1,0)),0)</f>
        <v>0</v>
      </c>
      <c r="I17" s="14">
        <f>ROUND(INDEX([1]acpsa_table1_production_2020!$C$2:$AM$81,MATCH($A17,[1]acpsa_table1_production_2020!$B$2:$B$81,0),MATCH(I$4,[1]acpsa_table1_production_2020!$C$1:$AM$1,0)),0)</f>
        <v>0</v>
      </c>
      <c r="J17" s="14">
        <f>ROUND(INDEX([1]acpsa_table1_production_2020!$C$2:$AM$81,MATCH($A17,[1]acpsa_table1_production_2020!$B$2:$B$81,0),MATCH(J$4,[1]acpsa_table1_production_2020!$C$1:$AM$1,0)),0)</f>
        <v>0</v>
      </c>
      <c r="K17" s="14">
        <f>ROUND(INDEX([1]acpsa_table1_production_2020!$C$2:$AM$81,MATCH($A17,[1]acpsa_table1_production_2020!$B$2:$B$81,0),MATCH(K$4,[1]acpsa_table1_production_2020!$C$1:$AM$1,0)),0)</f>
        <v>0</v>
      </c>
      <c r="L17" s="14">
        <f>ROUND(INDEX([1]acpsa_table1_production_2020!$C$2:$AM$81,MATCH($A17,[1]acpsa_table1_production_2020!$B$2:$B$81,0),MATCH(L$4,[1]acpsa_table1_production_2020!$C$1:$AM$1,0)),0)</f>
        <v>0</v>
      </c>
      <c r="M17" s="15">
        <f>ROUND(INDEX([1]acpsa_table1_production_2020!$C$2:$AM$81,MATCH($A17,[1]acpsa_table1_production_2020!$B$2:$B$81,0),MATCH(M$4,[1]acpsa_table1_production_2020!$C$1:$AM$1,0)),0)</f>
        <v>0</v>
      </c>
      <c r="N17" s="16">
        <f>ROUND(INDEX([1]acpsa_table1_production_2020!$C$2:$AM$81,MATCH($A17,[1]acpsa_table1_production_2020!$B$2:$B$81,0),MATCH(N$4,[1]acpsa_table1_production_2020!$C$1:$AM$1,0)),0)</f>
        <v>0</v>
      </c>
      <c r="O17" s="16">
        <f>ROUND(INDEX([1]acpsa_table1_production_2020!$C$2:$AM$81,MATCH($A17,[1]acpsa_table1_production_2020!$B$2:$B$81,0),MATCH(O$4,[1]acpsa_table1_production_2020!$C$1:$AM$1,0)),0)</f>
        <v>0</v>
      </c>
      <c r="P17" s="16">
        <f>ROUND(INDEX([1]acpsa_table1_production_2020!$C$2:$AM$81,MATCH($A17,[1]acpsa_table1_production_2020!$B$2:$B$81,0),MATCH(P$4,[1]acpsa_table1_production_2020!$C$1:$AM$1,0)),0)</f>
        <v>0</v>
      </c>
      <c r="Q17" s="16">
        <f>ROUND(INDEX([1]acpsa_table1_production_2020!$C$2:$AM$81,MATCH($A17,[1]acpsa_table1_production_2020!$B$2:$B$81,0),MATCH(Q$4,[1]acpsa_table1_production_2020!$C$1:$AM$1,0)),0)</f>
        <v>0</v>
      </c>
      <c r="R17" s="16">
        <f>ROUND(INDEX([1]acpsa_table1_production_2020!$C$2:$AM$81,MATCH($A17,[1]acpsa_table1_production_2020!$B$2:$B$81,0),MATCH(R$4,[1]acpsa_table1_production_2020!$C$1:$AM$1,0)),0)</f>
        <v>0</v>
      </c>
      <c r="S17" s="16">
        <f>ROUND(INDEX([1]acpsa_table1_production_2020!$C$2:$AM$81,MATCH($A17,[1]acpsa_table1_production_2020!$B$2:$B$81,0),MATCH(S$4,[1]acpsa_table1_production_2020!$C$1:$AM$1,0)),0)</f>
        <v>0</v>
      </c>
      <c r="T17" s="16">
        <f>ROUND(INDEX([1]acpsa_table1_production_2020!$C$2:$AM$81,MATCH($A17,[1]acpsa_table1_production_2020!$B$2:$B$81,0),MATCH(T$4,[1]acpsa_table1_production_2020!$C$1:$AM$1,0)),0)</f>
        <v>0</v>
      </c>
      <c r="U17" s="16">
        <f>ROUND(INDEX([1]acpsa_table1_production_2020!$C$2:$AM$81,MATCH($A17,[1]acpsa_table1_production_2020!$B$2:$B$81,0),MATCH(U$4,[1]acpsa_table1_production_2020!$C$1:$AM$1,0)),0)</f>
        <v>0</v>
      </c>
      <c r="V17" s="100">
        <f>ROUND(INDEX([1]acpsa_table1_production_2020!$C$2:$AM$81,MATCH($A17,[1]acpsa_table1_production_2020!$B$2:$B$81,0),MATCH(V$4,[1]acpsa_table1_production_2020!$C$1:$AM$1,0)),0)</f>
        <v>0</v>
      </c>
      <c r="W17" s="14">
        <f>ROUND(INDEX([1]acpsa_table1_production_2020!$C$2:$AM$81,MATCH($A17,[1]acpsa_table1_production_2020!$B$2:$B$81,0),MATCH(W$4,[1]acpsa_table1_production_2020!$C$1:$AM$1,0)),0)</f>
        <v>0</v>
      </c>
      <c r="X17" s="14">
        <f>ROUND(INDEX([1]acpsa_table1_production_2020!$C$2:$AM$81,MATCH($A17,[1]acpsa_table1_production_2020!$B$2:$B$81,0),MATCH(X$4,[1]acpsa_table1_production_2020!$C$1:$AM$1,0)),0)</f>
        <v>0</v>
      </c>
      <c r="Y17" s="14">
        <f>ROUND(INDEX([1]acpsa_table1_production_2020!$C$2:$AM$81,MATCH($A17,[1]acpsa_table1_production_2020!$B$2:$B$81,0),MATCH(Y$4,[1]acpsa_table1_production_2020!$C$1:$AM$1,0)),0)</f>
        <v>0</v>
      </c>
      <c r="Z17" s="14">
        <f>ROUND(INDEX([1]acpsa_table1_production_2020!$C$2:$AM$81,MATCH($A17,[1]acpsa_table1_production_2020!$B$2:$B$81,0),MATCH(Z$4,[1]acpsa_table1_production_2020!$C$1:$AM$1,0)),0)</f>
        <v>0</v>
      </c>
      <c r="AA17" s="14">
        <f>ROUND(INDEX([1]acpsa_table1_production_2020!$C$2:$AM$81,MATCH($A17,[1]acpsa_table1_production_2020!$B$2:$B$81,0),MATCH(AA$4,[1]acpsa_table1_production_2020!$C$1:$AM$1,0)),0)</f>
        <v>0</v>
      </c>
      <c r="AB17" s="14">
        <f>ROUND(INDEX([1]acpsa_table1_production_2020!$C$2:$AM$81,MATCH($A17,[1]acpsa_table1_production_2020!$B$2:$B$81,0),MATCH(AB$4,[1]acpsa_table1_production_2020!$C$1:$AM$1,0)),0)</f>
        <v>0</v>
      </c>
      <c r="AC17" s="15">
        <f>ROUND(INDEX([1]acpsa_table1_production_2020!$C$2:$AM$81,MATCH($A17,[1]acpsa_table1_production_2020!$B$2:$B$81,0),MATCH(AC$4,[1]acpsa_table1_production_2020!$C$1:$AM$1,0)),0)</f>
        <v>0</v>
      </c>
      <c r="AD17" s="16">
        <f>ROUND(INDEX([1]acpsa_table1_production_2020!$C$2:$AM$81,MATCH($A17,[1]acpsa_table1_production_2020!$B$2:$B$81,0),MATCH(AD$4,[1]acpsa_table1_production_2020!$C$1:$AM$1,0)),0)</f>
        <v>0</v>
      </c>
      <c r="AE17" s="16">
        <f>ROUND(INDEX([1]acpsa_table1_production_2020!$C$2:$AM$81,MATCH($A17,[1]acpsa_table1_production_2020!$B$2:$B$81,0),MATCH(AE$4,[1]acpsa_table1_production_2020!$C$1:$AM$1,0)),0)</f>
        <v>0</v>
      </c>
      <c r="AF17" s="16">
        <f>ROUND(INDEX([1]acpsa_table1_production_2020!$C$2:$AM$81,MATCH($A17,[1]acpsa_table1_production_2020!$B$2:$B$81,0),MATCH(AF$4,[1]acpsa_table1_production_2020!$C$1:$AM$1,0)),0)</f>
        <v>112</v>
      </c>
      <c r="AG17" s="16">
        <f>ROUND(INDEX([1]acpsa_table1_production_2020!$C$2:$AM$81,MATCH($A17,[1]acpsa_table1_production_2020!$B$2:$B$81,0),MATCH(AG$4,[1]acpsa_table1_production_2020!$C$1:$AM$1,0)),0)</f>
        <v>0</v>
      </c>
      <c r="AH17" s="16">
        <f>ROUND(INDEX([1]acpsa_table1_production_2020!$C$2:$AM$81,MATCH($A17,[1]acpsa_table1_production_2020!$B$2:$B$81,0),MATCH(AH$4,[1]acpsa_table1_production_2020!$C$1:$AM$1,0)),0)</f>
        <v>0</v>
      </c>
      <c r="AI17" s="16">
        <f>ROUND(INDEX([1]acpsa_table1_production_2020!$C$2:$AM$81,MATCH($A17,[1]acpsa_table1_production_2020!$B$2:$B$81,0),MATCH(AI$4,[1]acpsa_table1_production_2020!$C$1:$AM$1,0)),0)</f>
        <v>0</v>
      </c>
      <c r="AJ17" s="16">
        <f>ROUND(INDEX([1]acpsa_table1_production_2020!$C$2:$AM$81,MATCH($A17,[1]acpsa_table1_production_2020!$B$2:$B$81,0),MATCH(AJ$4,[1]acpsa_table1_production_2020!$C$1:$AM$1,0)),0)</f>
        <v>0</v>
      </c>
      <c r="AK17" s="16">
        <f>ROUND(INDEX([1]acpsa_table1_production_2020!$C$2:$AM$81,MATCH($A17,[1]acpsa_table1_production_2020!$B$2:$B$81,0),MATCH(AK$4,[1]acpsa_table1_production_2020!$C$1:$AM$1,0)),0)</f>
        <v>980</v>
      </c>
    </row>
    <row r="18" spans="1:37" x14ac:dyDescent="0.3">
      <c r="A18" s="3" t="s">
        <v>49</v>
      </c>
      <c r="B18" s="14">
        <f>ROUND(INDEX([1]acpsa_table1_production_2020!$C$2:$AM$81,MATCH($A18,[1]acpsa_table1_production_2020!$B$2:$B$81,0),MATCH(B$4,[1]acpsa_table1_production_2020!$C$1:$AM$1,0)),0)</f>
        <v>0</v>
      </c>
      <c r="C18" s="14">
        <f>ROUND(INDEX([1]acpsa_table1_production_2020!$C$2:$AM$81,MATCH($A18,[1]acpsa_table1_production_2020!$B$2:$B$81,0),MATCH(C$4,[1]acpsa_table1_production_2020!$C$1:$AM$1,0)),0)</f>
        <v>0</v>
      </c>
      <c r="D18" s="14">
        <f>ROUND(INDEX([1]acpsa_table1_production_2020!$C$2:$AM$81,MATCH($A18,[1]acpsa_table1_production_2020!$B$2:$B$81,0),MATCH(D$4,[1]acpsa_table1_production_2020!$C$1:$AM$1,0)),0)</f>
        <v>0</v>
      </c>
      <c r="E18" s="14">
        <f>ROUND(INDEX([1]acpsa_table1_production_2020!$C$2:$AM$81,MATCH($A18,[1]acpsa_table1_production_2020!$B$2:$B$81,0),MATCH(E$4,[1]acpsa_table1_production_2020!$C$1:$AM$1,0)),0)</f>
        <v>0</v>
      </c>
      <c r="F18" s="14">
        <f>ROUND(INDEX([1]acpsa_table1_production_2020!$C$2:$AM$81,MATCH($A18,[1]acpsa_table1_production_2020!$B$2:$B$81,0),MATCH(F$4,[1]acpsa_table1_production_2020!$C$1:$AM$1,0)),0)</f>
        <v>1023</v>
      </c>
      <c r="G18" s="14">
        <f>ROUND(INDEX([1]acpsa_table1_production_2020!$C$2:$AM$81,MATCH($A18,[1]acpsa_table1_production_2020!$B$2:$B$81,0),MATCH(G$4,[1]acpsa_table1_production_2020!$C$1:$AM$1,0)),0)</f>
        <v>0</v>
      </c>
      <c r="H18" s="14">
        <f>ROUND(INDEX([1]acpsa_table1_production_2020!$C$2:$AM$81,MATCH($A18,[1]acpsa_table1_production_2020!$B$2:$B$81,0),MATCH(H$4,[1]acpsa_table1_production_2020!$C$1:$AM$1,0)),0)</f>
        <v>0</v>
      </c>
      <c r="I18" s="14">
        <f>ROUND(INDEX([1]acpsa_table1_production_2020!$C$2:$AM$81,MATCH($A18,[1]acpsa_table1_production_2020!$B$2:$B$81,0),MATCH(I$4,[1]acpsa_table1_production_2020!$C$1:$AM$1,0)),0)</f>
        <v>0</v>
      </c>
      <c r="J18" s="14">
        <f>ROUND(INDEX([1]acpsa_table1_production_2020!$C$2:$AM$81,MATCH($A18,[1]acpsa_table1_production_2020!$B$2:$B$81,0),MATCH(J$4,[1]acpsa_table1_production_2020!$C$1:$AM$1,0)),0)</f>
        <v>0</v>
      </c>
      <c r="K18" s="14">
        <f>ROUND(INDEX([1]acpsa_table1_production_2020!$C$2:$AM$81,MATCH($A18,[1]acpsa_table1_production_2020!$B$2:$B$81,0),MATCH(K$4,[1]acpsa_table1_production_2020!$C$1:$AM$1,0)),0)</f>
        <v>0</v>
      </c>
      <c r="L18" s="14">
        <f>ROUND(INDEX([1]acpsa_table1_production_2020!$C$2:$AM$81,MATCH($A18,[1]acpsa_table1_production_2020!$B$2:$B$81,0),MATCH(L$4,[1]acpsa_table1_production_2020!$C$1:$AM$1,0)),0)</f>
        <v>0</v>
      </c>
      <c r="M18" s="15">
        <f>ROUND(INDEX([1]acpsa_table1_production_2020!$C$2:$AM$81,MATCH($A18,[1]acpsa_table1_production_2020!$B$2:$B$81,0),MATCH(M$4,[1]acpsa_table1_production_2020!$C$1:$AM$1,0)),0)</f>
        <v>0</v>
      </c>
      <c r="N18" s="16">
        <f>ROUND(INDEX([1]acpsa_table1_production_2020!$C$2:$AM$81,MATCH($A18,[1]acpsa_table1_production_2020!$B$2:$B$81,0),MATCH(N$4,[1]acpsa_table1_production_2020!$C$1:$AM$1,0)),0)</f>
        <v>0</v>
      </c>
      <c r="O18" s="16">
        <f>ROUND(INDEX([1]acpsa_table1_production_2020!$C$2:$AM$81,MATCH($A18,[1]acpsa_table1_production_2020!$B$2:$B$81,0),MATCH(O$4,[1]acpsa_table1_production_2020!$C$1:$AM$1,0)),0)</f>
        <v>0</v>
      </c>
      <c r="P18" s="16">
        <f>ROUND(INDEX([1]acpsa_table1_production_2020!$C$2:$AM$81,MATCH($A18,[1]acpsa_table1_production_2020!$B$2:$B$81,0),MATCH(P$4,[1]acpsa_table1_production_2020!$C$1:$AM$1,0)),0)</f>
        <v>0</v>
      </c>
      <c r="Q18" s="16">
        <f>ROUND(INDEX([1]acpsa_table1_production_2020!$C$2:$AM$81,MATCH($A18,[1]acpsa_table1_production_2020!$B$2:$B$81,0),MATCH(Q$4,[1]acpsa_table1_production_2020!$C$1:$AM$1,0)),0)</f>
        <v>0</v>
      </c>
      <c r="R18" s="16">
        <f>ROUND(INDEX([1]acpsa_table1_production_2020!$C$2:$AM$81,MATCH($A18,[1]acpsa_table1_production_2020!$B$2:$B$81,0),MATCH(R$4,[1]acpsa_table1_production_2020!$C$1:$AM$1,0)),0)</f>
        <v>0</v>
      </c>
      <c r="S18" s="16">
        <f>ROUND(INDEX([1]acpsa_table1_production_2020!$C$2:$AM$81,MATCH($A18,[1]acpsa_table1_production_2020!$B$2:$B$81,0),MATCH(S$4,[1]acpsa_table1_production_2020!$C$1:$AM$1,0)),0)</f>
        <v>0</v>
      </c>
      <c r="T18" s="16">
        <f>ROUND(INDEX([1]acpsa_table1_production_2020!$C$2:$AM$81,MATCH($A18,[1]acpsa_table1_production_2020!$B$2:$B$81,0),MATCH(T$4,[1]acpsa_table1_production_2020!$C$1:$AM$1,0)),0)</f>
        <v>0</v>
      </c>
      <c r="U18" s="16">
        <f>ROUND(INDEX([1]acpsa_table1_production_2020!$C$2:$AM$81,MATCH($A18,[1]acpsa_table1_production_2020!$B$2:$B$81,0),MATCH(U$4,[1]acpsa_table1_production_2020!$C$1:$AM$1,0)),0)</f>
        <v>0</v>
      </c>
      <c r="V18" s="100">
        <f>ROUND(INDEX([1]acpsa_table1_production_2020!$C$2:$AM$81,MATCH($A18,[1]acpsa_table1_production_2020!$B$2:$B$81,0),MATCH(V$4,[1]acpsa_table1_production_2020!$C$1:$AM$1,0)),0)</f>
        <v>0</v>
      </c>
      <c r="W18" s="14">
        <f>ROUND(INDEX([1]acpsa_table1_production_2020!$C$2:$AM$81,MATCH($A18,[1]acpsa_table1_production_2020!$B$2:$B$81,0),MATCH(W$4,[1]acpsa_table1_production_2020!$C$1:$AM$1,0)),0)</f>
        <v>0</v>
      </c>
      <c r="X18" s="14">
        <f>ROUND(INDEX([1]acpsa_table1_production_2020!$C$2:$AM$81,MATCH($A18,[1]acpsa_table1_production_2020!$B$2:$B$81,0),MATCH(X$4,[1]acpsa_table1_production_2020!$C$1:$AM$1,0)),0)</f>
        <v>0</v>
      </c>
      <c r="Y18" s="14">
        <f>ROUND(INDEX([1]acpsa_table1_production_2020!$C$2:$AM$81,MATCH($A18,[1]acpsa_table1_production_2020!$B$2:$B$81,0),MATCH(Y$4,[1]acpsa_table1_production_2020!$C$1:$AM$1,0)),0)</f>
        <v>0</v>
      </c>
      <c r="Z18" s="14">
        <f>ROUND(INDEX([1]acpsa_table1_production_2020!$C$2:$AM$81,MATCH($A18,[1]acpsa_table1_production_2020!$B$2:$B$81,0),MATCH(Z$4,[1]acpsa_table1_production_2020!$C$1:$AM$1,0)),0)</f>
        <v>0</v>
      </c>
      <c r="AA18" s="14">
        <f>ROUND(INDEX([1]acpsa_table1_production_2020!$C$2:$AM$81,MATCH($A18,[1]acpsa_table1_production_2020!$B$2:$B$81,0),MATCH(AA$4,[1]acpsa_table1_production_2020!$C$1:$AM$1,0)),0)</f>
        <v>0</v>
      </c>
      <c r="AB18" s="14">
        <f>ROUND(INDEX([1]acpsa_table1_production_2020!$C$2:$AM$81,MATCH($A18,[1]acpsa_table1_production_2020!$B$2:$B$81,0),MATCH(AB$4,[1]acpsa_table1_production_2020!$C$1:$AM$1,0)),0)</f>
        <v>0</v>
      </c>
      <c r="AC18" s="15">
        <f>ROUND(INDEX([1]acpsa_table1_production_2020!$C$2:$AM$81,MATCH($A18,[1]acpsa_table1_production_2020!$B$2:$B$81,0),MATCH(AC$4,[1]acpsa_table1_production_2020!$C$1:$AM$1,0)),0)</f>
        <v>0</v>
      </c>
      <c r="AD18" s="16">
        <f>ROUND(INDEX([1]acpsa_table1_production_2020!$C$2:$AM$81,MATCH($A18,[1]acpsa_table1_production_2020!$B$2:$B$81,0),MATCH(AD$4,[1]acpsa_table1_production_2020!$C$1:$AM$1,0)),0)</f>
        <v>0</v>
      </c>
      <c r="AE18" s="16">
        <f>ROUND(INDEX([1]acpsa_table1_production_2020!$C$2:$AM$81,MATCH($A18,[1]acpsa_table1_production_2020!$B$2:$B$81,0),MATCH(AE$4,[1]acpsa_table1_production_2020!$C$1:$AM$1,0)),0)</f>
        <v>0</v>
      </c>
      <c r="AF18" s="16">
        <f>ROUND(INDEX([1]acpsa_table1_production_2020!$C$2:$AM$81,MATCH($A18,[1]acpsa_table1_production_2020!$B$2:$B$81,0),MATCH(AF$4,[1]acpsa_table1_production_2020!$C$1:$AM$1,0)),0)</f>
        <v>132</v>
      </c>
      <c r="AG18" s="16">
        <f>ROUND(INDEX([1]acpsa_table1_production_2020!$C$2:$AM$81,MATCH($A18,[1]acpsa_table1_production_2020!$B$2:$B$81,0),MATCH(AG$4,[1]acpsa_table1_production_2020!$C$1:$AM$1,0)),0)</f>
        <v>0</v>
      </c>
      <c r="AH18" s="16">
        <f>ROUND(INDEX([1]acpsa_table1_production_2020!$C$2:$AM$81,MATCH($A18,[1]acpsa_table1_production_2020!$B$2:$B$81,0),MATCH(AH$4,[1]acpsa_table1_production_2020!$C$1:$AM$1,0)),0)</f>
        <v>0</v>
      </c>
      <c r="AI18" s="16">
        <f>ROUND(INDEX([1]acpsa_table1_production_2020!$C$2:$AM$81,MATCH($A18,[1]acpsa_table1_production_2020!$B$2:$B$81,0),MATCH(AI$4,[1]acpsa_table1_production_2020!$C$1:$AM$1,0)),0)</f>
        <v>0</v>
      </c>
      <c r="AJ18" s="16">
        <f>ROUND(INDEX([1]acpsa_table1_production_2020!$C$2:$AM$81,MATCH($A18,[1]acpsa_table1_production_2020!$B$2:$B$81,0),MATCH(AJ$4,[1]acpsa_table1_production_2020!$C$1:$AM$1,0)),0)</f>
        <v>0</v>
      </c>
      <c r="AK18" s="16">
        <f>ROUND(INDEX([1]acpsa_table1_production_2020!$C$2:$AM$81,MATCH($A18,[1]acpsa_table1_production_2020!$B$2:$B$81,0),MATCH(AK$4,[1]acpsa_table1_production_2020!$C$1:$AM$1,0)),0)</f>
        <v>1155</v>
      </c>
    </row>
    <row r="19" spans="1:37" x14ac:dyDescent="0.3">
      <c r="A19" s="3" t="s">
        <v>50</v>
      </c>
      <c r="B19" s="14">
        <f>ROUND(INDEX([1]acpsa_table1_production_2020!$C$2:$AM$81,MATCH($A19,[1]acpsa_table1_production_2020!$B$2:$B$81,0),MATCH(B$4,[1]acpsa_table1_production_2020!$C$1:$AM$1,0)),0)</f>
        <v>0</v>
      </c>
      <c r="C19" s="14">
        <f>ROUND(INDEX([1]acpsa_table1_production_2020!$C$2:$AM$81,MATCH($A19,[1]acpsa_table1_production_2020!$B$2:$B$81,0),MATCH(C$4,[1]acpsa_table1_production_2020!$C$1:$AM$1,0)),0)</f>
        <v>0</v>
      </c>
      <c r="D19" s="14">
        <f>ROUND(INDEX([1]acpsa_table1_production_2020!$C$2:$AM$81,MATCH($A19,[1]acpsa_table1_production_2020!$B$2:$B$81,0),MATCH(D$4,[1]acpsa_table1_production_2020!$C$1:$AM$1,0)),0)</f>
        <v>0</v>
      </c>
      <c r="E19" s="14">
        <f>ROUND(INDEX([1]acpsa_table1_production_2020!$C$2:$AM$81,MATCH($A19,[1]acpsa_table1_production_2020!$B$2:$B$81,0),MATCH(E$4,[1]acpsa_table1_production_2020!$C$1:$AM$1,0)),0)</f>
        <v>0</v>
      </c>
      <c r="F19" s="14">
        <f>ROUND(INDEX([1]acpsa_table1_production_2020!$C$2:$AM$81,MATCH($A19,[1]acpsa_table1_production_2020!$B$2:$B$81,0),MATCH(F$4,[1]acpsa_table1_production_2020!$C$1:$AM$1,0)),0)</f>
        <v>496</v>
      </c>
      <c r="G19" s="14">
        <f>ROUND(INDEX([1]acpsa_table1_production_2020!$C$2:$AM$81,MATCH($A19,[1]acpsa_table1_production_2020!$B$2:$B$81,0),MATCH(G$4,[1]acpsa_table1_production_2020!$C$1:$AM$1,0)),0)</f>
        <v>0</v>
      </c>
      <c r="H19" s="14">
        <f>ROUND(INDEX([1]acpsa_table1_production_2020!$C$2:$AM$81,MATCH($A19,[1]acpsa_table1_production_2020!$B$2:$B$81,0),MATCH(H$4,[1]acpsa_table1_production_2020!$C$1:$AM$1,0)),0)</f>
        <v>0</v>
      </c>
      <c r="I19" s="14">
        <f>ROUND(INDEX([1]acpsa_table1_production_2020!$C$2:$AM$81,MATCH($A19,[1]acpsa_table1_production_2020!$B$2:$B$81,0),MATCH(I$4,[1]acpsa_table1_production_2020!$C$1:$AM$1,0)),0)</f>
        <v>0</v>
      </c>
      <c r="J19" s="14">
        <f>ROUND(INDEX([1]acpsa_table1_production_2020!$C$2:$AM$81,MATCH($A19,[1]acpsa_table1_production_2020!$B$2:$B$81,0),MATCH(J$4,[1]acpsa_table1_production_2020!$C$1:$AM$1,0)),0)</f>
        <v>0</v>
      </c>
      <c r="K19" s="14">
        <f>ROUND(INDEX([1]acpsa_table1_production_2020!$C$2:$AM$81,MATCH($A19,[1]acpsa_table1_production_2020!$B$2:$B$81,0),MATCH(K$4,[1]acpsa_table1_production_2020!$C$1:$AM$1,0)),0)</f>
        <v>0</v>
      </c>
      <c r="L19" s="14">
        <f>ROUND(INDEX([1]acpsa_table1_production_2020!$C$2:$AM$81,MATCH($A19,[1]acpsa_table1_production_2020!$B$2:$B$81,0),MATCH(L$4,[1]acpsa_table1_production_2020!$C$1:$AM$1,0)),0)</f>
        <v>0</v>
      </c>
      <c r="M19" s="15">
        <f>ROUND(INDEX([1]acpsa_table1_production_2020!$C$2:$AM$81,MATCH($A19,[1]acpsa_table1_production_2020!$B$2:$B$81,0),MATCH(M$4,[1]acpsa_table1_production_2020!$C$1:$AM$1,0)),0)</f>
        <v>0</v>
      </c>
      <c r="N19" s="16">
        <f>ROUND(INDEX([1]acpsa_table1_production_2020!$C$2:$AM$81,MATCH($A19,[1]acpsa_table1_production_2020!$B$2:$B$81,0),MATCH(N$4,[1]acpsa_table1_production_2020!$C$1:$AM$1,0)),0)</f>
        <v>0</v>
      </c>
      <c r="O19" s="16">
        <f>ROUND(INDEX([1]acpsa_table1_production_2020!$C$2:$AM$81,MATCH($A19,[1]acpsa_table1_production_2020!$B$2:$B$81,0),MATCH(O$4,[1]acpsa_table1_production_2020!$C$1:$AM$1,0)),0)</f>
        <v>0</v>
      </c>
      <c r="P19" s="16">
        <f>ROUND(INDEX([1]acpsa_table1_production_2020!$C$2:$AM$81,MATCH($A19,[1]acpsa_table1_production_2020!$B$2:$B$81,0),MATCH(P$4,[1]acpsa_table1_production_2020!$C$1:$AM$1,0)),0)</f>
        <v>0</v>
      </c>
      <c r="Q19" s="16">
        <f>ROUND(INDEX([1]acpsa_table1_production_2020!$C$2:$AM$81,MATCH($A19,[1]acpsa_table1_production_2020!$B$2:$B$81,0),MATCH(Q$4,[1]acpsa_table1_production_2020!$C$1:$AM$1,0)),0)</f>
        <v>0</v>
      </c>
      <c r="R19" s="16">
        <f>ROUND(INDEX([1]acpsa_table1_production_2020!$C$2:$AM$81,MATCH($A19,[1]acpsa_table1_production_2020!$B$2:$B$81,0),MATCH(R$4,[1]acpsa_table1_production_2020!$C$1:$AM$1,0)),0)</f>
        <v>0</v>
      </c>
      <c r="S19" s="16">
        <f>ROUND(INDEX([1]acpsa_table1_production_2020!$C$2:$AM$81,MATCH($A19,[1]acpsa_table1_production_2020!$B$2:$B$81,0),MATCH(S$4,[1]acpsa_table1_production_2020!$C$1:$AM$1,0)),0)</f>
        <v>0</v>
      </c>
      <c r="T19" s="16">
        <f>ROUND(INDEX([1]acpsa_table1_production_2020!$C$2:$AM$81,MATCH($A19,[1]acpsa_table1_production_2020!$B$2:$B$81,0),MATCH(T$4,[1]acpsa_table1_production_2020!$C$1:$AM$1,0)),0)</f>
        <v>0</v>
      </c>
      <c r="U19" s="16">
        <f>ROUND(INDEX([1]acpsa_table1_production_2020!$C$2:$AM$81,MATCH($A19,[1]acpsa_table1_production_2020!$B$2:$B$81,0),MATCH(U$4,[1]acpsa_table1_production_2020!$C$1:$AM$1,0)),0)</f>
        <v>0</v>
      </c>
      <c r="V19" s="100">
        <f>ROUND(INDEX([1]acpsa_table1_production_2020!$C$2:$AM$81,MATCH($A19,[1]acpsa_table1_production_2020!$B$2:$B$81,0),MATCH(V$4,[1]acpsa_table1_production_2020!$C$1:$AM$1,0)),0)</f>
        <v>0</v>
      </c>
      <c r="W19" s="14">
        <f>ROUND(INDEX([1]acpsa_table1_production_2020!$C$2:$AM$81,MATCH($A19,[1]acpsa_table1_production_2020!$B$2:$B$81,0),MATCH(W$4,[1]acpsa_table1_production_2020!$C$1:$AM$1,0)),0)</f>
        <v>0</v>
      </c>
      <c r="X19" s="14">
        <f>ROUND(INDEX([1]acpsa_table1_production_2020!$C$2:$AM$81,MATCH($A19,[1]acpsa_table1_production_2020!$B$2:$B$81,0),MATCH(X$4,[1]acpsa_table1_production_2020!$C$1:$AM$1,0)),0)</f>
        <v>0</v>
      </c>
      <c r="Y19" s="14">
        <f>ROUND(INDEX([1]acpsa_table1_production_2020!$C$2:$AM$81,MATCH($A19,[1]acpsa_table1_production_2020!$B$2:$B$81,0),MATCH(Y$4,[1]acpsa_table1_production_2020!$C$1:$AM$1,0)),0)</f>
        <v>0</v>
      </c>
      <c r="Z19" s="14">
        <f>ROUND(INDEX([1]acpsa_table1_production_2020!$C$2:$AM$81,MATCH($A19,[1]acpsa_table1_production_2020!$B$2:$B$81,0),MATCH(Z$4,[1]acpsa_table1_production_2020!$C$1:$AM$1,0)),0)</f>
        <v>0</v>
      </c>
      <c r="AA19" s="14">
        <f>ROUND(INDEX([1]acpsa_table1_production_2020!$C$2:$AM$81,MATCH($A19,[1]acpsa_table1_production_2020!$B$2:$B$81,0),MATCH(AA$4,[1]acpsa_table1_production_2020!$C$1:$AM$1,0)),0)</f>
        <v>0</v>
      </c>
      <c r="AB19" s="14">
        <f>ROUND(INDEX([1]acpsa_table1_production_2020!$C$2:$AM$81,MATCH($A19,[1]acpsa_table1_production_2020!$B$2:$B$81,0),MATCH(AB$4,[1]acpsa_table1_production_2020!$C$1:$AM$1,0)),0)</f>
        <v>0</v>
      </c>
      <c r="AC19" s="15">
        <f>ROUND(INDEX([1]acpsa_table1_production_2020!$C$2:$AM$81,MATCH($A19,[1]acpsa_table1_production_2020!$B$2:$B$81,0),MATCH(AC$4,[1]acpsa_table1_production_2020!$C$1:$AM$1,0)),0)</f>
        <v>0</v>
      </c>
      <c r="AD19" s="16">
        <f>ROUND(INDEX([1]acpsa_table1_production_2020!$C$2:$AM$81,MATCH($A19,[1]acpsa_table1_production_2020!$B$2:$B$81,0),MATCH(AD$4,[1]acpsa_table1_production_2020!$C$1:$AM$1,0)),0)</f>
        <v>0</v>
      </c>
      <c r="AE19" s="16">
        <f>ROUND(INDEX([1]acpsa_table1_production_2020!$C$2:$AM$81,MATCH($A19,[1]acpsa_table1_production_2020!$B$2:$B$81,0),MATCH(AE$4,[1]acpsa_table1_production_2020!$C$1:$AM$1,0)),0)</f>
        <v>0</v>
      </c>
      <c r="AF19" s="16">
        <f>ROUND(INDEX([1]acpsa_table1_production_2020!$C$2:$AM$81,MATCH($A19,[1]acpsa_table1_production_2020!$B$2:$B$81,0),MATCH(AF$4,[1]acpsa_table1_production_2020!$C$1:$AM$1,0)),0)</f>
        <v>64</v>
      </c>
      <c r="AG19" s="16">
        <f>ROUND(INDEX([1]acpsa_table1_production_2020!$C$2:$AM$81,MATCH($A19,[1]acpsa_table1_production_2020!$B$2:$B$81,0),MATCH(AG$4,[1]acpsa_table1_production_2020!$C$1:$AM$1,0)),0)</f>
        <v>0</v>
      </c>
      <c r="AH19" s="16">
        <f>ROUND(INDEX([1]acpsa_table1_production_2020!$C$2:$AM$81,MATCH($A19,[1]acpsa_table1_production_2020!$B$2:$B$81,0),MATCH(AH$4,[1]acpsa_table1_production_2020!$C$1:$AM$1,0)),0)</f>
        <v>0</v>
      </c>
      <c r="AI19" s="16">
        <f>ROUND(INDEX([1]acpsa_table1_production_2020!$C$2:$AM$81,MATCH($A19,[1]acpsa_table1_production_2020!$B$2:$B$81,0),MATCH(AI$4,[1]acpsa_table1_production_2020!$C$1:$AM$1,0)),0)</f>
        <v>0</v>
      </c>
      <c r="AJ19" s="16">
        <f>ROUND(INDEX([1]acpsa_table1_production_2020!$C$2:$AM$81,MATCH($A19,[1]acpsa_table1_production_2020!$B$2:$B$81,0),MATCH(AJ$4,[1]acpsa_table1_production_2020!$C$1:$AM$1,0)),0)</f>
        <v>0</v>
      </c>
      <c r="AK19" s="16">
        <f>ROUND(INDEX([1]acpsa_table1_production_2020!$C$2:$AM$81,MATCH($A19,[1]acpsa_table1_production_2020!$B$2:$B$81,0),MATCH(AK$4,[1]acpsa_table1_production_2020!$C$1:$AM$1,0)),0)</f>
        <v>560</v>
      </c>
    </row>
    <row r="20" spans="1:37" x14ac:dyDescent="0.3">
      <c r="A20" s="3" t="s">
        <v>51</v>
      </c>
      <c r="B20" s="14">
        <f>ROUND(INDEX([1]acpsa_table1_production_2020!$C$2:$AM$81,MATCH($A20,[1]acpsa_table1_production_2020!$B$2:$B$81,0),MATCH(B$4,[1]acpsa_table1_production_2020!$C$1:$AM$1,0)),0)</f>
        <v>0</v>
      </c>
      <c r="C20" s="14">
        <f>ROUND(INDEX([1]acpsa_table1_production_2020!$C$2:$AM$81,MATCH($A20,[1]acpsa_table1_production_2020!$B$2:$B$81,0),MATCH(C$4,[1]acpsa_table1_production_2020!$C$1:$AM$1,0)),0)</f>
        <v>0</v>
      </c>
      <c r="D20" s="14">
        <f>ROUND(INDEX([1]acpsa_table1_production_2020!$C$2:$AM$81,MATCH($A20,[1]acpsa_table1_production_2020!$B$2:$B$81,0),MATCH(D$4,[1]acpsa_table1_production_2020!$C$1:$AM$1,0)),0)</f>
        <v>0</v>
      </c>
      <c r="E20" s="14">
        <f>ROUND(INDEX([1]acpsa_table1_production_2020!$C$2:$AM$81,MATCH($A20,[1]acpsa_table1_production_2020!$B$2:$B$81,0),MATCH(E$4,[1]acpsa_table1_production_2020!$C$1:$AM$1,0)),0)</f>
        <v>0</v>
      </c>
      <c r="F20" s="14">
        <f>ROUND(INDEX([1]acpsa_table1_production_2020!$C$2:$AM$81,MATCH($A20,[1]acpsa_table1_production_2020!$B$2:$B$81,0),MATCH(F$4,[1]acpsa_table1_production_2020!$C$1:$AM$1,0)),0)</f>
        <v>3966</v>
      </c>
      <c r="G20" s="14">
        <f>ROUND(INDEX([1]acpsa_table1_production_2020!$C$2:$AM$81,MATCH($A20,[1]acpsa_table1_production_2020!$B$2:$B$81,0),MATCH(G$4,[1]acpsa_table1_production_2020!$C$1:$AM$1,0)),0)</f>
        <v>0</v>
      </c>
      <c r="H20" s="14">
        <f>ROUND(INDEX([1]acpsa_table1_production_2020!$C$2:$AM$81,MATCH($A20,[1]acpsa_table1_production_2020!$B$2:$B$81,0),MATCH(H$4,[1]acpsa_table1_production_2020!$C$1:$AM$1,0)),0)</f>
        <v>0</v>
      </c>
      <c r="I20" s="14">
        <f>ROUND(INDEX([1]acpsa_table1_production_2020!$C$2:$AM$81,MATCH($A20,[1]acpsa_table1_production_2020!$B$2:$B$81,0),MATCH(I$4,[1]acpsa_table1_production_2020!$C$1:$AM$1,0)),0)</f>
        <v>0</v>
      </c>
      <c r="J20" s="14">
        <f>ROUND(INDEX([1]acpsa_table1_production_2020!$C$2:$AM$81,MATCH($A20,[1]acpsa_table1_production_2020!$B$2:$B$81,0),MATCH(J$4,[1]acpsa_table1_production_2020!$C$1:$AM$1,0)),0)</f>
        <v>0</v>
      </c>
      <c r="K20" s="14">
        <f>ROUND(INDEX([1]acpsa_table1_production_2020!$C$2:$AM$81,MATCH($A20,[1]acpsa_table1_production_2020!$B$2:$B$81,0),MATCH(K$4,[1]acpsa_table1_production_2020!$C$1:$AM$1,0)),0)</f>
        <v>0</v>
      </c>
      <c r="L20" s="14">
        <f>ROUND(INDEX([1]acpsa_table1_production_2020!$C$2:$AM$81,MATCH($A20,[1]acpsa_table1_production_2020!$B$2:$B$81,0),MATCH(L$4,[1]acpsa_table1_production_2020!$C$1:$AM$1,0)),0)</f>
        <v>0</v>
      </c>
      <c r="M20" s="15">
        <f>ROUND(INDEX([1]acpsa_table1_production_2020!$C$2:$AM$81,MATCH($A20,[1]acpsa_table1_production_2020!$B$2:$B$81,0),MATCH(M$4,[1]acpsa_table1_production_2020!$C$1:$AM$1,0)),0)</f>
        <v>0</v>
      </c>
      <c r="N20" s="16">
        <f>ROUND(INDEX([1]acpsa_table1_production_2020!$C$2:$AM$81,MATCH($A20,[1]acpsa_table1_production_2020!$B$2:$B$81,0),MATCH(N$4,[1]acpsa_table1_production_2020!$C$1:$AM$1,0)),0)</f>
        <v>0</v>
      </c>
      <c r="O20" s="16">
        <f>ROUND(INDEX([1]acpsa_table1_production_2020!$C$2:$AM$81,MATCH($A20,[1]acpsa_table1_production_2020!$B$2:$B$81,0),MATCH(O$4,[1]acpsa_table1_production_2020!$C$1:$AM$1,0)),0)</f>
        <v>0</v>
      </c>
      <c r="P20" s="16">
        <f>ROUND(INDEX([1]acpsa_table1_production_2020!$C$2:$AM$81,MATCH($A20,[1]acpsa_table1_production_2020!$B$2:$B$81,0),MATCH(P$4,[1]acpsa_table1_production_2020!$C$1:$AM$1,0)),0)</f>
        <v>0</v>
      </c>
      <c r="Q20" s="16">
        <f>ROUND(INDEX([1]acpsa_table1_production_2020!$C$2:$AM$81,MATCH($A20,[1]acpsa_table1_production_2020!$B$2:$B$81,0),MATCH(Q$4,[1]acpsa_table1_production_2020!$C$1:$AM$1,0)),0)</f>
        <v>0</v>
      </c>
      <c r="R20" s="16">
        <f>ROUND(INDEX([1]acpsa_table1_production_2020!$C$2:$AM$81,MATCH($A20,[1]acpsa_table1_production_2020!$B$2:$B$81,0),MATCH(R$4,[1]acpsa_table1_production_2020!$C$1:$AM$1,0)),0)</f>
        <v>0</v>
      </c>
      <c r="S20" s="16">
        <f>ROUND(INDEX([1]acpsa_table1_production_2020!$C$2:$AM$81,MATCH($A20,[1]acpsa_table1_production_2020!$B$2:$B$81,0),MATCH(S$4,[1]acpsa_table1_production_2020!$C$1:$AM$1,0)),0)</f>
        <v>0</v>
      </c>
      <c r="T20" s="16">
        <f>ROUND(INDEX([1]acpsa_table1_production_2020!$C$2:$AM$81,MATCH($A20,[1]acpsa_table1_production_2020!$B$2:$B$81,0),MATCH(T$4,[1]acpsa_table1_production_2020!$C$1:$AM$1,0)),0)</f>
        <v>0</v>
      </c>
      <c r="U20" s="16">
        <f>ROUND(INDEX([1]acpsa_table1_production_2020!$C$2:$AM$81,MATCH($A20,[1]acpsa_table1_production_2020!$B$2:$B$81,0),MATCH(U$4,[1]acpsa_table1_production_2020!$C$1:$AM$1,0)),0)</f>
        <v>0</v>
      </c>
      <c r="V20" s="100">
        <f>ROUND(INDEX([1]acpsa_table1_production_2020!$C$2:$AM$81,MATCH($A20,[1]acpsa_table1_production_2020!$B$2:$B$81,0),MATCH(V$4,[1]acpsa_table1_production_2020!$C$1:$AM$1,0)),0)</f>
        <v>0</v>
      </c>
      <c r="W20" s="14">
        <f>ROUND(INDEX([1]acpsa_table1_production_2020!$C$2:$AM$81,MATCH($A20,[1]acpsa_table1_production_2020!$B$2:$B$81,0),MATCH(W$4,[1]acpsa_table1_production_2020!$C$1:$AM$1,0)),0)</f>
        <v>0</v>
      </c>
      <c r="X20" s="14">
        <f>ROUND(INDEX([1]acpsa_table1_production_2020!$C$2:$AM$81,MATCH($A20,[1]acpsa_table1_production_2020!$B$2:$B$81,0),MATCH(X$4,[1]acpsa_table1_production_2020!$C$1:$AM$1,0)),0)</f>
        <v>0</v>
      </c>
      <c r="Y20" s="14">
        <f>ROUND(INDEX([1]acpsa_table1_production_2020!$C$2:$AM$81,MATCH($A20,[1]acpsa_table1_production_2020!$B$2:$B$81,0),MATCH(Y$4,[1]acpsa_table1_production_2020!$C$1:$AM$1,0)),0)</f>
        <v>0</v>
      </c>
      <c r="Z20" s="14">
        <f>ROUND(INDEX([1]acpsa_table1_production_2020!$C$2:$AM$81,MATCH($A20,[1]acpsa_table1_production_2020!$B$2:$B$81,0),MATCH(Z$4,[1]acpsa_table1_production_2020!$C$1:$AM$1,0)),0)</f>
        <v>0</v>
      </c>
      <c r="AA20" s="14">
        <f>ROUND(INDEX([1]acpsa_table1_production_2020!$C$2:$AM$81,MATCH($A20,[1]acpsa_table1_production_2020!$B$2:$B$81,0),MATCH(AA$4,[1]acpsa_table1_production_2020!$C$1:$AM$1,0)),0)</f>
        <v>0</v>
      </c>
      <c r="AB20" s="14">
        <f>ROUND(INDEX([1]acpsa_table1_production_2020!$C$2:$AM$81,MATCH($A20,[1]acpsa_table1_production_2020!$B$2:$B$81,0),MATCH(AB$4,[1]acpsa_table1_production_2020!$C$1:$AM$1,0)),0)</f>
        <v>0</v>
      </c>
      <c r="AC20" s="15">
        <f>ROUND(INDEX([1]acpsa_table1_production_2020!$C$2:$AM$81,MATCH($A20,[1]acpsa_table1_production_2020!$B$2:$B$81,0),MATCH(AC$4,[1]acpsa_table1_production_2020!$C$1:$AM$1,0)),0)</f>
        <v>0</v>
      </c>
      <c r="AD20" s="16">
        <f>ROUND(INDEX([1]acpsa_table1_production_2020!$C$2:$AM$81,MATCH($A20,[1]acpsa_table1_production_2020!$B$2:$B$81,0),MATCH(AD$4,[1]acpsa_table1_production_2020!$C$1:$AM$1,0)),0)</f>
        <v>0</v>
      </c>
      <c r="AE20" s="16">
        <f>ROUND(INDEX([1]acpsa_table1_production_2020!$C$2:$AM$81,MATCH($A20,[1]acpsa_table1_production_2020!$B$2:$B$81,0),MATCH(AE$4,[1]acpsa_table1_production_2020!$C$1:$AM$1,0)),0)</f>
        <v>0</v>
      </c>
      <c r="AF20" s="16">
        <f>ROUND(INDEX([1]acpsa_table1_production_2020!$C$2:$AM$81,MATCH($A20,[1]acpsa_table1_production_2020!$B$2:$B$81,0),MATCH(AF$4,[1]acpsa_table1_production_2020!$C$1:$AM$1,0)),0)</f>
        <v>512</v>
      </c>
      <c r="AG20" s="16">
        <f>ROUND(INDEX([1]acpsa_table1_production_2020!$C$2:$AM$81,MATCH($A20,[1]acpsa_table1_production_2020!$B$2:$B$81,0),MATCH(AG$4,[1]acpsa_table1_production_2020!$C$1:$AM$1,0)),0)</f>
        <v>0</v>
      </c>
      <c r="AH20" s="16">
        <f>ROUND(INDEX([1]acpsa_table1_production_2020!$C$2:$AM$81,MATCH($A20,[1]acpsa_table1_production_2020!$B$2:$B$81,0),MATCH(AH$4,[1]acpsa_table1_production_2020!$C$1:$AM$1,0)),0)</f>
        <v>0</v>
      </c>
      <c r="AI20" s="16">
        <f>ROUND(INDEX([1]acpsa_table1_production_2020!$C$2:$AM$81,MATCH($A20,[1]acpsa_table1_production_2020!$B$2:$B$81,0),MATCH(AI$4,[1]acpsa_table1_production_2020!$C$1:$AM$1,0)),0)</f>
        <v>0</v>
      </c>
      <c r="AJ20" s="16">
        <f>ROUND(INDEX([1]acpsa_table1_production_2020!$C$2:$AM$81,MATCH($A20,[1]acpsa_table1_production_2020!$B$2:$B$81,0),MATCH(AJ$4,[1]acpsa_table1_production_2020!$C$1:$AM$1,0)),0)</f>
        <v>0</v>
      </c>
      <c r="AK20" s="16">
        <f>ROUND(INDEX([1]acpsa_table1_production_2020!$C$2:$AM$81,MATCH($A20,[1]acpsa_table1_production_2020!$B$2:$B$81,0),MATCH(AK$4,[1]acpsa_table1_production_2020!$C$1:$AM$1,0)),0)</f>
        <v>4478</v>
      </c>
    </row>
    <row r="21" spans="1:37" x14ac:dyDescent="0.3">
      <c r="A21" s="3" t="s">
        <v>52</v>
      </c>
      <c r="B21" s="14">
        <f>ROUND(INDEX([1]acpsa_table1_production_2020!$C$2:$AM$81,MATCH($A21,[1]acpsa_table1_production_2020!$B$2:$B$81,0),MATCH(B$4,[1]acpsa_table1_production_2020!$C$1:$AM$1,0)),0)</f>
        <v>0</v>
      </c>
      <c r="C21" s="14">
        <f>ROUND(INDEX([1]acpsa_table1_production_2020!$C$2:$AM$81,MATCH($A21,[1]acpsa_table1_production_2020!$B$2:$B$81,0),MATCH(C$4,[1]acpsa_table1_production_2020!$C$1:$AM$1,0)),0)</f>
        <v>0</v>
      </c>
      <c r="D21" s="14">
        <f>ROUND(INDEX([1]acpsa_table1_production_2020!$C$2:$AM$81,MATCH($A21,[1]acpsa_table1_production_2020!$B$2:$B$81,0),MATCH(D$4,[1]acpsa_table1_production_2020!$C$1:$AM$1,0)),0)</f>
        <v>0</v>
      </c>
      <c r="E21" s="14">
        <f>ROUND(INDEX([1]acpsa_table1_production_2020!$C$2:$AM$81,MATCH($A21,[1]acpsa_table1_production_2020!$B$2:$B$81,0),MATCH(E$4,[1]acpsa_table1_production_2020!$C$1:$AM$1,0)),0)</f>
        <v>0</v>
      </c>
      <c r="F21" s="14">
        <f>ROUND(INDEX([1]acpsa_table1_production_2020!$C$2:$AM$81,MATCH($A21,[1]acpsa_table1_production_2020!$B$2:$B$81,0),MATCH(F$4,[1]acpsa_table1_production_2020!$C$1:$AM$1,0)),0)</f>
        <v>808</v>
      </c>
      <c r="G21" s="14">
        <f>ROUND(INDEX([1]acpsa_table1_production_2020!$C$2:$AM$81,MATCH($A21,[1]acpsa_table1_production_2020!$B$2:$B$81,0),MATCH(G$4,[1]acpsa_table1_production_2020!$C$1:$AM$1,0)),0)</f>
        <v>0</v>
      </c>
      <c r="H21" s="14">
        <f>ROUND(INDEX([1]acpsa_table1_production_2020!$C$2:$AM$81,MATCH($A21,[1]acpsa_table1_production_2020!$B$2:$B$81,0),MATCH(H$4,[1]acpsa_table1_production_2020!$C$1:$AM$1,0)),0)</f>
        <v>0</v>
      </c>
      <c r="I21" s="14">
        <f>ROUND(INDEX([1]acpsa_table1_production_2020!$C$2:$AM$81,MATCH($A21,[1]acpsa_table1_production_2020!$B$2:$B$81,0),MATCH(I$4,[1]acpsa_table1_production_2020!$C$1:$AM$1,0)),0)</f>
        <v>0</v>
      </c>
      <c r="J21" s="14">
        <f>ROUND(INDEX([1]acpsa_table1_production_2020!$C$2:$AM$81,MATCH($A21,[1]acpsa_table1_production_2020!$B$2:$B$81,0),MATCH(J$4,[1]acpsa_table1_production_2020!$C$1:$AM$1,0)),0)</f>
        <v>0</v>
      </c>
      <c r="K21" s="14">
        <f>ROUND(INDEX([1]acpsa_table1_production_2020!$C$2:$AM$81,MATCH($A21,[1]acpsa_table1_production_2020!$B$2:$B$81,0),MATCH(K$4,[1]acpsa_table1_production_2020!$C$1:$AM$1,0)),0)</f>
        <v>0</v>
      </c>
      <c r="L21" s="14">
        <f>ROUND(INDEX([1]acpsa_table1_production_2020!$C$2:$AM$81,MATCH($A21,[1]acpsa_table1_production_2020!$B$2:$B$81,0),MATCH(L$4,[1]acpsa_table1_production_2020!$C$1:$AM$1,0)),0)</f>
        <v>0</v>
      </c>
      <c r="M21" s="15">
        <f>ROUND(INDEX([1]acpsa_table1_production_2020!$C$2:$AM$81,MATCH($A21,[1]acpsa_table1_production_2020!$B$2:$B$81,0),MATCH(M$4,[1]acpsa_table1_production_2020!$C$1:$AM$1,0)),0)</f>
        <v>0</v>
      </c>
      <c r="N21" s="16">
        <f>ROUND(INDEX([1]acpsa_table1_production_2020!$C$2:$AM$81,MATCH($A21,[1]acpsa_table1_production_2020!$B$2:$B$81,0),MATCH(N$4,[1]acpsa_table1_production_2020!$C$1:$AM$1,0)),0)</f>
        <v>0</v>
      </c>
      <c r="O21" s="16">
        <f>ROUND(INDEX([1]acpsa_table1_production_2020!$C$2:$AM$81,MATCH($A21,[1]acpsa_table1_production_2020!$B$2:$B$81,0),MATCH(O$4,[1]acpsa_table1_production_2020!$C$1:$AM$1,0)),0)</f>
        <v>0</v>
      </c>
      <c r="P21" s="16">
        <f>ROUND(INDEX([1]acpsa_table1_production_2020!$C$2:$AM$81,MATCH($A21,[1]acpsa_table1_production_2020!$B$2:$B$81,0),MATCH(P$4,[1]acpsa_table1_production_2020!$C$1:$AM$1,0)),0)</f>
        <v>0</v>
      </c>
      <c r="Q21" s="16">
        <f>ROUND(INDEX([1]acpsa_table1_production_2020!$C$2:$AM$81,MATCH($A21,[1]acpsa_table1_production_2020!$B$2:$B$81,0),MATCH(Q$4,[1]acpsa_table1_production_2020!$C$1:$AM$1,0)),0)</f>
        <v>0</v>
      </c>
      <c r="R21" s="16">
        <f>ROUND(INDEX([1]acpsa_table1_production_2020!$C$2:$AM$81,MATCH($A21,[1]acpsa_table1_production_2020!$B$2:$B$81,0),MATCH(R$4,[1]acpsa_table1_production_2020!$C$1:$AM$1,0)),0)</f>
        <v>0</v>
      </c>
      <c r="S21" s="16">
        <f>ROUND(INDEX([1]acpsa_table1_production_2020!$C$2:$AM$81,MATCH($A21,[1]acpsa_table1_production_2020!$B$2:$B$81,0),MATCH(S$4,[1]acpsa_table1_production_2020!$C$1:$AM$1,0)),0)</f>
        <v>0</v>
      </c>
      <c r="T21" s="16">
        <f>ROUND(INDEX([1]acpsa_table1_production_2020!$C$2:$AM$81,MATCH($A21,[1]acpsa_table1_production_2020!$B$2:$B$81,0),MATCH(T$4,[1]acpsa_table1_production_2020!$C$1:$AM$1,0)),0)</f>
        <v>0</v>
      </c>
      <c r="U21" s="16">
        <f>ROUND(INDEX([1]acpsa_table1_production_2020!$C$2:$AM$81,MATCH($A21,[1]acpsa_table1_production_2020!$B$2:$B$81,0),MATCH(U$4,[1]acpsa_table1_production_2020!$C$1:$AM$1,0)),0)</f>
        <v>0</v>
      </c>
      <c r="V21" s="100">
        <f>ROUND(INDEX([1]acpsa_table1_production_2020!$C$2:$AM$81,MATCH($A21,[1]acpsa_table1_production_2020!$B$2:$B$81,0),MATCH(V$4,[1]acpsa_table1_production_2020!$C$1:$AM$1,0)),0)</f>
        <v>0</v>
      </c>
      <c r="W21" s="14">
        <f>ROUND(INDEX([1]acpsa_table1_production_2020!$C$2:$AM$81,MATCH($A21,[1]acpsa_table1_production_2020!$B$2:$B$81,0),MATCH(W$4,[1]acpsa_table1_production_2020!$C$1:$AM$1,0)),0)</f>
        <v>0</v>
      </c>
      <c r="X21" s="14">
        <f>ROUND(INDEX([1]acpsa_table1_production_2020!$C$2:$AM$81,MATCH($A21,[1]acpsa_table1_production_2020!$B$2:$B$81,0),MATCH(X$4,[1]acpsa_table1_production_2020!$C$1:$AM$1,0)),0)</f>
        <v>0</v>
      </c>
      <c r="Y21" s="14">
        <f>ROUND(INDEX([1]acpsa_table1_production_2020!$C$2:$AM$81,MATCH($A21,[1]acpsa_table1_production_2020!$B$2:$B$81,0),MATCH(Y$4,[1]acpsa_table1_production_2020!$C$1:$AM$1,0)),0)</f>
        <v>0</v>
      </c>
      <c r="Z21" s="14">
        <f>ROUND(INDEX([1]acpsa_table1_production_2020!$C$2:$AM$81,MATCH($A21,[1]acpsa_table1_production_2020!$B$2:$B$81,0),MATCH(Z$4,[1]acpsa_table1_production_2020!$C$1:$AM$1,0)),0)</f>
        <v>0</v>
      </c>
      <c r="AA21" s="14">
        <f>ROUND(INDEX([1]acpsa_table1_production_2020!$C$2:$AM$81,MATCH($A21,[1]acpsa_table1_production_2020!$B$2:$B$81,0),MATCH(AA$4,[1]acpsa_table1_production_2020!$C$1:$AM$1,0)),0)</f>
        <v>0</v>
      </c>
      <c r="AB21" s="14">
        <f>ROUND(INDEX([1]acpsa_table1_production_2020!$C$2:$AM$81,MATCH($A21,[1]acpsa_table1_production_2020!$B$2:$B$81,0),MATCH(AB$4,[1]acpsa_table1_production_2020!$C$1:$AM$1,0)),0)</f>
        <v>0</v>
      </c>
      <c r="AC21" s="15">
        <f>ROUND(INDEX([1]acpsa_table1_production_2020!$C$2:$AM$81,MATCH($A21,[1]acpsa_table1_production_2020!$B$2:$B$81,0),MATCH(AC$4,[1]acpsa_table1_production_2020!$C$1:$AM$1,0)),0)</f>
        <v>0</v>
      </c>
      <c r="AD21" s="16">
        <f>ROUND(INDEX([1]acpsa_table1_production_2020!$C$2:$AM$81,MATCH($A21,[1]acpsa_table1_production_2020!$B$2:$B$81,0),MATCH(AD$4,[1]acpsa_table1_production_2020!$C$1:$AM$1,0)),0)</f>
        <v>0</v>
      </c>
      <c r="AE21" s="16">
        <f>ROUND(INDEX([1]acpsa_table1_production_2020!$C$2:$AM$81,MATCH($A21,[1]acpsa_table1_production_2020!$B$2:$B$81,0),MATCH(AE$4,[1]acpsa_table1_production_2020!$C$1:$AM$1,0)),0)</f>
        <v>0</v>
      </c>
      <c r="AF21" s="16">
        <f>ROUND(INDEX([1]acpsa_table1_production_2020!$C$2:$AM$81,MATCH($A21,[1]acpsa_table1_production_2020!$B$2:$B$81,0),MATCH(AF$4,[1]acpsa_table1_production_2020!$C$1:$AM$1,0)),0)</f>
        <v>4926</v>
      </c>
      <c r="AG21" s="16">
        <f>ROUND(INDEX([1]acpsa_table1_production_2020!$C$2:$AM$81,MATCH($A21,[1]acpsa_table1_production_2020!$B$2:$B$81,0),MATCH(AG$4,[1]acpsa_table1_production_2020!$C$1:$AM$1,0)),0)</f>
        <v>0</v>
      </c>
      <c r="AH21" s="16">
        <f>ROUND(INDEX([1]acpsa_table1_production_2020!$C$2:$AM$81,MATCH($A21,[1]acpsa_table1_production_2020!$B$2:$B$81,0),MATCH(AH$4,[1]acpsa_table1_production_2020!$C$1:$AM$1,0)),0)</f>
        <v>0</v>
      </c>
      <c r="AI21" s="16">
        <f>ROUND(INDEX([1]acpsa_table1_production_2020!$C$2:$AM$81,MATCH($A21,[1]acpsa_table1_production_2020!$B$2:$B$81,0),MATCH(AI$4,[1]acpsa_table1_production_2020!$C$1:$AM$1,0)),0)</f>
        <v>0</v>
      </c>
      <c r="AJ21" s="16">
        <f>ROUND(INDEX([1]acpsa_table1_production_2020!$C$2:$AM$81,MATCH($A21,[1]acpsa_table1_production_2020!$B$2:$B$81,0),MATCH(AJ$4,[1]acpsa_table1_production_2020!$C$1:$AM$1,0)),0)</f>
        <v>0</v>
      </c>
      <c r="AK21" s="16">
        <f>ROUND(INDEX([1]acpsa_table1_production_2020!$C$2:$AM$81,MATCH($A21,[1]acpsa_table1_production_2020!$B$2:$B$81,0),MATCH(AK$4,[1]acpsa_table1_production_2020!$C$1:$AM$1,0)),0)</f>
        <v>5734</v>
      </c>
    </row>
    <row r="22" spans="1:37" x14ac:dyDescent="0.3">
      <c r="A22" s="3" t="s">
        <v>53</v>
      </c>
      <c r="B22" s="14">
        <f>ROUND(INDEX([1]acpsa_table1_production_2020!$C$2:$AM$81,MATCH($A22,[1]acpsa_table1_production_2020!$B$2:$B$81,0),MATCH(B$4,[1]acpsa_table1_production_2020!$C$1:$AM$1,0)),0)</f>
        <v>0</v>
      </c>
      <c r="C22" s="14">
        <f>ROUND(INDEX([1]acpsa_table1_production_2020!$C$2:$AM$81,MATCH($A22,[1]acpsa_table1_production_2020!$B$2:$B$81,0),MATCH(C$4,[1]acpsa_table1_production_2020!$C$1:$AM$1,0)),0)</f>
        <v>0</v>
      </c>
      <c r="D22" s="14">
        <f>ROUND(INDEX([1]acpsa_table1_production_2020!$C$2:$AM$81,MATCH($A22,[1]acpsa_table1_production_2020!$B$2:$B$81,0),MATCH(D$4,[1]acpsa_table1_production_2020!$C$1:$AM$1,0)),0)</f>
        <v>0</v>
      </c>
      <c r="E22" s="14">
        <f>ROUND(INDEX([1]acpsa_table1_production_2020!$C$2:$AM$81,MATCH($A22,[1]acpsa_table1_production_2020!$B$2:$B$81,0),MATCH(E$4,[1]acpsa_table1_production_2020!$C$1:$AM$1,0)),0)</f>
        <v>0</v>
      </c>
      <c r="F22" s="14">
        <f>ROUND(INDEX([1]acpsa_table1_production_2020!$C$2:$AM$81,MATCH($A22,[1]acpsa_table1_production_2020!$B$2:$B$81,0),MATCH(F$4,[1]acpsa_table1_production_2020!$C$1:$AM$1,0)),0)</f>
        <v>3966</v>
      </c>
      <c r="G22" s="14">
        <f>ROUND(INDEX([1]acpsa_table1_production_2020!$C$2:$AM$81,MATCH($A22,[1]acpsa_table1_production_2020!$B$2:$B$81,0),MATCH(G$4,[1]acpsa_table1_production_2020!$C$1:$AM$1,0)),0)</f>
        <v>0</v>
      </c>
      <c r="H22" s="14">
        <f>ROUND(INDEX([1]acpsa_table1_production_2020!$C$2:$AM$81,MATCH($A22,[1]acpsa_table1_production_2020!$B$2:$B$81,0),MATCH(H$4,[1]acpsa_table1_production_2020!$C$1:$AM$1,0)),0)</f>
        <v>0</v>
      </c>
      <c r="I22" s="14">
        <f>ROUND(INDEX([1]acpsa_table1_production_2020!$C$2:$AM$81,MATCH($A22,[1]acpsa_table1_production_2020!$B$2:$B$81,0),MATCH(I$4,[1]acpsa_table1_production_2020!$C$1:$AM$1,0)),0)</f>
        <v>0</v>
      </c>
      <c r="J22" s="14">
        <f>ROUND(INDEX([1]acpsa_table1_production_2020!$C$2:$AM$81,MATCH($A22,[1]acpsa_table1_production_2020!$B$2:$B$81,0),MATCH(J$4,[1]acpsa_table1_production_2020!$C$1:$AM$1,0)),0)</f>
        <v>0</v>
      </c>
      <c r="K22" s="14">
        <f>ROUND(INDEX([1]acpsa_table1_production_2020!$C$2:$AM$81,MATCH($A22,[1]acpsa_table1_production_2020!$B$2:$B$81,0),MATCH(K$4,[1]acpsa_table1_production_2020!$C$1:$AM$1,0)),0)</f>
        <v>0</v>
      </c>
      <c r="L22" s="14">
        <f>ROUND(INDEX([1]acpsa_table1_production_2020!$C$2:$AM$81,MATCH($A22,[1]acpsa_table1_production_2020!$B$2:$B$81,0),MATCH(L$4,[1]acpsa_table1_production_2020!$C$1:$AM$1,0)),0)</f>
        <v>0</v>
      </c>
      <c r="M22" s="15">
        <f>ROUND(INDEX([1]acpsa_table1_production_2020!$C$2:$AM$81,MATCH($A22,[1]acpsa_table1_production_2020!$B$2:$B$81,0),MATCH(M$4,[1]acpsa_table1_production_2020!$C$1:$AM$1,0)),0)</f>
        <v>0</v>
      </c>
      <c r="N22" s="16">
        <f>ROUND(INDEX([1]acpsa_table1_production_2020!$C$2:$AM$81,MATCH($A22,[1]acpsa_table1_production_2020!$B$2:$B$81,0),MATCH(N$4,[1]acpsa_table1_production_2020!$C$1:$AM$1,0)),0)</f>
        <v>0</v>
      </c>
      <c r="O22" s="16">
        <f>ROUND(INDEX([1]acpsa_table1_production_2020!$C$2:$AM$81,MATCH($A22,[1]acpsa_table1_production_2020!$B$2:$B$81,0),MATCH(O$4,[1]acpsa_table1_production_2020!$C$1:$AM$1,0)),0)</f>
        <v>0</v>
      </c>
      <c r="P22" s="16">
        <f>ROUND(INDEX([1]acpsa_table1_production_2020!$C$2:$AM$81,MATCH($A22,[1]acpsa_table1_production_2020!$B$2:$B$81,0),MATCH(P$4,[1]acpsa_table1_production_2020!$C$1:$AM$1,0)),0)</f>
        <v>0</v>
      </c>
      <c r="Q22" s="16">
        <f>ROUND(INDEX([1]acpsa_table1_production_2020!$C$2:$AM$81,MATCH($A22,[1]acpsa_table1_production_2020!$B$2:$B$81,0),MATCH(Q$4,[1]acpsa_table1_production_2020!$C$1:$AM$1,0)),0)</f>
        <v>0</v>
      </c>
      <c r="R22" s="16">
        <f>ROUND(INDEX([1]acpsa_table1_production_2020!$C$2:$AM$81,MATCH($A22,[1]acpsa_table1_production_2020!$B$2:$B$81,0),MATCH(R$4,[1]acpsa_table1_production_2020!$C$1:$AM$1,0)),0)</f>
        <v>0</v>
      </c>
      <c r="S22" s="16">
        <f>ROUND(INDEX([1]acpsa_table1_production_2020!$C$2:$AM$81,MATCH($A22,[1]acpsa_table1_production_2020!$B$2:$B$81,0),MATCH(S$4,[1]acpsa_table1_production_2020!$C$1:$AM$1,0)),0)</f>
        <v>0</v>
      </c>
      <c r="T22" s="16">
        <f>ROUND(INDEX([1]acpsa_table1_production_2020!$C$2:$AM$81,MATCH($A22,[1]acpsa_table1_production_2020!$B$2:$B$81,0),MATCH(T$4,[1]acpsa_table1_production_2020!$C$1:$AM$1,0)),0)</f>
        <v>0</v>
      </c>
      <c r="U22" s="16">
        <f>ROUND(INDEX([1]acpsa_table1_production_2020!$C$2:$AM$81,MATCH($A22,[1]acpsa_table1_production_2020!$B$2:$B$81,0),MATCH(U$4,[1]acpsa_table1_production_2020!$C$1:$AM$1,0)),0)</f>
        <v>0</v>
      </c>
      <c r="V22" s="100">
        <f>ROUND(INDEX([1]acpsa_table1_production_2020!$C$2:$AM$81,MATCH($A22,[1]acpsa_table1_production_2020!$B$2:$B$81,0),MATCH(V$4,[1]acpsa_table1_production_2020!$C$1:$AM$1,0)),0)</f>
        <v>0</v>
      </c>
      <c r="W22" s="14">
        <f>ROUND(INDEX([1]acpsa_table1_production_2020!$C$2:$AM$81,MATCH($A22,[1]acpsa_table1_production_2020!$B$2:$B$81,0),MATCH(W$4,[1]acpsa_table1_production_2020!$C$1:$AM$1,0)),0)</f>
        <v>0</v>
      </c>
      <c r="X22" s="14">
        <f>ROUND(INDEX([1]acpsa_table1_production_2020!$C$2:$AM$81,MATCH($A22,[1]acpsa_table1_production_2020!$B$2:$B$81,0),MATCH(X$4,[1]acpsa_table1_production_2020!$C$1:$AM$1,0)),0)</f>
        <v>0</v>
      </c>
      <c r="Y22" s="14">
        <f>ROUND(INDEX([1]acpsa_table1_production_2020!$C$2:$AM$81,MATCH($A22,[1]acpsa_table1_production_2020!$B$2:$B$81,0),MATCH(Y$4,[1]acpsa_table1_production_2020!$C$1:$AM$1,0)),0)</f>
        <v>0</v>
      </c>
      <c r="Z22" s="14">
        <f>ROUND(INDEX([1]acpsa_table1_production_2020!$C$2:$AM$81,MATCH($A22,[1]acpsa_table1_production_2020!$B$2:$B$81,0),MATCH(Z$4,[1]acpsa_table1_production_2020!$C$1:$AM$1,0)),0)</f>
        <v>0</v>
      </c>
      <c r="AA22" s="14">
        <f>ROUND(INDEX([1]acpsa_table1_production_2020!$C$2:$AM$81,MATCH($A22,[1]acpsa_table1_production_2020!$B$2:$B$81,0),MATCH(AA$4,[1]acpsa_table1_production_2020!$C$1:$AM$1,0)),0)</f>
        <v>0</v>
      </c>
      <c r="AB22" s="14">
        <f>ROUND(INDEX([1]acpsa_table1_production_2020!$C$2:$AM$81,MATCH($A22,[1]acpsa_table1_production_2020!$B$2:$B$81,0),MATCH(AB$4,[1]acpsa_table1_production_2020!$C$1:$AM$1,0)),0)</f>
        <v>0</v>
      </c>
      <c r="AC22" s="15">
        <f>ROUND(INDEX([1]acpsa_table1_production_2020!$C$2:$AM$81,MATCH($A22,[1]acpsa_table1_production_2020!$B$2:$B$81,0),MATCH(AC$4,[1]acpsa_table1_production_2020!$C$1:$AM$1,0)),0)</f>
        <v>0</v>
      </c>
      <c r="AD22" s="16">
        <f>ROUND(INDEX([1]acpsa_table1_production_2020!$C$2:$AM$81,MATCH($A22,[1]acpsa_table1_production_2020!$B$2:$B$81,0),MATCH(AD$4,[1]acpsa_table1_production_2020!$C$1:$AM$1,0)),0)</f>
        <v>0</v>
      </c>
      <c r="AE22" s="16">
        <f>ROUND(INDEX([1]acpsa_table1_production_2020!$C$2:$AM$81,MATCH($A22,[1]acpsa_table1_production_2020!$B$2:$B$81,0),MATCH(AE$4,[1]acpsa_table1_production_2020!$C$1:$AM$1,0)),0)</f>
        <v>0</v>
      </c>
      <c r="AF22" s="16">
        <f>ROUND(INDEX([1]acpsa_table1_production_2020!$C$2:$AM$81,MATCH($A22,[1]acpsa_table1_production_2020!$B$2:$B$81,0),MATCH(AF$4,[1]acpsa_table1_production_2020!$C$1:$AM$1,0)),0)</f>
        <v>512</v>
      </c>
      <c r="AG22" s="16">
        <f>ROUND(INDEX([1]acpsa_table1_production_2020!$C$2:$AM$81,MATCH($A22,[1]acpsa_table1_production_2020!$B$2:$B$81,0),MATCH(AG$4,[1]acpsa_table1_production_2020!$C$1:$AM$1,0)),0)</f>
        <v>0</v>
      </c>
      <c r="AH22" s="16">
        <f>ROUND(INDEX([1]acpsa_table1_production_2020!$C$2:$AM$81,MATCH($A22,[1]acpsa_table1_production_2020!$B$2:$B$81,0),MATCH(AH$4,[1]acpsa_table1_production_2020!$C$1:$AM$1,0)),0)</f>
        <v>0</v>
      </c>
      <c r="AI22" s="16">
        <f>ROUND(INDEX([1]acpsa_table1_production_2020!$C$2:$AM$81,MATCH($A22,[1]acpsa_table1_production_2020!$B$2:$B$81,0),MATCH(AI$4,[1]acpsa_table1_production_2020!$C$1:$AM$1,0)),0)</f>
        <v>0</v>
      </c>
      <c r="AJ22" s="16">
        <f>ROUND(INDEX([1]acpsa_table1_production_2020!$C$2:$AM$81,MATCH($A22,[1]acpsa_table1_production_2020!$B$2:$B$81,0),MATCH(AJ$4,[1]acpsa_table1_production_2020!$C$1:$AM$1,0)),0)</f>
        <v>0</v>
      </c>
      <c r="AK22" s="16">
        <f>ROUND(INDEX([1]acpsa_table1_production_2020!$C$2:$AM$81,MATCH($A22,[1]acpsa_table1_production_2020!$B$2:$B$81,0),MATCH(AK$4,[1]acpsa_table1_production_2020!$C$1:$AM$1,0)),0)</f>
        <v>4478</v>
      </c>
    </row>
    <row r="23" spans="1:37" x14ac:dyDescent="0.3">
      <c r="A23" s="3" t="s">
        <v>54</v>
      </c>
      <c r="B23" s="14">
        <f>ROUND(INDEX([1]acpsa_table1_production_2020!$C$2:$AM$81,MATCH($A23,[1]acpsa_table1_production_2020!$B$2:$B$81,0),MATCH(B$4,[1]acpsa_table1_production_2020!$C$1:$AM$1,0)),0)</f>
        <v>0</v>
      </c>
      <c r="C23" s="14">
        <f>ROUND(INDEX([1]acpsa_table1_production_2020!$C$2:$AM$81,MATCH($A23,[1]acpsa_table1_production_2020!$B$2:$B$81,0),MATCH(C$4,[1]acpsa_table1_production_2020!$C$1:$AM$1,0)),0)</f>
        <v>0</v>
      </c>
      <c r="D23" s="14">
        <f>ROUND(INDEX([1]acpsa_table1_production_2020!$C$2:$AM$81,MATCH($A23,[1]acpsa_table1_production_2020!$B$2:$B$81,0),MATCH(D$4,[1]acpsa_table1_production_2020!$C$1:$AM$1,0)),0)</f>
        <v>0</v>
      </c>
      <c r="E23" s="14">
        <f>ROUND(INDEX([1]acpsa_table1_production_2020!$C$2:$AM$81,MATCH($A23,[1]acpsa_table1_production_2020!$B$2:$B$81,0),MATCH(E$4,[1]acpsa_table1_production_2020!$C$1:$AM$1,0)),0)</f>
        <v>0</v>
      </c>
      <c r="F23" s="14">
        <f>ROUND(INDEX([1]acpsa_table1_production_2020!$C$2:$AM$81,MATCH($A23,[1]acpsa_table1_production_2020!$B$2:$B$81,0),MATCH(F$4,[1]acpsa_table1_production_2020!$C$1:$AM$1,0)),0)</f>
        <v>620</v>
      </c>
      <c r="G23" s="14">
        <f>ROUND(INDEX([1]acpsa_table1_production_2020!$C$2:$AM$81,MATCH($A23,[1]acpsa_table1_production_2020!$B$2:$B$81,0),MATCH(G$4,[1]acpsa_table1_production_2020!$C$1:$AM$1,0)),0)</f>
        <v>0</v>
      </c>
      <c r="H23" s="14">
        <f>ROUND(INDEX([1]acpsa_table1_production_2020!$C$2:$AM$81,MATCH($A23,[1]acpsa_table1_production_2020!$B$2:$B$81,0),MATCH(H$4,[1]acpsa_table1_production_2020!$C$1:$AM$1,0)),0)</f>
        <v>0</v>
      </c>
      <c r="I23" s="14">
        <f>ROUND(INDEX([1]acpsa_table1_production_2020!$C$2:$AM$81,MATCH($A23,[1]acpsa_table1_production_2020!$B$2:$B$81,0),MATCH(I$4,[1]acpsa_table1_production_2020!$C$1:$AM$1,0)),0)</f>
        <v>0</v>
      </c>
      <c r="J23" s="14">
        <f>ROUND(INDEX([1]acpsa_table1_production_2020!$C$2:$AM$81,MATCH($A23,[1]acpsa_table1_production_2020!$B$2:$B$81,0),MATCH(J$4,[1]acpsa_table1_production_2020!$C$1:$AM$1,0)),0)</f>
        <v>0</v>
      </c>
      <c r="K23" s="14">
        <f>ROUND(INDEX([1]acpsa_table1_production_2020!$C$2:$AM$81,MATCH($A23,[1]acpsa_table1_production_2020!$B$2:$B$81,0),MATCH(K$4,[1]acpsa_table1_production_2020!$C$1:$AM$1,0)),0)</f>
        <v>0</v>
      </c>
      <c r="L23" s="14">
        <f>ROUND(INDEX([1]acpsa_table1_production_2020!$C$2:$AM$81,MATCH($A23,[1]acpsa_table1_production_2020!$B$2:$B$81,0),MATCH(L$4,[1]acpsa_table1_production_2020!$C$1:$AM$1,0)),0)</f>
        <v>0</v>
      </c>
      <c r="M23" s="15">
        <f>ROUND(INDEX([1]acpsa_table1_production_2020!$C$2:$AM$81,MATCH($A23,[1]acpsa_table1_production_2020!$B$2:$B$81,0),MATCH(M$4,[1]acpsa_table1_production_2020!$C$1:$AM$1,0)),0)</f>
        <v>0</v>
      </c>
      <c r="N23" s="16">
        <f>ROUND(INDEX([1]acpsa_table1_production_2020!$C$2:$AM$81,MATCH($A23,[1]acpsa_table1_production_2020!$B$2:$B$81,0),MATCH(N$4,[1]acpsa_table1_production_2020!$C$1:$AM$1,0)),0)</f>
        <v>0</v>
      </c>
      <c r="O23" s="16">
        <f>ROUND(INDEX([1]acpsa_table1_production_2020!$C$2:$AM$81,MATCH($A23,[1]acpsa_table1_production_2020!$B$2:$B$81,0),MATCH(O$4,[1]acpsa_table1_production_2020!$C$1:$AM$1,0)),0)</f>
        <v>0</v>
      </c>
      <c r="P23" s="16">
        <f>ROUND(INDEX([1]acpsa_table1_production_2020!$C$2:$AM$81,MATCH($A23,[1]acpsa_table1_production_2020!$B$2:$B$81,0),MATCH(P$4,[1]acpsa_table1_production_2020!$C$1:$AM$1,0)),0)</f>
        <v>0</v>
      </c>
      <c r="Q23" s="16">
        <f>ROUND(INDEX([1]acpsa_table1_production_2020!$C$2:$AM$81,MATCH($A23,[1]acpsa_table1_production_2020!$B$2:$B$81,0),MATCH(Q$4,[1]acpsa_table1_production_2020!$C$1:$AM$1,0)),0)</f>
        <v>0</v>
      </c>
      <c r="R23" s="16">
        <f>ROUND(INDEX([1]acpsa_table1_production_2020!$C$2:$AM$81,MATCH($A23,[1]acpsa_table1_production_2020!$B$2:$B$81,0),MATCH(R$4,[1]acpsa_table1_production_2020!$C$1:$AM$1,0)),0)</f>
        <v>0</v>
      </c>
      <c r="S23" s="16">
        <f>ROUND(INDEX([1]acpsa_table1_production_2020!$C$2:$AM$81,MATCH($A23,[1]acpsa_table1_production_2020!$B$2:$B$81,0),MATCH(S$4,[1]acpsa_table1_production_2020!$C$1:$AM$1,0)),0)</f>
        <v>0</v>
      </c>
      <c r="T23" s="16">
        <f>ROUND(INDEX([1]acpsa_table1_production_2020!$C$2:$AM$81,MATCH($A23,[1]acpsa_table1_production_2020!$B$2:$B$81,0),MATCH(T$4,[1]acpsa_table1_production_2020!$C$1:$AM$1,0)),0)</f>
        <v>0</v>
      </c>
      <c r="U23" s="16">
        <f>ROUND(INDEX([1]acpsa_table1_production_2020!$C$2:$AM$81,MATCH($A23,[1]acpsa_table1_production_2020!$B$2:$B$81,0),MATCH(U$4,[1]acpsa_table1_production_2020!$C$1:$AM$1,0)),0)</f>
        <v>0</v>
      </c>
      <c r="V23" s="100">
        <f>ROUND(INDEX([1]acpsa_table1_production_2020!$C$2:$AM$81,MATCH($A23,[1]acpsa_table1_production_2020!$B$2:$B$81,0),MATCH(V$4,[1]acpsa_table1_production_2020!$C$1:$AM$1,0)),0)</f>
        <v>0</v>
      </c>
      <c r="W23" s="14">
        <f>ROUND(INDEX([1]acpsa_table1_production_2020!$C$2:$AM$81,MATCH($A23,[1]acpsa_table1_production_2020!$B$2:$B$81,0),MATCH(W$4,[1]acpsa_table1_production_2020!$C$1:$AM$1,0)),0)</f>
        <v>0</v>
      </c>
      <c r="X23" s="14">
        <f>ROUND(INDEX([1]acpsa_table1_production_2020!$C$2:$AM$81,MATCH($A23,[1]acpsa_table1_production_2020!$B$2:$B$81,0),MATCH(X$4,[1]acpsa_table1_production_2020!$C$1:$AM$1,0)),0)</f>
        <v>0</v>
      </c>
      <c r="Y23" s="14">
        <f>ROUND(INDEX([1]acpsa_table1_production_2020!$C$2:$AM$81,MATCH($A23,[1]acpsa_table1_production_2020!$B$2:$B$81,0),MATCH(Y$4,[1]acpsa_table1_production_2020!$C$1:$AM$1,0)),0)</f>
        <v>0</v>
      </c>
      <c r="Z23" s="14">
        <f>ROUND(INDEX([1]acpsa_table1_production_2020!$C$2:$AM$81,MATCH($A23,[1]acpsa_table1_production_2020!$B$2:$B$81,0),MATCH(Z$4,[1]acpsa_table1_production_2020!$C$1:$AM$1,0)),0)</f>
        <v>0</v>
      </c>
      <c r="AA23" s="14">
        <f>ROUND(INDEX([1]acpsa_table1_production_2020!$C$2:$AM$81,MATCH($A23,[1]acpsa_table1_production_2020!$B$2:$B$81,0),MATCH(AA$4,[1]acpsa_table1_production_2020!$C$1:$AM$1,0)),0)</f>
        <v>0</v>
      </c>
      <c r="AB23" s="14">
        <f>ROUND(INDEX([1]acpsa_table1_production_2020!$C$2:$AM$81,MATCH($A23,[1]acpsa_table1_production_2020!$B$2:$B$81,0),MATCH(AB$4,[1]acpsa_table1_production_2020!$C$1:$AM$1,0)),0)</f>
        <v>0</v>
      </c>
      <c r="AC23" s="15">
        <f>ROUND(INDEX([1]acpsa_table1_production_2020!$C$2:$AM$81,MATCH($A23,[1]acpsa_table1_production_2020!$B$2:$B$81,0),MATCH(AC$4,[1]acpsa_table1_production_2020!$C$1:$AM$1,0)),0)</f>
        <v>0</v>
      </c>
      <c r="AD23" s="16">
        <f>ROUND(INDEX([1]acpsa_table1_production_2020!$C$2:$AM$81,MATCH($A23,[1]acpsa_table1_production_2020!$B$2:$B$81,0),MATCH(AD$4,[1]acpsa_table1_production_2020!$C$1:$AM$1,0)),0)</f>
        <v>0</v>
      </c>
      <c r="AE23" s="16">
        <f>ROUND(INDEX([1]acpsa_table1_production_2020!$C$2:$AM$81,MATCH($A23,[1]acpsa_table1_production_2020!$B$2:$B$81,0),MATCH(AE$4,[1]acpsa_table1_production_2020!$C$1:$AM$1,0)),0)</f>
        <v>0</v>
      </c>
      <c r="AF23" s="16">
        <f>ROUND(INDEX([1]acpsa_table1_production_2020!$C$2:$AM$81,MATCH($A23,[1]acpsa_table1_production_2020!$B$2:$B$81,0),MATCH(AF$4,[1]acpsa_table1_production_2020!$C$1:$AM$1,0)),0)</f>
        <v>80</v>
      </c>
      <c r="AG23" s="16">
        <f>ROUND(INDEX([1]acpsa_table1_production_2020!$C$2:$AM$81,MATCH($A23,[1]acpsa_table1_production_2020!$B$2:$B$81,0),MATCH(AG$4,[1]acpsa_table1_production_2020!$C$1:$AM$1,0)),0)</f>
        <v>0</v>
      </c>
      <c r="AH23" s="16">
        <f>ROUND(INDEX([1]acpsa_table1_production_2020!$C$2:$AM$81,MATCH($A23,[1]acpsa_table1_production_2020!$B$2:$B$81,0),MATCH(AH$4,[1]acpsa_table1_production_2020!$C$1:$AM$1,0)),0)</f>
        <v>0</v>
      </c>
      <c r="AI23" s="16">
        <f>ROUND(INDEX([1]acpsa_table1_production_2020!$C$2:$AM$81,MATCH($A23,[1]acpsa_table1_production_2020!$B$2:$B$81,0),MATCH(AI$4,[1]acpsa_table1_production_2020!$C$1:$AM$1,0)),0)</f>
        <v>0</v>
      </c>
      <c r="AJ23" s="16">
        <f>ROUND(INDEX([1]acpsa_table1_production_2020!$C$2:$AM$81,MATCH($A23,[1]acpsa_table1_production_2020!$B$2:$B$81,0),MATCH(AJ$4,[1]acpsa_table1_production_2020!$C$1:$AM$1,0)),0)</f>
        <v>0</v>
      </c>
      <c r="AK23" s="16">
        <f>ROUND(INDEX([1]acpsa_table1_production_2020!$C$2:$AM$81,MATCH($A23,[1]acpsa_table1_production_2020!$B$2:$B$81,0),MATCH(AK$4,[1]acpsa_table1_production_2020!$C$1:$AM$1,0)),0)</f>
        <v>700</v>
      </c>
    </row>
    <row r="24" spans="1:37" x14ac:dyDescent="0.3">
      <c r="A24" s="2" t="s">
        <v>55</v>
      </c>
      <c r="B24" s="14">
        <f>ROUND(INDEX([1]acpsa_table1_production_2020!$C$2:$AM$81,MATCH($A24,[1]acpsa_table1_production_2020!$B$2:$B$81,0),MATCH(B$4,[1]acpsa_table1_production_2020!$C$1:$AM$1,0)),0)</f>
        <v>41</v>
      </c>
      <c r="C24" s="14">
        <f>ROUND(INDEX([1]acpsa_table1_production_2020!$C$2:$AM$81,MATCH($A24,[1]acpsa_table1_production_2020!$B$2:$B$81,0),MATCH(C$4,[1]acpsa_table1_production_2020!$C$1:$AM$1,0)),0)</f>
        <v>110</v>
      </c>
      <c r="D24" s="14">
        <f>ROUND(INDEX([1]acpsa_table1_production_2020!$C$2:$AM$81,MATCH($A24,[1]acpsa_table1_production_2020!$B$2:$B$81,0),MATCH(D$4,[1]acpsa_table1_production_2020!$C$1:$AM$1,0)),0)</f>
        <v>6</v>
      </c>
      <c r="E24" s="14">
        <f>ROUND(INDEX([1]acpsa_table1_production_2020!$C$2:$AM$81,MATCH($A24,[1]acpsa_table1_production_2020!$B$2:$B$81,0),MATCH(E$4,[1]acpsa_table1_production_2020!$C$1:$AM$1,0)),0)</f>
        <v>1077</v>
      </c>
      <c r="F24" s="14">
        <f>ROUND(INDEX([1]acpsa_table1_production_2020!$C$2:$AM$81,MATCH($A24,[1]acpsa_table1_production_2020!$B$2:$B$81,0),MATCH(F$4,[1]acpsa_table1_production_2020!$C$1:$AM$1,0)),0)</f>
        <v>100</v>
      </c>
      <c r="G24" s="14">
        <f>ROUND(INDEX([1]acpsa_table1_production_2020!$C$2:$AM$81,MATCH($A24,[1]acpsa_table1_production_2020!$B$2:$B$81,0),MATCH(G$4,[1]acpsa_table1_production_2020!$C$1:$AM$1,0)),0)</f>
        <v>60379</v>
      </c>
      <c r="H24" s="14">
        <f>ROUND(INDEX([1]acpsa_table1_production_2020!$C$2:$AM$81,MATCH($A24,[1]acpsa_table1_production_2020!$B$2:$B$81,0),MATCH(H$4,[1]acpsa_table1_production_2020!$C$1:$AM$1,0)),0)</f>
        <v>34069</v>
      </c>
      <c r="I24" s="14">
        <f>ROUND(INDEX([1]acpsa_table1_production_2020!$C$2:$AM$81,MATCH($A24,[1]acpsa_table1_production_2020!$B$2:$B$81,0),MATCH(I$4,[1]acpsa_table1_production_2020!$C$1:$AM$1,0)),0)</f>
        <v>6392</v>
      </c>
      <c r="J24" s="14">
        <f>ROUND(INDEX([1]acpsa_table1_production_2020!$C$2:$AM$81,MATCH($A24,[1]acpsa_table1_production_2020!$B$2:$B$81,0),MATCH(J$4,[1]acpsa_table1_production_2020!$C$1:$AM$1,0)),0)</f>
        <v>21861</v>
      </c>
      <c r="K24" s="14">
        <f>ROUND(INDEX([1]acpsa_table1_production_2020!$C$2:$AM$81,MATCH($A24,[1]acpsa_table1_production_2020!$B$2:$B$81,0),MATCH(K$4,[1]acpsa_table1_production_2020!$C$1:$AM$1,0)),0)</f>
        <v>12824</v>
      </c>
      <c r="L24" s="14">
        <f>ROUND(INDEX([1]acpsa_table1_production_2020!$C$2:$AM$81,MATCH($A24,[1]acpsa_table1_production_2020!$B$2:$B$81,0),MATCH(L$4,[1]acpsa_table1_production_2020!$C$1:$AM$1,0)),0)</f>
        <v>2048</v>
      </c>
      <c r="M24" s="15">
        <f>ROUND(INDEX([1]acpsa_table1_production_2020!$C$2:$AM$81,MATCH($A24,[1]acpsa_table1_production_2020!$B$2:$B$81,0),MATCH(M$4,[1]acpsa_table1_production_2020!$C$1:$AM$1,0)),0)</f>
        <v>3305</v>
      </c>
      <c r="N24" s="16">
        <f>ROUND(INDEX([1]acpsa_table1_production_2020!$C$2:$AM$81,MATCH($A24,[1]acpsa_table1_production_2020!$B$2:$B$81,0),MATCH(N$4,[1]acpsa_table1_production_2020!$C$1:$AM$1,0)),0)</f>
        <v>1548</v>
      </c>
      <c r="O24" s="16">
        <f>ROUND(INDEX([1]acpsa_table1_production_2020!$C$2:$AM$81,MATCH($A24,[1]acpsa_table1_production_2020!$B$2:$B$81,0),MATCH(O$4,[1]acpsa_table1_production_2020!$C$1:$AM$1,0)),0)</f>
        <v>11390</v>
      </c>
      <c r="P24" s="16">
        <f>ROUND(INDEX([1]acpsa_table1_production_2020!$C$2:$AM$81,MATCH($A24,[1]acpsa_table1_production_2020!$B$2:$B$81,0),MATCH(P$4,[1]acpsa_table1_production_2020!$C$1:$AM$1,0)),0)</f>
        <v>0</v>
      </c>
      <c r="Q24" s="16">
        <f>ROUND(INDEX([1]acpsa_table1_production_2020!$C$2:$AM$81,MATCH($A24,[1]acpsa_table1_production_2020!$B$2:$B$81,0),MATCH(Q$4,[1]acpsa_table1_production_2020!$C$1:$AM$1,0)),0)</f>
        <v>0</v>
      </c>
      <c r="R24" s="16">
        <f>ROUND(INDEX([1]acpsa_table1_production_2020!$C$2:$AM$81,MATCH($A24,[1]acpsa_table1_production_2020!$B$2:$B$81,0),MATCH(R$4,[1]acpsa_table1_production_2020!$C$1:$AM$1,0)),0)</f>
        <v>0</v>
      </c>
      <c r="S24" s="16">
        <f>ROUND(INDEX([1]acpsa_table1_production_2020!$C$2:$AM$81,MATCH($A24,[1]acpsa_table1_production_2020!$B$2:$B$81,0),MATCH(S$4,[1]acpsa_table1_production_2020!$C$1:$AM$1,0)),0)</f>
        <v>0</v>
      </c>
      <c r="T24" s="16">
        <f>ROUND(INDEX([1]acpsa_table1_production_2020!$C$2:$AM$81,MATCH($A24,[1]acpsa_table1_production_2020!$B$2:$B$81,0),MATCH(T$4,[1]acpsa_table1_production_2020!$C$1:$AM$1,0)),0)</f>
        <v>18776</v>
      </c>
      <c r="U24" s="16">
        <f>ROUND(INDEX([1]acpsa_table1_production_2020!$C$2:$AM$81,MATCH($A24,[1]acpsa_table1_production_2020!$B$2:$B$81,0),MATCH(U$4,[1]acpsa_table1_production_2020!$C$1:$AM$1,0)),0)</f>
        <v>62</v>
      </c>
      <c r="V24" s="100">
        <f>ROUND(INDEX([1]acpsa_table1_production_2020!$C$2:$AM$81,MATCH($A24,[1]acpsa_table1_production_2020!$B$2:$B$81,0),MATCH(V$4,[1]acpsa_table1_production_2020!$C$1:$AM$1,0)),0)</f>
        <v>3</v>
      </c>
      <c r="W24" s="14">
        <f>ROUND(INDEX([1]acpsa_table1_production_2020!$C$2:$AM$81,MATCH($A24,[1]acpsa_table1_production_2020!$B$2:$B$81,0),MATCH(W$4,[1]acpsa_table1_production_2020!$C$1:$AM$1,0)),0)</f>
        <v>94462</v>
      </c>
      <c r="X24" s="14">
        <f>ROUND(INDEX([1]acpsa_table1_production_2020!$C$2:$AM$81,MATCH($A24,[1]acpsa_table1_production_2020!$B$2:$B$81,0),MATCH(X$4,[1]acpsa_table1_production_2020!$C$1:$AM$1,0)),0)</f>
        <v>143437</v>
      </c>
      <c r="Y24" s="14">
        <f>ROUND(INDEX([1]acpsa_table1_production_2020!$C$2:$AM$81,MATCH($A24,[1]acpsa_table1_production_2020!$B$2:$B$81,0),MATCH(Y$4,[1]acpsa_table1_production_2020!$C$1:$AM$1,0)),0)</f>
        <v>7576</v>
      </c>
      <c r="Z24" s="14">
        <f>ROUND(INDEX([1]acpsa_table1_production_2020!$C$2:$AM$81,MATCH($A24,[1]acpsa_table1_production_2020!$B$2:$B$81,0),MATCH(Z$4,[1]acpsa_table1_production_2020!$C$1:$AM$1,0)),0)</f>
        <v>0</v>
      </c>
      <c r="AA24" s="14">
        <f>ROUND(INDEX([1]acpsa_table1_production_2020!$C$2:$AM$81,MATCH($A24,[1]acpsa_table1_production_2020!$B$2:$B$81,0),MATCH(AA$4,[1]acpsa_table1_production_2020!$C$1:$AM$1,0)),0)</f>
        <v>0</v>
      </c>
      <c r="AB24" s="14">
        <f>ROUND(INDEX([1]acpsa_table1_production_2020!$C$2:$AM$81,MATCH($A24,[1]acpsa_table1_production_2020!$B$2:$B$81,0),MATCH(AB$4,[1]acpsa_table1_production_2020!$C$1:$AM$1,0)),0)</f>
        <v>3</v>
      </c>
      <c r="AC24" s="15">
        <f>ROUND(INDEX([1]acpsa_table1_production_2020!$C$2:$AM$81,MATCH($A24,[1]acpsa_table1_production_2020!$B$2:$B$81,0),MATCH(AC$4,[1]acpsa_table1_production_2020!$C$1:$AM$1,0)),0)</f>
        <v>0</v>
      </c>
      <c r="AD24" s="16">
        <f>ROUND(INDEX([1]acpsa_table1_production_2020!$C$2:$AM$81,MATCH($A24,[1]acpsa_table1_production_2020!$B$2:$B$81,0),MATCH(AD$4,[1]acpsa_table1_production_2020!$C$1:$AM$1,0)),0)</f>
        <v>57</v>
      </c>
      <c r="AE24" s="16">
        <f>ROUND(INDEX([1]acpsa_table1_production_2020!$C$2:$AM$81,MATCH($A24,[1]acpsa_table1_production_2020!$B$2:$B$81,0),MATCH(AE$4,[1]acpsa_table1_production_2020!$C$1:$AM$1,0)),0)</f>
        <v>444</v>
      </c>
      <c r="AF24" s="16">
        <f>ROUND(INDEX([1]acpsa_table1_production_2020!$C$2:$AM$81,MATCH($A24,[1]acpsa_table1_production_2020!$B$2:$B$81,0),MATCH(AF$4,[1]acpsa_table1_production_2020!$C$1:$AM$1,0)),0)</f>
        <v>739</v>
      </c>
      <c r="AG24" s="16">
        <f>ROUND(INDEX([1]acpsa_table1_production_2020!$C$2:$AM$81,MATCH($A24,[1]acpsa_table1_production_2020!$B$2:$B$81,0),MATCH(AG$4,[1]acpsa_table1_production_2020!$C$1:$AM$1,0)),0)</f>
        <v>0</v>
      </c>
      <c r="AH24" s="16">
        <f>ROUND(INDEX([1]acpsa_table1_production_2020!$C$2:$AM$81,MATCH($A24,[1]acpsa_table1_production_2020!$B$2:$B$81,0),MATCH(AH$4,[1]acpsa_table1_production_2020!$C$1:$AM$1,0)),0)</f>
        <v>34</v>
      </c>
      <c r="AI24" s="16">
        <f>ROUND(INDEX([1]acpsa_table1_production_2020!$C$2:$AM$81,MATCH($A24,[1]acpsa_table1_production_2020!$B$2:$B$81,0),MATCH(AI$4,[1]acpsa_table1_production_2020!$C$1:$AM$1,0)),0)</f>
        <v>1500</v>
      </c>
      <c r="AJ24" s="16">
        <f>ROUND(INDEX([1]acpsa_table1_production_2020!$C$2:$AM$81,MATCH($A24,[1]acpsa_table1_production_2020!$B$2:$B$81,0),MATCH(AJ$4,[1]acpsa_table1_production_2020!$C$1:$AM$1,0)),0)</f>
        <v>25254</v>
      </c>
      <c r="AK24" s="16">
        <f>ROUND(INDEX([1]acpsa_table1_production_2020!$C$2:$AM$81,MATCH($A24,[1]acpsa_table1_production_2020!$B$2:$B$81,0),MATCH(AK$4,[1]acpsa_table1_production_2020!$C$1:$AM$1,0)),0)</f>
        <v>447496</v>
      </c>
    </row>
    <row r="25" spans="1:37" x14ac:dyDescent="0.3">
      <c r="A25" s="3" t="s">
        <v>8</v>
      </c>
      <c r="B25" s="14">
        <f>ROUND(INDEX([1]acpsa_table1_production_2020!$C$2:$AM$81,MATCH($A25,[1]acpsa_table1_production_2020!$B$2:$B$81,0),MATCH(B$4,[1]acpsa_table1_production_2020!$C$1:$AM$1,0)),0)</f>
        <v>41</v>
      </c>
      <c r="C25" s="14">
        <f>ROUND(INDEX([1]acpsa_table1_production_2020!$C$2:$AM$81,MATCH($A25,[1]acpsa_table1_production_2020!$B$2:$B$81,0),MATCH(C$4,[1]acpsa_table1_production_2020!$C$1:$AM$1,0)),0)</f>
        <v>110</v>
      </c>
      <c r="D25" s="14">
        <f>ROUND(INDEX([1]acpsa_table1_production_2020!$C$2:$AM$81,MATCH($A25,[1]acpsa_table1_production_2020!$B$2:$B$81,0),MATCH(D$4,[1]acpsa_table1_production_2020!$C$1:$AM$1,0)),0)</f>
        <v>6</v>
      </c>
      <c r="E25" s="14">
        <f>ROUND(INDEX([1]acpsa_table1_production_2020!$C$2:$AM$81,MATCH($A25,[1]acpsa_table1_production_2020!$B$2:$B$81,0),MATCH(E$4,[1]acpsa_table1_production_2020!$C$1:$AM$1,0)),0)</f>
        <v>1077</v>
      </c>
      <c r="F25" s="14">
        <f>ROUND(INDEX([1]acpsa_table1_production_2020!$C$2:$AM$81,MATCH($A25,[1]acpsa_table1_production_2020!$B$2:$B$81,0),MATCH(F$4,[1]acpsa_table1_production_2020!$C$1:$AM$1,0)),0)</f>
        <v>100</v>
      </c>
      <c r="G25" s="14">
        <f>ROUND(INDEX([1]acpsa_table1_production_2020!$C$2:$AM$81,MATCH($A25,[1]acpsa_table1_production_2020!$B$2:$B$81,0),MATCH(G$4,[1]acpsa_table1_production_2020!$C$1:$AM$1,0)),0)</f>
        <v>60379</v>
      </c>
      <c r="H25" s="14">
        <f>ROUND(INDEX([1]acpsa_table1_production_2020!$C$2:$AM$81,MATCH($A25,[1]acpsa_table1_production_2020!$B$2:$B$81,0),MATCH(H$4,[1]acpsa_table1_production_2020!$C$1:$AM$1,0)),0)</f>
        <v>0</v>
      </c>
      <c r="I25" s="14">
        <f>ROUND(INDEX([1]acpsa_table1_production_2020!$C$2:$AM$81,MATCH($A25,[1]acpsa_table1_production_2020!$B$2:$B$81,0),MATCH(I$4,[1]acpsa_table1_production_2020!$C$1:$AM$1,0)),0)</f>
        <v>0</v>
      </c>
      <c r="J25" s="14">
        <f>ROUND(INDEX([1]acpsa_table1_production_2020!$C$2:$AM$81,MATCH($A25,[1]acpsa_table1_production_2020!$B$2:$B$81,0),MATCH(J$4,[1]acpsa_table1_production_2020!$C$1:$AM$1,0)),0)</f>
        <v>0</v>
      </c>
      <c r="K25" s="14">
        <f>ROUND(INDEX([1]acpsa_table1_production_2020!$C$2:$AM$81,MATCH($A25,[1]acpsa_table1_production_2020!$B$2:$B$81,0),MATCH(K$4,[1]acpsa_table1_production_2020!$C$1:$AM$1,0)),0)</f>
        <v>0</v>
      </c>
      <c r="L25" s="14">
        <f>ROUND(INDEX([1]acpsa_table1_production_2020!$C$2:$AM$81,MATCH($A25,[1]acpsa_table1_production_2020!$B$2:$B$81,0),MATCH(L$4,[1]acpsa_table1_production_2020!$C$1:$AM$1,0)),0)</f>
        <v>0</v>
      </c>
      <c r="M25" s="15">
        <f>ROUND(INDEX([1]acpsa_table1_production_2020!$C$2:$AM$81,MATCH($A25,[1]acpsa_table1_production_2020!$B$2:$B$81,0),MATCH(M$4,[1]acpsa_table1_production_2020!$C$1:$AM$1,0)),0)</f>
        <v>0</v>
      </c>
      <c r="N25" s="16">
        <f>ROUND(INDEX([1]acpsa_table1_production_2020!$C$2:$AM$81,MATCH($A25,[1]acpsa_table1_production_2020!$B$2:$B$81,0),MATCH(N$4,[1]acpsa_table1_production_2020!$C$1:$AM$1,0)),0)</f>
        <v>0</v>
      </c>
      <c r="O25" s="16">
        <f>ROUND(INDEX([1]acpsa_table1_production_2020!$C$2:$AM$81,MATCH($A25,[1]acpsa_table1_production_2020!$B$2:$B$81,0),MATCH(O$4,[1]acpsa_table1_production_2020!$C$1:$AM$1,0)),0)</f>
        <v>0</v>
      </c>
      <c r="P25" s="16">
        <f>ROUND(INDEX([1]acpsa_table1_production_2020!$C$2:$AM$81,MATCH($A25,[1]acpsa_table1_production_2020!$B$2:$B$81,0),MATCH(P$4,[1]acpsa_table1_production_2020!$C$1:$AM$1,0)),0)</f>
        <v>0</v>
      </c>
      <c r="Q25" s="16">
        <f>ROUND(INDEX([1]acpsa_table1_production_2020!$C$2:$AM$81,MATCH($A25,[1]acpsa_table1_production_2020!$B$2:$B$81,0),MATCH(Q$4,[1]acpsa_table1_production_2020!$C$1:$AM$1,0)),0)</f>
        <v>0</v>
      </c>
      <c r="R25" s="16">
        <f>ROUND(INDEX([1]acpsa_table1_production_2020!$C$2:$AM$81,MATCH($A25,[1]acpsa_table1_production_2020!$B$2:$B$81,0),MATCH(R$4,[1]acpsa_table1_production_2020!$C$1:$AM$1,0)),0)</f>
        <v>0</v>
      </c>
      <c r="S25" s="16">
        <f>ROUND(INDEX([1]acpsa_table1_production_2020!$C$2:$AM$81,MATCH($A25,[1]acpsa_table1_production_2020!$B$2:$B$81,0),MATCH(S$4,[1]acpsa_table1_production_2020!$C$1:$AM$1,0)),0)</f>
        <v>0</v>
      </c>
      <c r="T25" s="16">
        <f>ROUND(INDEX([1]acpsa_table1_production_2020!$C$2:$AM$81,MATCH($A25,[1]acpsa_table1_production_2020!$B$2:$B$81,0),MATCH(T$4,[1]acpsa_table1_production_2020!$C$1:$AM$1,0)),0)</f>
        <v>18661</v>
      </c>
      <c r="U25" s="16">
        <f>ROUND(INDEX([1]acpsa_table1_production_2020!$C$2:$AM$81,MATCH($A25,[1]acpsa_table1_production_2020!$B$2:$B$81,0),MATCH(U$4,[1]acpsa_table1_production_2020!$C$1:$AM$1,0)),0)</f>
        <v>62</v>
      </c>
      <c r="V25" s="100">
        <f>ROUND(INDEX([1]acpsa_table1_production_2020!$C$2:$AM$81,MATCH($A25,[1]acpsa_table1_production_2020!$B$2:$B$81,0),MATCH(V$4,[1]acpsa_table1_production_2020!$C$1:$AM$1,0)),0)</f>
        <v>0</v>
      </c>
      <c r="W25" s="14">
        <f>ROUND(INDEX([1]acpsa_table1_production_2020!$C$2:$AM$81,MATCH($A25,[1]acpsa_table1_production_2020!$B$2:$B$81,0),MATCH(W$4,[1]acpsa_table1_production_2020!$C$1:$AM$1,0)),0)</f>
        <v>94462</v>
      </c>
      <c r="X25" s="14">
        <f>ROUND(INDEX([1]acpsa_table1_production_2020!$C$2:$AM$81,MATCH($A25,[1]acpsa_table1_production_2020!$B$2:$B$81,0),MATCH(X$4,[1]acpsa_table1_production_2020!$C$1:$AM$1,0)),0)</f>
        <v>143437</v>
      </c>
      <c r="Y25" s="14">
        <f>ROUND(INDEX([1]acpsa_table1_production_2020!$C$2:$AM$81,MATCH($A25,[1]acpsa_table1_production_2020!$B$2:$B$81,0),MATCH(Y$4,[1]acpsa_table1_production_2020!$C$1:$AM$1,0)),0)</f>
        <v>7576</v>
      </c>
      <c r="Z25" s="14">
        <f>ROUND(INDEX([1]acpsa_table1_production_2020!$C$2:$AM$81,MATCH($A25,[1]acpsa_table1_production_2020!$B$2:$B$81,0),MATCH(Z$4,[1]acpsa_table1_production_2020!$C$1:$AM$1,0)),0)</f>
        <v>0</v>
      </c>
      <c r="AA25" s="14">
        <f>ROUND(INDEX([1]acpsa_table1_production_2020!$C$2:$AM$81,MATCH($A25,[1]acpsa_table1_production_2020!$B$2:$B$81,0),MATCH(AA$4,[1]acpsa_table1_production_2020!$C$1:$AM$1,0)),0)</f>
        <v>0</v>
      </c>
      <c r="AB25" s="14">
        <f>ROUND(INDEX([1]acpsa_table1_production_2020!$C$2:$AM$81,MATCH($A25,[1]acpsa_table1_production_2020!$B$2:$B$81,0),MATCH(AB$4,[1]acpsa_table1_production_2020!$C$1:$AM$1,0)),0)</f>
        <v>3</v>
      </c>
      <c r="AC25" s="15">
        <f>ROUND(INDEX([1]acpsa_table1_production_2020!$C$2:$AM$81,MATCH($A25,[1]acpsa_table1_production_2020!$B$2:$B$81,0),MATCH(AC$4,[1]acpsa_table1_production_2020!$C$1:$AM$1,0)),0)</f>
        <v>0</v>
      </c>
      <c r="AD25" s="16">
        <f>ROUND(INDEX([1]acpsa_table1_production_2020!$C$2:$AM$81,MATCH($A25,[1]acpsa_table1_production_2020!$B$2:$B$81,0),MATCH(AD$4,[1]acpsa_table1_production_2020!$C$1:$AM$1,0)),0)</f>
        <v>57</v>
      </c>
      <c r="AE25" s="16">
        <f>ROUND(INDEX([1]acpsa_table1_production_2020!$C$2:$AM$81,MATCH($A25,[1]acpsa_table1_production_2020!$B$2:$B$81,0),MATCH(AE$4,[1]acpsa_table1_production_2020!$C$1:$AM$1,0)),0)</f>
        <v>444</v>
      </c>
      <c r="AF25" s="16">
        <f>ROUND(INDEX([1]acpsa_table1_production_2020!$C$2:$AM$81,MATCH($A25,[1]acpsa_table1_production_2020!$B$2:$B$81,0),MATCH(AF$4,[1]acpsa_table1_production_2020!$C$1:$AM$1,0)),0)</f>
        <v>0</v>
      </c>
      <c r="AG25" s="16">
        <f>ROUND(INDEX([1]acpsa_table1_production_2020!$C$2:$AM$81,MATCH($A25,[1]acpsa_table1_production_2020!$B$2:$B$81,0),MATCH(AG$4,[1]acpsa_table1_production_2020!$C$1:$AM$1,0)),0)</f>
        <v>0</v>
      </c>
      <c r="AH25" s="16">
        <f>ROUND(INDEX([1]acpsa_table1_production_2020!$C$2:$AM$81,MATCH($A25,[1]acpsa_table1_production_2020!$B$2:$B$81,0),MATCH(AH$4,[1]acpsa_table1_production_2020!$C$1:$AM$1,0)),0)</f>
        <v>2</v>
      </c>
      <c r="AI25" s="16">
        <f>ROUND(INDEX([1]acpsa_table1_production_2020!$C$2:$AM$81,MATCH($A25,[1]acpsa_table1_production_2020!$B$2:$B$81,0),MATCH(AI$4,[1]acpsa_table1_production_2020!$C$1:$AM$1,0)),0)</f>
        <v>0</v>
      </c>
      <c r="AJ25" s="16">
        <f>ROUND(INDEX([1]acpsa_table1_production_2020!$C$2:$AM$81,MATCH($A25,[1]acpsa_table1_production_2020!$B$2:$B$81,0),MATCH(AJ$4,[1]acpsa_table1_production_2020!$C$1:$AM$1,0)),0)</f>
        <v>14700</v>
      </c>
      <c r="AK25" s="16">
        <f>ROUND(INDEX([1]acpsa_table1_production_2020!$C$2:$AM$81,MATCH($A25,[1]acpsa_table1_production_2020!$B$2:$B$81,0),MATCH(AK$4,[1]acpsa_table1_production_2020!$C$1:$AM$1,0)),0)</f>
        <v>341116</v>
      </c>
    </row>
    <row r="26" spans="1:37" x14ac:dyDescent="0.3">
      <c r="A26" s="3" t="s">
        <v>56</v>
      </c>
      <c r="B26" s="14">
        <f>ROUND(INDEX([1]acpsa_table1_production_2020!$C$2:$AM$81,MATCH($A26,[1]acpsa_table1_production_2020!$B$2:$B$81,0),MATCH(B$4,[1]acpsa_table1_production_2020!$C$1:$AM$1,0)),0)</f>
        <v>0</v>
      </c>
      <c r="C26" s="14">
        <f>ROUND(INDEX([1]acpsa_table1_production_2020!$C$2:$AM$81,MATCH($A26,[1]acpsa_table1_production_2020!$B$2:$B$81,0),MATCH(C$4,[1]acpsa_table1_production_2020!$C$1:$AM$1,0)),0)</f>
        <v>0</v>
      </c>
      <c r="D26" s="14">
        <f>ROUND(INDEX([1]acpsa_table1_production_2020!$C$2:$AM$81,MATCH($A26,[1]acpsa_table1_production_2020!$B$2:$B$81,0),MATCH(D$4,[1]acpsa_table1_production_2020!$C$1:$AM$1,0)),0)</f>
        <v>0</v>
      </c>
      <c r="E26" s="14">
        <f>ROUND(INDEX([1]acpsa_table1_production_2020!$C$2:$AM$81,MATCH($A26,[1]acpsa_table1_production_2020!$B$2:$B$81,0),MATCH(E$4,[1]acpsa_table1_production_2020!$C$1:$AM$1,0)),0)</f>
        <v>0</v>
      </c>
      <c r="F26" s="14">
        <f>ROUND(INDEX([1]acpsa_table1_production_2020!$C$2:$AM$81,MATCH($A26,[1]acpsa_table1_production_2020!$B$2:$B$81,0),MATCH(F$4,[1]acpsa_table1_production_2020!$C$1:$AM$1,0)),0)</f>
        <v>0</v>
      </c>
      <c r="G26" s="14">
        <f>ROUND(INDEX([1]acpsa_table1_production_2020!$C$2:$AM$81,MATCH($A26,[1]acpsa_table1_production_2020!$B$2:$B$81,0),MATCH(G$4,[1]acpsa_table1_production_2020!$C$1:$AM$1,0)),0)</f>
        <v>0</v>
      </c>
      <c r="H26" s="14">
        <f>ROUND(INDEX([1]acpsa_table1_production_2020!$C$2:$AM$81,MATCH($A26,[1]acpsa_table1_production_2020!$B$2:$B$81,0),MATCH(H$4,[1]acpsa_table1_production_2020!$C$1:$AM$1,0)),0)</f>
        <v>2424</v>
      </c>
      <c r="I26" s="14">
        <f>ROUND(INDEX([1]acpsa_table1_production_2020!$C$2:$AM$81,MATCH($A26,[1]acpsa_table1_production_2020!$B$2:$B$81,0),MATCH(I$4,[1]acpsa_table1_production_2020!$C$1:$AM$1,0)),0)</f>
        <v>9</v>
      </c>
      <c r="J26" s="14">
        <f>ROUND(INDEX([1]acpsa_table1_production_2020!$C$2:$AM$81,MATCH($A26,[1]acpsa_table1_production_2020!$B$2:$B$81,0),MATCH(J$4,[1]acpsa_table1_production_2020!$C$1:$AM$1,0)),0)</f>
        <v>0</v>
      </c>
      <c r="K26" s="14">
        <f>ROUND(INDEX([1]acpsa_table1_production_2020!$C$2:$AM$81,MATCH($A26,[1]acpsa_table1_production_2020!$B$2:$B$81,0),MATCH(K$4,[1]acpsa_table1_production_2020!$C$1:$AM$1,0)),0)</f>
        <v>0</v>
      </c>
      <c r="L26" s="14">
        <f>ROUND(INDEX([1]acpsa_table1_production_2020!$C$2:$AM$81,MATCH($A26,[1]acpsa_table1_production_2020!$B$2:$B$81,0),MATCH(L$4,[1]acpsa_table1_production_2020!$C$1:$AM$1,0)),0)</f>
        <v>0</v>
      </c>
      <c r="M26" s="15">
        <f>ROUND(INDEX([1]acpsa_table1_production_2020!$C$2:$AM$81,MATCH($A26,[1]acpsa_table1_production_2020!$B$2:$B$81,0),MATCH(M$4,[1]acpsa_table1_production_2020!$C$1:$AM$1,0)),0)</f>
        <v>0</v>
      </c>
      <c r="N26" s="16">
        <f>ROUND(INDEX([1]acpsa_table1_production_2020!$C$2:$AM$81,MATCH($A26,[1]acpsa_table1_production_2020!$B$2:$B$81,0),MATCH(N$4,[1]acpsa_table1_production_2020!$C$1:$AM$1,0)),0)</f>
        <v>0</v>
      </c>
      <c r="O26" s="16">
        <f>ROUND(INDEX([1]acpsa_table1_production_2020!$C$2:$AM$81,MATCH($A26,[1]acpsa_table1_production_2020!$B$2:$B$81,0),MATCH(O$4,[1]acpsa_table1_production_2020!$C$1:$AM$1,0)),0)</f>
        <v>0</v>
      </c>
      <c r="P26" s="16">
        <f>ROUND(INDEX([1]acpsa_table1_production_2020!$C$2:$AM$81,MATCH($A26,[1]acpsa_table1_production_2020!$B$2:$B$81,0),MATCH(P$4,[1]acpsa_table1_production_2020!$C$1:$AM$1,0)),0)</f>
        <v>0</v>
      </c>
      <c r="Q26" s="16">
        <f>ROUND(INDEX([1]acpsa_table1_production_2020!$C$2:$AM$81,MATCH($A26,[1]acpsa_table1_production_2020!$B$2:$B$81,0),MATCH(Q$4,[1]acpsa_table1_production_2020!$C$1:$AM$1,0)),0)</f>
        <v>0</v>
      </c>
      <c r="R26" s="16">
        <f>ROUND(INDEX([1]acpsa_table1_production_2020!$C$2:$AM$81,MATCH($A26,[1]acpsa_table1_production_2020!$B$2:$B$81,0),MATCH(R$4,[1]acpsa_table1_production_2020!$C$1:$AM$1,0)),0)</f>
        <v>0</v>
      </c>
      <c r="S26" s="16">
        <f>ROUND(INDEX([1]acpsa_table1_production_2020!$C$2:$AM$81,MATCH($A26,[1]acpsa_table1_production_2020!$B$2:$B$81,0),MATCH(S$4,[1]acpsa_table1_production_2020!$C$1:$AM$1,0)),0)</f>
        <v>0</v>
      </c>
      <c r="T26" s="16">
        <f>ROUND(INDEX([1]acpsa_table1_production_2020!$C$2:$AM$81,MATCH($A26,[1]acpsa_table1_production_2020!$B$2:$B$81,0),MATCH(T$4,[1]acpsa_table1_production_2020!$C$1:$AM$1,0)),0)</f>
        <v>0</v>
      </c>
      <c r="U26" s="16">
        <f>ROUND(INDEX([1]acpsa_table1_production_2020!$C$2:$AM$81,MATCH($A26,[1]acpsa_table1_production_2020!$B$2:$B$81,0),MATCH(U$4,[1]acpsa_table1_production_2020!$C$1:$AM$1,0)),0)</f>
        <v>0</v>
      </c>
      <c r="V26" s="100">
        <f>ROUND(INDEX([1]acpsa_table1_production_2020!$C$2:$AM$81,MATCH($A26,[1]acpsa_table1_production_2020!$B$2:$B$81,0),MATCH(V$4,[1]acpsa_table1_production_2020!$C$1:$AM$1,0)),0)</f>
        <v>0</v>
      </c>
      <c r="W26" s="14">
        <f>ROUND(INDEX([1]acpsa_table1_production_2020!$C$2:$AM$81,MATCH($A26,[1]acpsa_table1_production_2020!$B$2:$B$81,0),MATCH(W$4,[1]acpsa_table1_production_2020!$C$1:$AM$1,0)),0)</f>
        <v>0</v>
      </c>
      <c r="X26" s="14">
        <f>ROUND(INDEX([1]acpsa_table1_production_2020!$C$2:$AM$81,MATCH($A26,[1]acpsa_table1_production_2020!$B$2:$B$81,0),MATCH(X$4,[1]acpsa_table1_production_2020!$C$1:$AM$1,0)),0)</f>
        <v>0</v>
      </c>
      <c r="Y26" s="14">
        <f>ROUND(INDEX([1]acpsa_table1_production_2020!$C$2:$AM$81,MATCH($A26,[1]acpsa_table1_production_2020!$B$2:$B$81,0),MATCH(Y$4,[1]acpsa_table1_production_2020!$C$1:$AM$1,0)),0)</f>
        <v>0</v>
      </c>
      <c r="Z26" s="14">
        <f>ROUND(INDEX([1]acpsa_table1_production_2020!$C$2:$AM$81,MATCH($A26,[1]acpsa_table1_production_2020!$B$2:$B$81,0),MATCH(Z$4,[1]acpsa_table1_production_2020!$C$1:$AM$1,0)),0)</f>
        <v>0</v>
      </c>
      <c r="AA26" s="14">
        <f>ROUND(INDEX([1]acpsa_table1_production_2020!$C$2:$AM$81,MATCH($A26,[1]acpsa_table1_production_2020!$B$2:$B$81,0),MATCH(AA$4,[1]acpsa_table1_production_2020!$C$1:$AM$1,0)),0)</f>
        <v>0</v>
      </c>
      <c r="AB26" s="14">
        <f>ROUND(INDEX([1]acpsa_table1_production_2020!$C$2:$AM$81,MATCH($A26,[1]acpsa_table1_production_2020!$B$2:$B$81,0),MATCH(AB$4,[1]acpsa_table1_production_2020!$C$1:$AM$1,0)),0)</f>
        <v>0</v>
      </c>
      <c r="AC26" s="15">
        <f>ROUND(INDEX([1]acpsa_table1_production_2020!$C$2:$AM$81,MATCH($A26,[1]acpsa_table1_production_2020!$B$2:$B$81,0),MATCH(AC$4,[1]acpsa_table1_production_2020!$C$1:$AM$1,0)),0)</f>
        <v>0</v>
      </c>
      <c r="AD26" s="16">
        <f>ROUND(INDEX([1]acpsa_table1_production_2020!$C$2:$AM$81,MATCH($A26,[1]acpsa_table1_production_2020!$B$2:$B$81,0),MATCH(AD$4,[1]acpsa_table1_production_2020!$C$1:$AM$1,0)),0)</f>
        <v>0</v>
      </c>
      <c r="AE26" s="16">
        <f>ROUND(INDEX([1]acpsa_table1_production_2020!$C$2:$AM$81,MATCH($A26,[1]acpsa_table1_production_2020!$B$2:$B$81,0),MATCH(AE$4,[1]acpsa_table1_production_2020!$C$1:$AM$1,0)),0)</f>
        <v>0</v>
      </c>
      <c r="AF26" s="16">
        <f>ROUND(INDEX([1]acpsa_table1_production_2020!$C$2:$AM$81,MATCH($A26,[1]acpsa_table1_production_2020!$B$2:$B$81,0),MATCH(AF$4,[1]acpsa_table1_production_2020!$C$1:$AM$1,0)),0)</f>
        <v>57</v>
      </c>
      <c r="AG26" s="16">
        <f>ROUND(INDEX([1]acpsa_table1_production_2020!$C$2:$AM$81,MATCH($A26,[1]acpsa_table1_production_2020!$B$2:$B$81,0),MATCH(AG$4,[1]acpsa_table1_production_2020!$C$1:$AM$1,0)),0)</f>
        <v>0</v>
      </c>
      <c r="AH26" s="16">
        <f>ROUND(INDEX([1]acpsa_table1_production_2020!$C$2:$AM$81,MATCH($A26,[1]acpsa_table1_production_2020!$B$2:$B$81,0),MATCH(AH$4,[1]acpsa_table1_production_2020!$C$1:$AM$1,0)),0)</f>
        <v>0</v>
      </c>
      <c r="AI26" s="16">
        <f>ROUND(INDEX([1]acpsa_table1_production_2020!$C$2:$AM$81,MATCH($A26,[1]acpsa_table1_production_2020!$B$2:$B$81,0),MATCH(AI$4,[1]acpsa_table1_production_2020!$C$1:$AM$1,0)),0)</f>
        <v>0</v>
      </c>
      <c r="AJ26" s="16">
        <f>ROUND(INDEX([1]acpsa_table1_production_2020!$C$2:$AM$81,MATCH($A26,[1]acpsa_table1_production_2020!$B$2:$B$81,0),MATCH(AJ$4,[1]acpsa_table1_production_2020!$C$1:$AM$1,0)),0)</f>
        <v>0</v>
      </c>
      <c r="AK26" s="16">
        <f>ROUND(INDEX([1]acpsa_table1_production_2020!$C$2:$AM$81,MATCH($A26,[1]acpsa_table1_production_2020!$B$2:$B$81,0),MATCH(AK$4,[1]acpsa_table1_production_2020!$C$1:$AM$1,0)),0)</f>
        <v>2490</v>
      </c>
    </row>
    <row r="27" spans="1:37" x14ac:dyDescent="0.3">
      <c r="A27" s="3" t="s">
        <v>10</v>
      </c>
      <c r="B27" s="14">
        <f>ROUND(INDEX([1]acpsa_table1_production_2020!$C$2:$AM$81,MATCH($A27,[1]acpsa_table1_production_2020!$B$2:$B$81,0),MATCH(B$4,[1]acpsa_table1_production_2020!$C$1:$AM$1,0)),0)</f>
        <v>0</v>
      </c>
      <c r="C27" s="14">
        <f>ROUND(INDEX([1]acpsa_table1_production_2020!$C$2:$AM$81,MATCH($A27,[1]acpsa_table1_production_2020!$B$2:$B$81,0),MATCH(C$4,[1]acpsa_table1_production_2020!$C$1:$AM$1,0)),0)</f>
        <v>0</v>
      </c>
      <c r="D27" s="14">
        <f>ROUND(INDEX([1]acpsa_table1_production_2020!$C$2:$AM$81,MATCH($A27,[1]acpsa_table1_production_2020!$B$2:$B$81,0),MATCH(D$4,[1]acpsa_table1_production_2020!$C$1:$AM$1,0)),0)</f>
        <v>0</v>
      </c>
      <c r="E27" s="14">
        <f>ROUND(INDEX([1]acpsa_table1_production_2020!$C$2:$AM$81,MATCH($A27,[1]acpsa_table1_production_2020!$B$2:$B$81,0),MATCH(E$4,[1]acpsa_table1_production_2020!$C$1:$AM$1,0)),0)</f>
        <v>0</v>
      </c>
      <c r="F27" s="14">
        <f>ROUND(INDEX([1]acpsa_table1_production_2020!$C$2:$AM$81,MATCH($A27,[1]acpsa_table1_production_2020!$B$2:$B$81,0),MATCH(F$4,[1]acpsa_table1_production_2020!$C$1:$AM$1,0)),0)</f>
        <v>0</v>
      </c>
      <c r="G27" s="14">
        <f>ROUND(INDEX([1]acpsa_table1_production_2020!$C$2:$AM$81,MATCH($A27,[1]acpsa_table1_production_2020!$B$2:$B$81,0),MATCH(G$4,[1]acpsa_table1_production_2020!$C$1:$AM$1,0)),0)</f>
        <v>0</v>
      </c>
      <c r="H27" s="14">
        <f>ROUND(INDEX([1]acpsa_table1_production_2020!$C$2:$AM$81,MATCH($A27,[1]acpsa_table1_production_2020!$B$2:$B$81,0),MATCH(H$4,[1]acpsa_table1_production_2020!$C$1:$AM$1,0)),0)</f>
        <v>458</v>
      </c>
      <c r="I27" s="14">
        <f>ROUND(INDEX([1]acpsa_table1_production_2020!$C$2:$AM$81,MATCH($A27,[1]acpsa_table1_production_2020!$B$2:$B$81,0),MATCH(I$4,[1]acpsa_table1_production_2020!$C$1:$AM$1,0)),0)</f>
        <v>6270</v>
      </c>
      <c r="J27" s="14">
        <f>ROUND(INDEX([1]acpsa_table1_production_2020!$C$2:$AM$81,MATCH($A27,[1]acpsa_table1_production_2020!$B$2:$B$81,0),MATCH(J$4,[1]acpsa_table1_production_2020!$C$1:$AM$1,0)),0)</f>
        <v>0</v>
      </c>
      <c r="K27" s="14">
        <f>ROUND(INDEX([1]acpsa_table1_production_2020!$C$2:$AM$81,MATCH($A27,[1]acpsa_table1_production_2020!$B$2:$B$81,0),MATCH(K$4,[1]acpsa_table1_production_2020!$C$1:$AM$1,0)),0)</f>
        <v>0</v>
      </c>
      <c r="L27" s="14">
        <f>ROUND(INDEX([1]acpsa_table1_production_2020!$C$2:$AM$81,MATCH($A27,[1]acpsa_table1_production_2020!$B$2:$B$81,0),MATCH(L$4,[1]acpsa_table1_production_2020!$C$1:$AM$1,0)),0)</f>
        <v>0</v>
      </c>
      <c r="M27" s="15">
        <f>ROUND(INDEX([1]acpsa_table1_production_2020!$C$2:$AM$81,MATCH($A27,[1]acpsa_table1_production_2020!$B$2:$B$81,0),MATCH(M$4,[1]acpsa_table1_production_2020!$C$1:$AM$1,0)),0)</f>
        <v>0</v>
      </c>
      <c r="N27" s="16">
        <f>ROUND(INDEX([1]acpsa_table1_production_2020!$C$2:$AM$81,MATCH($A27,[1]acpsa_table1_production_2020!$B$2:$B$81,0),MATCH(N$4,[1]acpsa_table1_production_2020!$C$1:$AM$1,0)),0)</f>
        <v>0</v>
      </c>
      <c r="O27" s="16">
        <f>ROUND(INDEX([1]acpsa_table1_production_2020!$C$2:$AM$81,MATCH($A27,[1]acpsa_table1_production_2020!$B$2:$B$81,0),MATCH(O$4,[1]acpsa_table1_production_2020!$C$1:$AM$1,0)),0)</f>
        <v>0</v>
      </c>
      <c r="P27" s="16">
        <f>ROUND(INDEX([1]acpsa_table1_production_2020!$C$2:$AM$81,MATCH($A27,[1]acpsa_table1_production_2020!$B$2:$B$81,0),MATCH(P$4,[1]acpsa_table1_production_2020!$C$1:$AM$1,0)),0)</f>
        <v>0</v>
      </c>
      <c r="Q27" s="16">
        <f>ROUND(INDEX([1]acpsa_table1_production_2020!$C$2:$AM$81,MATCH($A27,[1]acpsa_table1_production_2020!$B$2:$B$81,0),MATCH(Q$4,[1]acpsa_table1_production_2020!$C$1:$AM$1,0)),0)</f>
        <v>0</v>
      </c>
      <c r="R27" s="16">
        <f>ROUND(INDEX([1]acpsa_table1_production_2020!$C$2:$AM$81,MATCH($A27,[1]acpsa_table1_production_2020!$B$2:$B$81,0),MATCH(R$4,[1]acpsa_table1_production_2020!$C$1:$AM$1,0)),0)</f>
        <v>0</v>
      </c>
      <c r="S27" s="16">
        <f>ROUND(INDEX([1]acpsa_table1_production_2020!$C$2:$AM$81,MATCH($A27,[1]acpsa_table1_production_2020!$B$2:$B$81,0),MATCH(S$4,[1]acpsa_table1_production_2020!$C$1:$AM$1,0)),0)</f>
        <v>0</v>
      </c>
      <c r="T27" s="16">
        <f>ROUND(INDEX([1]acpsa_table1_production_2020!$C$2:$AM$81,MATCH($A27,[1]acpsa_table1_production_2020!$B$2:$B$81,0),MATCH(T$4,[1]acpsa_table1_production_2020!$C$1:$AM$1,0)),0)</f>
        <v>0</v>
      </c>
      <c r="U27" s="16">
        <f>ROUND(INDEX([1]acpsa_table1_production_2020!$C$2:$AM$81,MATCH($A27,[1]acpsa_table1_production_2020!$B$2:$B$81,0),MATCH(U$4,[1]acpsa_table1_production_2020!$C$1:$AM$1,0)),0)</f>
        <v>0</v>
      </c>
      <c r="V27" s="100">
        <f>ROUND(INDEX([1]acpsa_table1_production_2020!$C$2:$AM$81,MATCH($A27,[1]acpsa_table1_production_2020!$B$2:$B$81,0),MATCH(V$4,[1]acpsa_table1_production_2020!$C$1:$AM$1,0)),0)</f>
        <v>0</v>
      </c>
      <c r="W27" s="14">
        <f>ROUND(INDEX([1]acpsa_table1_production_2020!$C$2:$AM$81,MATCH($A27,[1]acpsa_table1_production_2020!$B$2:$B$81,0),MATCH(W$4,[1]acpsa_table1_production_2020!$C$1:$AM$1,0)),0)</f>
        <v>0</v>
      </c>
      <c r="X27" s="14">
        <f>ROUND(INDEX([1]acpsa_table1_production_2020!$C$2:$AM$81,MATCH($A27,[1]acpsa_table1_production_2020!$B$2:$B$81,0),MATCH(X$4,[1]acpsa_table1_production_2020!$C$1:$AM$1,0)),0)</f>
        <v>0</v>
      </c>
      <c r="Y27" s="14">
        <f>ROUND(INDEX([1]acpsa_table1_production_2020!$C$2:$AM$81,MATCH($A27,[1]acpsa_table1_production_2020!$B$2:$B$81,0),MATCH(Y$4,[1]acpsa_table1_production_2020!$C$1:$AM$1,0)),0)</f>
        <v>0</v>
      </c>
      <c r="Z27" s="14">
        <f>ROUND(INDEX([1]acpsa_table1_production_2020!$C$2:$AM$81,MATCH($A27,[1]acpsa_table1_production_2020!$B$2:$B$81,0),MATCH(Z$4,[1]acpsa_table1_production_2020!$C$1:$AM$1,0)),0)</f>
        <v>0</v>
      </c>
      <c r="AA27" s="14">
        <f>ROUND(INDEX([1]acpsa_table1_production_2020!$C$2:$AM$81,MATCH($A27,[1]acpsa_table1_production_2020!$B$2:$B$81,0),MATCH(AA$4,[1]acpsa_table1_production_2020!$C$1:$AM$1,0)),0)</f>
        <v>0</v>
      </c>
      <c r="AB27" s="14">
        <f>ROUND(INDEX([1]acpsa_table1_production_2020!$C$2:$AM$81,MATCH($A27,[1]acpsa_table1_production_2020!$B$2:$B$81,0),MATCH(AB$4,[1]acpsa_table1_production_2020!$C$1:$AM$1,0)),0)</f>
        <v>0</v>
      </c>
      <c r="AC27" s="15">
        <f>ROUND(INDEX([1]acpsa_table1_production_2020!$C$2:$AM$81,MATCH($A27,[1]acpsa_table1_production_2020!$B$2:$B$81,0),MATCH(AC$4,[1]acpsa_table1_production_2020!$C$1:$AM$1,0)),0)</f>
        <v>0</v>
      </c>
      <c r="AD27" s="16">
        <f>ROUND(INDEX([1]acpsa_table1_production_2020!$C$2:$AM$81,MATCH($A27,[1]acpsa_table1_production_2020!$B$2:$B$81,0),MATCH(AD$4,[1]acpsa_table1_production_2020!$C$1:$AM$1,0)),0)</f>
        <v>0</v>
      </c>
      <c r="AE27" s="16">
        <f>ROUND(INDEX([1]acpsa_table1_production_2020!$C$2:$AM$81,MATCH($A27,[1]acpsa_table1_production_2020!$B$2:$B$81,0),MATCH(AE$4,[1]acpsa_table1_production_2020!$C$1:$AM$1,0)),0)</f>
        <v>0</v>
      </c>
      <c r="AF27" s="16">
        <f>ROUND(INDEX([1]acpsa_table1_production_2020!$C$2:$AM$81,MATCH($A27,[1]acpsa_table1_production_2020!$B$2:$B$81,0),MATCH(AF$4,[1]acpsa_table1_production_2020!$C$1:$AM$1,0)),0)</f>
        <v>0</v>
      </c>
      <c r="AG27" s="16">
        <f>ROUND(INDEX([1]acpsa_table1_production_2020!$C$2:$AM$81,MATCH($A27,[1]acpsa_table1_production_2020!$B$2:$B$81,0),MATCH(AG$4,[1]acpsa_table1_production_2020!$C$1:$AM$1,0)),0)</f>
        <v>0</v>
      </c>
      <c r="AH27" s="16">
        <f>ROUND(INDEX([1]acpsa_table1_production_2020!$C$2:$AM$81,MATCH($A27,[1]acpsa_table1_production_2020!$B$2:$B$81,0),MATCH(AH$4,[1]acpsa_table1_production_2020!$C$1:$AM$1,0)),0)</f>
        <v>0</v>
      </c>
      <c r="AI27" s="16">
        <f>ROUND(INDEX([1]acpsa_table1_production_2020!$C$2:$AM$81,MATCH($A27,[1]acpsa_table1_production_2020!$B$2:$B$81,0),MATCH(AI$4,[1]acpsa_table1_production_2020!$C$1:$AM$1,0)),0)</f>
        <v>0</v>
      </c>
      <c r="AJ27" s="16">
        <f>ROUND(INDEX([1]acpsa_table1_production_2020!$C$2:$AM$81,MATCH($A27,[1]acpsa_table1_production_2020!$B$2:$B$81,0),MATCH(AJ$4,[1]acpsa_table1_production_2020!$C$1:$AM$1,0)),0)</f>
        <v>9357</v>
      </c>
      <c r="AK27" s="16">
        <f>ROUND(INDEX([1]acpsa_table1_production_2020!$C$2:$AM$81,MATCH($A27,[1]acpsa_table1_production_2020!$B$2:$B$81,0),MATCH(AK$4,[1]acpsa_table1_production_2020!$C$1:$AM$1,0)),0)</f>
        <v>16085</v>
      </c>
    </row>
    <row r="28" spans="1:37" x14ac:dyDescent="0.3">
      <c r="A28" s="3" t="s">
        <v>57</v>
      </c>
      <c r="B28" s="14">
        <f>ROUND(INDEX([1]acpsa_table1_production_2020!$C$2:$AM$81,MATCH($A28,[1]acpsa_table1_production_2020!$B$2:$B$81,0),MATCH(B$4,[1]acpsa_table1_production_2020!$C$1:$AM$1,0)),0)</f>
        <v>0</v>
      </c>
      <c r="C28" s="14">
        <f>ROUND(INDEX([1]acpsa_table1_production_2020!$C$2:$AM$81,MATCH($A28,[1]acpsa_table1_production_2020!$B$2:$B$81,0),MATCH(C$4,[1]acpsa_table1_production_2020!$C$1:$AM$1,0)),0)</f>
        <v>0</v>
      </c>
      <c r="D28" s="14">
        <f>ROUND(INDEX([1]acpsa_table1_production_2020!$C$2:$AM$81,MATCH($A28,[1]acpsa_table1_production_2020!$B$2:$B$81,0),MATCH(D$4,[1]acpsa_table1_production_2020!$C$1:$AM$1,0)),0)</f>
        <v>0</v>
      </c>
      <c r="E28" s="14">
        <f>ROUND(INDEX([1]acpsa_table1_production_2020!$C$2:$AM$81,MATCH($A28,[1]acpsa_table1_production_2020!$B$2:$B$81,0),MATCH(E$4,[1]acpsa_table1_production_2020!$C$1:$AM$1,0)),0)</f>
        <v>0</v>
      </c>
      <c r="F28" s="14">
        <f>ROUND(INDEX([1]acpsa_table1_production_2020!$C$2:$AM$81,MATCH($A28,[1]acpsa_table1_production_2020!$B$2:$B$81,0),MATCH(F$4,[1]acpsa_table1_production_2020!$C$1:$AM$1,0)),0)</f>
        <v>0</v>
      </c>
      <c r="G28" s="14">
        <f>ROUND(INDEX([1]acpsa_table1_production_2020!$C$2:$AM$81,MATCH($A28,[1]acpsa_table1_production_2020!$B$2:$B$81,0),MATCH(G$4,[1]acpsa_table1_production_2020!$C$1:$AM$1,0)),0)</f>
        <v>0</v>
      </c>
      <c r="H28" s="14">
        <f>ROUND(INDEX([1]acpsa_table1_production_2020!$C$2:$AM$81,MATCH($A28,[1]acpsa_table1_production_2020!$B$2:$B$81,0),MATCH(H$4,[1]acpsa_table1_production_2020!$C$1:$AM$1,0)),0)</f>
        <v>29256</v>
      </c>
      <c r="I28" s="14">
        <f>ROUND(INDEX([1]acpsa_table1_production_2020!$C$2:$AM$81,MATCH($A28,[1]acpsa_table1_production_2020!$B$2:$B$81,0),MATCH(I$4,[1]acpsa_table1_production_2020!$C$1:$AM$1,0)),0)</f>
        <v>111</v>
      </c>
      <c r="J28" s="14">
        <f>ROUND(INDEX([1]acpsa_table1_production_2020!$C$2:$AM$81,MATCH($A28,[1]acpsa_table1_production_2020!$B$2:$B$81,0),MATCH(J$4,[1]acpsa_table1_production_2020!$C$1:$AM$1,0)),0)</f>
        <v>0</v>
      </c>
      <c r="K28" s="14">
        <f>ROUND(INDEX([1]acpsa_table1_production_2020!$C$2:$AM$81,MATCH($A28,[1]acpsa_table1_production_2020!$B$2:$B$81,0),MATCH(K$4,[1]acpsa_table1_production_2020!$C$1:$AM$1,0)),0)</f>
        <v>0</v>
      </c>
      <c r="L28" s="14">
        <f>ROUND(INDEX([1]acpsa_table1_production_2020!$C$2:$AM$81,MATCH($A28,[1]acpsa_table1_production_2020!$B$2:$B$81,0),MATCH(L$4,[1]acpsa_table1_production_2020!$C$1:$AM$1,0)),0)</f>
        <v>0</v>
      </c>
      <c r="M28" s="15">
        <f>ROUND(INDEX([1]acpsa_table1_production_2020!$C$2:$AM$81,MATCH($A28,[1]acpsa_table1_production_2020!$B$2:$B$81,0),MATCH(M$4,[1]acpsa_table1_production_2020!$C$1:$AM$1,0)),0)</f>
        <v>0</v>
      </c>
      <c r="N28" s="16">
        <f>ROUND(INDEX([1]acpsa_table1_production_2020!$C$2:$AM$81,MATCH($A28,[1]acpsa_table1_production_2020!$B$2:$B$81,0),MATCH(N$4,[1]acpsa_table1_production_2020!$C$1:$AM$1,0)),0)</f>
        <v>0</v>
      </c>
      <c r="O28" s="16">
        <f>ROUND(INDEX([1]acpsa_table1_production_2020!$C$2:$AM$81,MATCH($A28,[1]acpsa_table1_production_2020!$B$2:$B$81,0),MATCH(O$4,[1]acpsa_table1_production_2020!$C$1:$AM$1,0)),0)</f>
        <v>0</v>
      </c>
      <c r="P28" s="16">
        <f>ROUND(INDEX([1]acpsa_table1_production_2020!$C$2:$AM$81,MATCH($A28,[1]acpsa_table1_production_2020!$B$2:$B$81,0),MATCH(P$4,[1]acpsa_table1_production_2020!$C$1:$AM$1,0)),0)</f>
        <v>0</v>
      </c>
      <c r="Q28" s="16">
        <f>ROUND(INDEX([1]acpsa_table1_production_2020!$C$2:$AM$81,MATCH($A28,[1]acpsa_table1_production_2020!$B$2:$B$81,0),MATCH(Q$4,[1]acpsa_table1_production_2020!$C$1:$AM$1,0)),0)</f>
        <v>0</v>
      </c>
      <c r="R28" s="16">
        <f>ROUND(INDEX([1]acpsa_table1_production_2020!$C$2:$AM$81,MATCH($A28,[1]acpsa_table1_production_2020!$B$2:$B$81,0),MATCH(R$4,[1]acpsa_table1_production_2020!$C$1:$AM$1,0)),0)</f>
        <v>0</v>
      </c>
      <c r="S28" s="16">
        <f>ROUND(INDEX([1]acpsa_table1_production_2020!$C$2:$AM$81,MATCH($A28,[1]acpsa_table1_production_2020!$B$2:$B$81,0),MATCH(S$4,[1]acpsa_table1_production_2020!$C$1:$AM$1,0)),0)</f>
        <v>0</v>
      </c>
      <c r="T28" s="16">
        <f>ROUND(INDEX([1]acpsa_table1_production_2020!$C$2:$AM$81,MATCH($A28,[1]acpsa_table1_production_2020!$B$2:$B$81,0),MATCH(T$4,[1]acpsa_table1_production_2020!$C$1:$AM$1,0)),0)</f>
        <v>0</v>
      </c>
      <c r="U28" s="16">
        <f>ROUND(INDEX([1]acpsa_table1_production_2020!$C$2:$AM$81,MATCH($A28,[1]acpsa_table1_production_2020!$B$2:$B$81,0),MATCH(U$4,[1]acpsa_table1_production_2020!$C$1:$AM$1,0)),0)</f>
        <v>0</v>
      </c>
      <c r="V28" s="100">
        <f>ROUND(INDEX([1]acpsa_table1_production_2020!$C$2:$AM$81,MATCH($A28,[1]acpsa_table1_production_2020!$B$2:$B$81,0),MATCH(V$4,[1]acpsa_table1_production_2020!$C$1:$AM$1,0)),0)</f>
        <v>0</v>
      </c>
      <c r="W28" s="14">
        <f>ROUND(INDEX([1]acpsa_table1_production_2020!$C$2:$AM$81,MATCH($A28,[1]acpsa_table1_production_2020!$B$2:$B$81,0),MATCH(W$4,[1]acpsa_table1_production_2020!$C$1:$AM$1,0)),0)</f>
        <v>0</v>
      </c>
      <c r="X28" s="14">
        <f>ROUND(INDEX([1]acpsa_table1_production_2020!$C$2:$AM$81,MATCH($A28,[1]acpsa_table1_production_2020!$B$2:$B$81,0),MATCH(X$4,[1]acpsa_table1_production_2020!$C$1:$AM$1,0)),0)</f>
        <v>0</v>
      </c>
      <c r="Y28" s="14">
        <f>ROUND(INDEX([1]acpsa_table1_production_2020!$C$2:$AM$81,MATCH($A28,[1]acpsa_table1_production_2020!$B$2:$B$81,0),MATCH(Y$4,[1]acpsa_table1_production_2020!$C$1:$AM$1,0)),0)</f>
        <v>0</v>
      </c>
      <c r="Z28" s="14">
        <f>ROUND(INDEX([1]acpsa_table1_production_2020!$C$2:$AM$81,MATCH($A28,[1]acpsa_table1_production_2020!$B$2:$B$81,0),MATCH(Z$4,[1]acpsa_table1_production_2020!$C$1:$AM$1,0)),0)</f>
        <v>0</v>
      </c>
      <c r="AA28" s="14">
        <f>ROUND(INDEX([1]acpsa_table1_production_2020!$C$2:$AM$81,MATCH($A28,[1]acpsa_table1_production_2020!$B$2:$B$81,0),MATCH(AA$4,[1]acpsa_table1_production_2020!$C$1:$AM$1,0)),0)</f>
        <v>0</v>
      </c>
      <c r="AB28" s="14">
        <f>ROUND(INDEX([1]acpsa_table1_production_2020!$C$2:$AM$81,MATCH($A28,[1]acpsa_table1_production_2020!$B$2:$B$81,0),MATCH(AB$4,[1]acpsa_table1_production_2020!$C$1:$AM$1,0)),0)</f>
        <v>0</v>
      </c>
      <c r="AC28" s="15">
        <f>ROUND(INDEX([1]acpsa_table1_production_2020!$C$2:$AM$81,MATCH($A28,[1]acpsa_table1_production_2020!$B$2:$B$81,0),MATCH(AC$4,[1]acpsa_table1_production_2020!$C$1:$AM$1,0)),0)</f>
        <v>0</v>
      </c>
      <c r="AD28" s="16">
        <f>ROUND(INDEX([1]acpsa_table1_production_2020!$C$2:$AM$81,MATCH($A28,[1]acpsa_table1_production_2020!$B$2:$B$81,0),MATCH(AD$4,[1]acpsa_table1_production_2020!$C$1:$AM$1,0)),0)</f>
        <v>0</v>
      </c>
      <c r="AE28" s="16">
        <f>ROUND(INDEX([1]acpsa_table1_production_2020!$C$2:$AM$81,MATCH($A28,[1]acpsa_table1_production_2020!$B$2:$B$81,0),MATCH(AE$4,[1]acpsa_table1_production_2020!$C$1:$AM$1,0)),0)</f>
        <v>0</v>
      </c>
      <c r="AF28" s="16">
        <f>ROUND(INDEX([1]acpsa_table1_production_2020!$C$2:$AM$81,MATCH($A28,[1]acpsa_table1_production_2020!$B$2:$B$81,0),MATCH(AF$4,[1]acpsa_table1_production_2020!$C$1:$AM$1,0)),0)</f>
        <v>682</v>
      </c>
      <c r="AG28" s="16">
        <f>ROUND(INDEX([1]acpsa_table1_production_2020!$C$2:$AM$81,MATCH($A28,[1]acpsa_table1_production_2020!$B$2:$B$81,0),MATCH(AG$4,[1]acpsa_table1_production_2020!$C$1:$AM$1,0)),0)</f>
        <v>0</v>
      </c>
      <c r="AH28" s="16">
        <f>ROUND(INDEX([1]acpsa_table1_production_2020!$C$2:$AM$81,MATCH($A28,[1]acpsa_table1_production_2020!$B$2:$B$81,0),MATCH(AH$4,[1]acpsa_table1_production_2020!$C$1:$AM$1,0)),0)</f>
        <v>0</v>
      </c>
      <c r="AI28" s="16">
        <f>ROUND(INDEX([1]acpsa_table1_production_2020!$C$2:$AM$81,MATCH($A28,[1]acpsa_table1_production_2020!$B$2:$B$81,0),MATCH(AI$4,[1]acpsa_table1_production_2020!$C$1:$AM$1,0)),0)</f>
        <v>0</v>
      </c>
      <c r="AJ28" s="16">
        <f>ROUND(INDEX([1]acpsa_table1_production_2020!$C$2:$AM$81,MATCH($A28,[1]acpsa_table1_production_2020!$B$2:$B$81,0),MATCH(AJ$4,[1]acpsa_table1_production_2020!$C$1:$AM$1,0)),0)</f>
        <v>0</v>
      </c>
      <c r="AK28" s="16">
        <f>ROUND(INDEX([1]acpsa_table1_production_2020!$C$2:$AM$81,MATCH($A28,[1]acpsa_table1_production_2020!$B$2:$B$81,0),MATCH(AK$4,[1]acpsa_table1_production_2020!$C$1:$AM$1,0)),0)</f>
        <v>30049</v>
      </c>
    </row>
    <row r="29" spans="1:37" x14ac:dyDescent="0.3">
      <c r="A29" s="3" t="s">
        <v>11</v>
      </c>
      <c r="B29" s="14">
        <f>ROUND(INDEX([1]acpsa_table1_production_2020!$C$2:$AM$81,MATCH($A29,[1]acpsa_table1_production_2020!$B$2:$B$81,0),MATCH(B$4,[1]acpsa_table1_production_2020!$C$1:$AM$1,0)),0)</f>
        <v>0</v>
      </c>
      <c r="C29" s="14">
        <f>ROUND(INDEX([1]acpsa_table1_production_2020!$C$2:$AM$81,MATCH($A29,[1]acpsa_table1_production_2020!$B$2:$B$81,0),MATCH(C$4,[1]acpsa_table1_production_2020!$C$1:$AM$1,0)),0)</f>
        <v>0</v>
      </c>
      <c r="D29" s="14">
        <f>ROUND(INDEX([1]acpsa_table1_production_2020!$C$2:$AM$81,MATCH($A29,[1]acpsa_table1_production_2020!$B$2:$B$81,0),MATCH(D$4,[1]acpsa_table1_production_2020!$C$1:$AM$1,0)),0)</f>
        <v>0</v>
      </c>
      <c r="E29" s="14">
        <f>ROUND(INDEX([1]acpsa_table1_production_2020!$C$2:$AM$81,MATCH($A29,[1]acpsa_table1_production_2020!$B$2:$B$81,0),MATCH(E$4,[1]acpsa_table1_production_2020!$C$1:$AM$1,0)),0)</f>
        <v>0</v>
      </c>
      <c r="F29" s="14">
        <f>ROUND(INDEX([1]acpsa_table1_production_2020!$C$2:$AM$81,MATCH($A29,[1]acpsa_table1_production_2020!$B$2:$B$81,0),MATCH(F$4,[1]acpsa_table1_production_2020!$C$1:$AM$1,0)),0)</f>
        <v>0</v>
      </c>
      <c r="G29" s="14">
        <f>ROUND(INDEX([1]acpsa_table1_production_2020!$C$2:$AM$81,MATCH($A29,[1]acpsa_table1_production_2020!$B$2:$B$81,0),MATCH(G$4,[1]acpsa_table1_production_2020!$C$1:$AM$1,0)),0)</f>
        <v>0</v>
      </c>
      <c r="H29" s="14">
        <f>ROUND(INDEX([1]acpsa_table1_production_2020!$C$2:$AM$81,MATCH($A29,[1]acpsa_table1_production_2020!$B$2:$B$81,0),MATCH(H$4,[1]acpsa_table1_production_2020!$C$1:$AM$1,0)),0)</f>
        <v>1930</v>
      </c>
      <c r="I29" s="14">
        <f>ROUND(INDEX([1]acpsa_table1_production_2020!$C$2:$AM$81,MATCH($A29,[1]acpsa_table1_production_2020!$B$2:$B$81,0),MATCH(I$4,[1]acpsa_table1_production_2020!$C$1:$AM$1,0)),0)</f>
        <v>3</v>
      </c>
      <c r="J29" s="14">
        <f>ROUND(INDEX([1]acpsa_table1_production_2020!$C$2:$AM$81,MATCH($A29,[1]acpsa_table1_production_2020!$B$2:$B$81,0),MATCH(J$4,[1]acpsa_table1_production_2020!$C$1:$AM$1,0)),0)</f>
        <v>21743</v>
      </c>
      <c r="K29" s="14">
        <f>ROUND(INDEX([1]acpsa_table1_production_2020!$C$2:$AM$81,MATCH($A29,[1]acpsa_table1_production_2020!$B$2:$B$81,0),MATCH(K$4,[1]acpsa_table1_production_2020!$C$1:$AM$1,0)),0)</f>
        <v>32</v>
      </c>
      <c r="L29" s="14">
        <f>ROUND(INDEX([1]acpsa_table1_production_2020!$C$2:$AM$81,MATCH($A29,[1]acpsa_table1_production_2020!$B$2:$B$81,0),MATCH(L$4,[1]acpsa_table1_production_2020!$C$1:$AM$1,0)),0)</f>
        <v>0</v>
      </c>
      <c r="M29" s="15">
        <f>ROUND(INDEX([1]acpsa_table1_production_2020!$C$2:$AM$81,MATCH($A29,[1]acpsa_table1_production_2020!$B$2:$B$81,0),MATCH(M$4,[1]acpsa_table1_production_2020!$C$1:$AM$1,0)),0)</f>
        <v>65</v>
      </c>
      <c r="N29" s="16">
        <f>ROUND(INDEX([1]acpsa_table1_production_2020!$C$2:$AM$81,MATCH($A29,[1]acpsa_table1_production_2020!$B$2:$B$81,0),MATCH(N$4,[1]acpsa_table1_production_2020!$C$1:$AM$1,0)),0)</f>
        <v>7</v>
      </c>
      <c r="O29" s="16">
        <f>ROUND(INDEX([1]acpsa_table1_production_2020!$C$2:$AM$81,MATCH($A29,[1]acpsa_table1_production_2020!$B$2:$B$81,0),MATCH(O$4,[1]acpsa_table1_production_2020!$C$1:$AM$1,0)),0)</f>
        <v>0</v>
      </c>
      <c r="P29" s="16">
        <f>ROUND(INDEX([1]acpsa_table1_production_2020!$C$2:$AM$81,MATCH($A29,[1]acpsa_table1_production_2020!$B$2:$B$81,0),MATCH(P$4,[1]acpsa_table1_production_2020!$C$1:$AM$1,0)),0)</f>
        <v>0</v>
      </c>
      <c r="Q29" s="16">
        <f>ROUND(INDEX([1]acpsa_table1_production_2020!$C$2:$AM$81,MATCH($A29,[1]acpsa_table1_production_2020!$B$2:$B$81,0),MATCH(Q$4,[1]acpsa_table1_production_2020!$C$1:$AM$1,0)),0)</f>
        <v>0</v>
      </c>
      <c r="R29" s="16">
        <f>ROUND(INDEX([1]acpsa_table1_production_2020!$C$2:$AM$81,MATCH($A29,[1]acpsa_table1_production_2020!$B$2:$B$81,0),MATCH(R$4,[1]acpsa_table1_production_2020!$C$1:$AM$1,0)),0)</f>
        <v>0</v>
      </c>
      <c r="S29" s="16">
        <f>ROUND(INDEX([1]acpsa_table1_production_2020!$C$2:$AM$81,MATCH($A29,[1]acpsa_table1_production_2020!$B$2:$B$81,0),MATCH(S$4,[1]acpsa_table1_production_2020!$C$1:$AM$1,0)),0)</f>
        <v>0</v>
      </c>
      <c r="T29" s="16">
        <f>ROUND(INDEX([1]acpsa_table1_production_2020!$C$2:$AM$81,MATCH($A29,[1]acpsa_table1_production_2020!$B$2:$B$81,0),MATCH(T$4,[1]acpsa_table1_production_2020!$C$1:$AM$1,0)),0)</f>
        <v>0</v>
      </c>
      <c r="U29" s="16">
        <f>ROUND(INDEX([1]acpsa_table1_production_2020!$C$2:$AM$81,MATCH($A29,[1]acpsa_table1_production_2020!$B$2:$B$81,0),MATCH(U$4,[1]acpsa_table1_production_2020!$C$1:$AM$1,0)),0)</f>
        <v>0</v>
      </c>
      <c r="V29" s="100">
        <f>ROUND(INDEX([1]acpsa_table1_production_2020!$C$2:$AM$81,MATCH($A29,[1]acpsa_table1_production_2020!$B$2:$B$81,0),MATCH(V$4,[1]acpsa_table1_production_2020!$C$1:$AM$1,0)),0)</f>
        <v>0</v>
      </c>
      <c r="W29" s="14">
        <f>ROUND(INDEX([1]acpsa_table1_production_2020!$C$2:$AM$81,MATCH($A29,[1]acpsa_table1_production_2020!$B$2:$B$81,0),MATCH(W$4,[1]acpsa_table1_production_2020!$C$1:$AM$1,0)),0)</f>
        <v>0</v>
      </c>
      <c r="X29" s="14">
        <f>ROUND(INDEX([1]acpsa_table1_production_2020!$C$2:$AM$81,MATCH($A29,[1]acpsa_table1_production_2020!$B$2:$B$81,0),MATCH(X$4,[1]acpsa_table1_production_2020!$C$1:$AM$1,0)),0)</f>
        <v>0</v>
      </c>
      <c r="Y29" s="14">
        <f>ROUND(INDEX([1]acpsa_table1_production_2020!$C$2:$AM$81,MATCH($A29,[1]acpsa_table1_production_2020!$B$2:$B$81,0),MATCH(Y$4,[1]acpsa_table1_production_2020!$C$1:$AM$1,0)),0)</f>
        <v>0</v>
      </c>
      <c r="Z29" s="14">
        <f>ROUND(INDEX([1]acpsa_table1_production_2020!$C$2:$AM$81,MATCH($A29,[1]acpsa_table1_production_2020!$B$2:$B$81,0),MATCH(Z$4,[1]acpsa_table1_production_2020!$C$1:$AM$1,0)),0)</f>
        <v>0</v>
      </c>
      <c r="AA29" s="14">
        <f>ROUND(INDEX([1]acpsa_table1_production_2020!$C$2:$AM$81,MATCH($A29,[1]acpsa_table1_production_2020!$B$2:$B$81,0),MATCH(AA$4,[1]acpsa_table1_production_2020!$C$1:$AM$1,0)),0)</f>
        <v>0</v>
      </c>
      <c r="AB29" s="14">
        <f>ROUND(INDEX([1]acpsa_table1_production_2020!$C$2:$AM$81,MATCH($A29,[1]acpsa_table1_production_2020!$B$2:$B$81,0),MATCH(AB$4,[1]acpsa_table1_production_2020!$C$1:$AM$1,0)),0)</f>
        <v>0</v>
      </c>
      <c r="AC29" s="15">
        <f>ROUND(INDEX([1]acpsa_table1_production_2020!$C$2:$AM$81,MATCH($A29,[1]acpsa_table1_production_2020!$B$2:$B$81,0),MATCH(AC$4,[1]acpsa_table1_production_2020!$C$1:$AM$1,0)),0)</f>
        <v>0</v>
      </c>
      <c r="AD29" s="16">
        <f>ROUND(INDEX([1]acpsa_table1_production_2020!$C$2:$AM$81,MATCH($A29,[1]acpsa_table1_production_2020!$B$2:$B$81,0),MATCH(AD$4,[1]acpsa_table1_production_2020!$C$1:$AM$1,0)),0)</f>
        <v>0</v>
      </c>
      <c r="AE29" s="16">
        <f>ROUND(INDEX([1]acpsa_table1_production_2020!$C$2:$AM$81,MATCH($A29,[1]acpsa_table1_production_2020!$B$2:$B$81,0),MATCH(AE$4,[1]acpsa_table1_production_2020!$C$1:$AM$1,0)),0)</f>
        <v>0</v>
      </c>
      <c r="AF29" s="16">
        <f>ROUND(INDEX([1]acpsa_table1_production_2020!$C$2:$AM$81,MATCH($A29,[1]acpsa_table1_production_2020!$B$2:$B$81,0),MATCH(AF$4,[1]acpsa_table1_production_2020!$C$1:$AM$1,0)),0)</f>
        <v>0</v>
      </c>
      <c r="AG29" s="16">
        <f>ROUND(INDEX([1]acpsa_table1_production_2020!$C$2:$AM$81,MATCH($A29,[1]acpsa_table1_production_2020!$B$2:$B$81,0),MATCH(AG$4,[1]acpsa_table1_production_2020!$C$1:$AM$1,0)),0)</f>
        <v>0</v>
      </c>
      <c r="AH29" s="16">
        <f>ROUND(INDEX([1]acpsa_table1_production_2020!$C$2:$AM$81,MATCH($A29,[1]acpsa_table1_production_2020!$B$2:$B$81,0),MATCH(AH$4,[1]acpsa_table1_production_2020!$C$1:$AM$1,0)),0)</f>
        <v>0</v>
      </c>
      <c r="AI29" s="16">
        <f>ROUND(INDEX([1]acpsa_table1_production_2020!$C$2:$AM$81,MATCH($A29,[1]acpsa_table1_production_2020!$B$2:$B$81,0),MATCH(AI$4,[1]acpsa_table1_production_2020!$C$1:$AM$1,0)),0)</f>
        <v>0</v>
      </c>
      <c r="AJ29" s="16">
        <f>ROUND(INDEX([1]acpsa_table1_production_2020!$C$2:$AM$81,MATCH($A29,[1]acpsa_table1_production_2020!$B$2:$B$81,0),MATCH(AJ$4,[1]acpsa_table1_production_2020!$C$1:$AM$1,0)),0)</f>
        <v>9</v>
      </c>
      <c r="AK29" s="16">
        <f>ROUND(INDEX([1]acpsa_table1_production_2020!$C$2:$AM$81,MATCH($A29,[1]acpsa_table1_production_2020!$B$2:$B$81,0),MATCH(AK$4,[1]acpsa_table1_production_2020!$C$1:$AM$1,0)),0)</f>
        <v>23788</v>
      </c>
    </row>
    <row r="30" spans="1:37" x14ac:dyDescent="0.3">
      <c r="A30" s="3" t="s">
        <v>14</v>
      </c>
      <c r="B30" s="14">
        <f>ROUND(INDEX([1]acpsa_table1_production_2020!$C$2:$AM$81,MATCH($A30,[1]acpsa_table1_production_2020!$B$2:$B$81,0),MATCH(B$4,[1]acpsa_table1_production_2020!$C$1:$AM$1,0)),0)</f>
        <v>0</v>
      </c>
      <c r="C30" s="14">
        <f>ROUND(INDEX([1]acpsa_table1_production_2020!$C$2:$AM$81,MATCH($A30,[1]acpsa_table1_production_2020!$B$2:$B$81,0),MATCH(C$4,[1]acpsa_table1_production_2020!$C$1:$AM$1,0)),0)</f>
        <v>0</v>
      </c>
      <c r="D30" s="14">
        <f>ROUND(INDEX([1]acpsa_table1_production_2020!$C$2:$AM$81,MATCH($A30,[1]acpsa_table1_production_2020!$B$2:$B$81,0),MATCH(D$4,[1]acpsa_table1_production_2020!$C$1:$AM$1,0)),0)</f>
        <v>0</v>
      </c>
      <c r="E30" s="14">
        <f>ROUND(INDEX([1]acpsa_table1_production_2020!$C$2:$AM$81,MATCH($A30,[1]acpsa_table1_production_2020!$B$2:$B$81,0),MATCH(E$4,[1]acpsa_table1_production_2020!$C$1:$AM$1,0)),0)</f>
        <v>0</v>
      </c>
      <c r="F30" s="14">
        <f>ROUND(INDEX([1]acpsa_table1_production_2020!$C$2:$AM$81,MATCH($A30,[1]acpsa_table1_production_2020!$B$2:$B$81,0),MATCH(F$4,[1]acpsa_table1_production_2020!$C$1:$AM$1,0)),0)</f>
        <v>0</v>
      </c>
      <c r="G30" s="14">
        <f>ROUND(INDEX([1]acpsa_table1_production_2020!$C$2:$AM$81,MATCH($A30,[1]acpsa_table1_production_2020!$B$2:$B$81,0),MATCH(G$4,[1]acpsa_table1_production_2020!$C$1:$AM$1,0)),0)</f>
        <v>0</v>
      </c>
      <c r="H30" s="14">
        <f>ROUND(INDEX([1]acpsa_table1_production_2020!$C$2:$AM$81,MATCH($A30,[1]acpsa_table1_production_2020!$B$2:$B$81,0),MATCH(H$4,[1]acpsa_table1_production_2020!$C$1:$AM$1,0)),0)</f>
        <v>0</v>
      </c>
      <c r="I30" s="14">
        <f>ROUND(INDEX([1]acpsa_table1_production_2020!$C$2:$AM$81,MATCH($A30,[1]acpsa_table1_production_2020!$B$2:$B$81,0),MATCH(I$4,[1]acpsa_table1_production_2020!$C$1:$AM$1,0)),0)</f>
        <v>0</v>
      </c>
      <c r="J30" s="14">
        <f>ROUND(INDEX([1]acpsa_table1_production_2020!$C$2:$AM$81,MATCH($A30,[1]acpsa_table1_production_2020!$B$2:$B$81,0),MATCH(J$4,[1]acpsa_table1_production_2020!$C$1:$AM$1,0)),0)</f>
        <v>59</v>
      </c>
      <c r="K30" s="14">
        <f>ROUND(INDEX([1]acpsa_table1_production_2020!$C$2:$AM$81,MATCH($A30,[1]acpsa_table1_production_2020!$B$2:$B$81,0),MATCH(K$4,[1]acpsa_table1_production_2020!$C$1:$AM$1,0)),0)</f>
        <v>103</v>
      </c>
      <c r="L30" s="14">
        <f>ROUND(INDEX([1]acpsa_table1_production_2020!$C$2:$AM$81,MATCH($A30,[1]acpsa_table1_production_2020!$B$2:$B$81,0),MATCH(L$4,[1]acpsa_table1_production_2020!$C$1:$AM$1,0)),0)</f>
        <v>0</v>
      </c>
      <c r="M30" s="15">
        <f>ROUND(INDEX([1]acpsa_table1_production_2020!$C$2:$AM$81,MATCH($A30,[1]acpsa_table1_production_2020!$B$2:$B$81,0),MATCH(M$4,[1]acpsa_table1_production_2020!$C$1:$AM$1,0)),0)</f>
        <v>3197</v>
      </c>
      <c r="N30" s="16">
        <f>ROUND(INDEX([1]acpsa_table1_production_2020!$C$2:$AM$81,MATCH($A30,[1]acpsa_table1_production_2020!$B$2:$B$81,0),MATCH(N$4,[1]acpsa_table1_production_2020!$C$1:$AM$1,0)),0)</f>
        <v>2</v>
      </c>
      <c r="O30" s="16">
        <f>ROUND(INDEX([1]acpsa_table1_production_2020!$C$2:$AM$81,MATCH($A30,[1]acpsa_table1_production_2020!$B$2:$B$81,0),MATCH(O$4,[1]acpsa_table1_production_2020!$C$1:$AM$1,0)),0)</f>
        <v>0</v>
      </c>
      <c r="P30" s="16">
        <f>ROUND(INDEX([1]acpsa_table1_production_2020!$C$2:$AM$81,MATCH($A30,[1]acpsa_table1_production_2020!$B$2:$B$81,0),MATCH(P$4,[1]acpsa_table1_production_2020!$C$1:$AM$1,0)),0)</f>
        <v>0</v>
      </c>
      <c r="Q30" s="16">
        <f>ROUND(INDEX([1]acpsa_table1_production_2020!$C$2:$AM$81,MATCH($A30,[1]acpsa_table1_production_2020!$B$2:$B$81,0),MATCH(Q$4,[1]acpsa_table1_production_2020!$C$1:$AM$1,0)),0)</f>
        <v>0</v>
      </c>
      <c r="R30" s="16">
        <f>ROUND(INDEX([1]acpsa_table1_production_2020!$C$2:$AM$81,MATCH($A30,[1]acpsa_table1_production_2020!$B$2:$B$81,0),MATCH(R$4,[1]acpsa_table1_production_2020!$C$1:$AM$1,0)),0)</f>
        <v>0</v>
      </c>
      <c r="S30" s="16">
        <f>ROUND(INDEX([1]acpsa_table1_production_2020!$C$2:$AM$81,MATCH($A30,[1]acpsa_table1_production_2020!$B$2:$B$81,0),MATCH(S$4,[1]acpsa_table1_production_2020!$C$1:$AM$1,0)),0)</f>
        <v>0</v>
      </c>
      <c r="T30" s="16">
        <f>ROUND(INDEX([1]acpsa_table1_production_2020!$C$2:$AM$81,MATCH($A30,[1]acpsa_table1_production_2020!$B$2:$B$81,0),MATCH(T$4,[1]acpsa_table1_production_2020!$C$1:$AM$1,0)),0)</f>
        <v>0</v>
      </c>
      <c r="U30" s="16">
        <f>ROUND(INDEX([1]acpsa_table1_production_2020!$C$2:$AM$81,MATCH($A30,[1]acpsa_table1_production_2020!$B$2:$B$81,0),MATCH(U$4,[1]acpsa_table1_production_2020!$C$1:$AM$1,0)),0)</f>
        <v>0</v>
      </c>
      <c r="V30" s="100">
        <f>ROUND(INDEX([1]acpsa_table1_production_2020!$C$2:$AM$81,MATCH($A30,[1]acpsa_table1_production_2020!$B$2:$B$81,0),MATCH(V$4,[1]acpsa_table1_production_2020!$C$1:$AM$1,0)),0)</f>
        <v>0</v>
      </c>
      <c r="W30" s="14">
        <f>ROUND(INDEX([1]acpsa_table1_production_2020!$C$2:$AM$81,MATCH($A30,[1]acpsa_table1_production_2020!$B$2:$B$81,0),MATCH(W$4,[1]acpsa_table1_production_2020!$C$1:$AM$1,0)),0)</f>
        <v>0</v>
      </c>
      <c r="X30" s="14">
        <f>ROUND(INDEX([1]acpsa_table1_production_2020!$C$2:$AM$81,MATCH($A30,[1]acpsa_table1_production_2020!$B$2:$B$81,0),MATCH(X$4,[1]acpsa_table1_production_2020!$C$1:$AM$1,0)),0)</f>
        <v>0</v>
      </c>
      <c r="Y30" s="14">
        <f>ROUND(INDEX([1]acpsa_table1_production_2020!$C$2:$AM$81,MATCH($A30,[1]acpsa_table1_production_2020!$B$2:$B$81,0),MATCH(Y$4,[1]acpsa_table1_production_2020!$C$1:$AM$1,0)),0)</f>
        <v>0</v>
      </c>
      <c r="Z30" s="14">
        <f>ROUND(INDEX([1]acpsa_table1_production_2020!$C$2:$AM$81,MATCH($A30,[1]acpsa_table1_production_2020!$B$2:$B$81,0),MATCH(Z$4,[1]acpsa_table1_production_2020!$C$1:$AM$1,0)),0)</f>
        <v>0</v>
      </c>
      <c r="AA30" s="14">
        <f>ROUND(INDEX([1]acpsa_table1_production_2020!$C$2:$AM$81,MATCH($A30,[1]acpsa_table1_production_2020!$B$2:$B$81,0),MATCH(AA$4,[1]acpsa_table1_production_2020!$C$1:$AM$1,0)),0)</f>
        <v>0</v>
      </c>
      <c r="AB30" s="14">
        <f>ROUND(INDEX([1]acpsa_table1_production_2020!$C$2:$AM$81,MATCH($A30,[1]acpsa_table1_production_2020!$B$2:$B$81,0),MATCH(AB$4,[1]acpsa_table1_production_2020!$C$1:$AM$1,0)),0)</f>
        <v>0</v>
      </c>
      <c r="AC30" s="15">
        <f>ROUND(INDEX([1]acpsa_table1_production_2020!$C$2:$AM$81,MATCH($A30,[1]acpsa_table1_production_2020!$B$2:$B$81,0),MATCH(AC$4,[1]acpsa_table1_production_2020!$C$1:$AM$1,0)),0)</f>
        <v>0</v>
      </c>
      <c r="AD30" s="16">
        <f>ROUND(INDEX([1]acpsa_table1_production_2020!$C$2:$AM$81,MATCH($A30,[1]acpsa_table1_production_2020!$B$2:$B$81,0),MATCH(AD$4,[1]acpsa_table1_production_2020!$C$1:$AM$1,0)),0)</f>
        <v>0</v>
      </c>
      <c r="AE30" s="16">
        <f>ROUND(INDEX([1]acpsa_table1_production_2020!$C$2:$AM$81,MATCH($A30,[1]acpsa_table1_production_2020!$B$2:$B$81,0),MATCH(AE$4,[1]acpsa_table1_production_2020!$C$1:$AM$1,0)),0)</f>
        <v>0</v>
      </c>
      <c r="AF30" s="16">
        <f>ROUND(INDEX([1]acpsa_table1_production_2020!$C$2:$AM$81,MATCH($A30,[1]acpsa_table1_production_2020!$B$2:$B$81,0),MATCH(AF$4,[1]acpsa_table1_production_2020!$C$1:$AM$1,0)),0)</f>
        <v>0</v>
      </c>
      <c r="AG30" s="16">
        <f>ROUND(INDEX([1]acpsa_table1_production_2020!$C$2:$AM$81,MATCH($A30,[1]acpsa_table1_production_2020!$B$2:$B$81,0),MATCH(AG$4,[1]acpsa_table1_production_2020!$C$1:$AM$1,0)),0)</f>
        <v>0</v>
      </c>
      <c r="AH30" s="16">
        <f>ROUND(INDEX([1]acpsa_table1_production_2020!$C$2:$AM$81,MATCH($A30,[1]acpsa_table1_production_2020!$B$2:$B$81,0),MATCH(AH$4,[1]acpsa_table1_production_2020!$C$1:$AM$1,0)),0)</f>
        <v>0</v>
      </c>
      <c r="AI30" s="16">
        <f>ROUND(INDEX([1]acpsa_table1_production_2020!$C$2:$AM$81,MATCH($A30,[1]acpsa_table1_production_2020!$B$2:$B$81,0),MATCH(AI$4,[1]acpsa_table1_production_2020!$C$1:$AM$1,0)),0)</f>
        <v>0</v>
      </c>
      <c r="AJ30" s="16">
        <f>ROUND(INDEX([1]acpsa_table1_production_2020!$C$2:$AM$81,MATCH($A30,[1]acpsa_table1_production_2020!$B$2:$B$81,0),MATCH(AJ$4,[1]acpsa_table1_production_2020!$C$1:$AM$1,0)),0)</f>
        <v>4</v>
      </c>
      <c r="AK30" s="16">
        <f>ROUND(INDEX([1]acpsa_table1_production_2020!$C$2:$AM$81,MATCH($A30,[1]acpsa_table1_production_2020!$B$2:$B$81,0),MATCH(AK$4,[1]acpsa_table1_production_2020!$C$1:$AM$1,0)),0)</f>
        <v>3364</v>
      </c>
    </row>
    <row r="31" spans="1:37" x14ac:dyDescent="0.3">
      <c r="A31" s="3" t="s">
        <v>12</v>
      </c>
      <c r="B31" s="14">
        <f>ROUND(INDEX([1]acpsa_table1_production_2020!$C$2:$AM$81,MATCH($A31,[1]acpsa_table1_production_2020!$B$2:$B$81,0),MATCH(B$4,[1]acpsa_table1_production_2020!$C$1:$AM$1,0)),0)</f>
        <v>0</v>
      </c>
      <c r="C31" s="14">
        <f>ROUND(INDEX([1]acpsa_table1_production_2020!$C$2:$AM$81,MATCH($A31,[1]acpsa_table1_production_2020!$B$2:$B$81,0),MATCH(C$4,[1]acpsa_table1_production_2020!$C$1:$AM$1,0)),0)</f>
        <v>0</v>
      </c>
      <c r="D31" s="14">
        <f>ROUND(INDEX([1]acpsa_table1_production_2020!$C$2:$AM$81,MATCH($A31,[1]acpsa_table1_production_2020!$B$2:$B$81,0),MATCH(D$4,[1]acpsa_table1_production_2020!$C$1:$AM$1,0)),0)</f>
        <v>0</v>
      </c>
      <c r="E31" s="14">
        <f>ROUND(INDEX([1]acpsa_table1_production_2020!$C$2:$AM$81,MATCH($A31,[1]acpsa_table1_production_2020!$B$2:$B$81,0),MATCH(E$4,[1]acpsa_table1_production_2020!$C$1:$AM$1,0)),0)</f>
        <v>0</v>
      </c>
      <c r="F31" s="14">
        <f>ROUND(INDEX([1]acpsa_table1_production_2020!$C$2:$AM$81,MATCH($A31,[1]acpsa_table1_production_2020!$B$2:$B$81,0),MATCH(F$4,[1]acpsa_table1_production_2020!$C$1:$AM$1,0)),0)</f>
        <v>0</v>
      </c>
      <c r="G31" s="14">
        <f>ROUND(INDEX([1]acpsa_table1_production_2020!$C$2:$AM$81,MATCH($A31,[1]acpsa_table1_production_2020!$B$2:$B$81,0),MATCH(G$4,[1]acpsa_table1_production_2020!$C$1:$AM$1,0)),0)</f>
        <v>0</v>
      </c>
      <c r="H31" s="14">
        <f>ROUND(INDEX([1]acpsa_table1_production_2020!$C$2:$AM$81,MATCH($A31,[1]acpsa_table1_production_2020!$B$2:$B$81,0),MATCH(H$4,[1]acpsa_table1_production_2020!$C$1:$AM$1,0)),0)</f>
        <v>0</v>
      </c>
      <c r="I31" s="14">
        <f>ROUND(INDEX([1]acpsa_table1_production_2020!$C$2:$AM$81,MATCH($A31,[1]acpsa_table1_production_2020!$B$2:$B$81,0),MATCH(I$4,[1]acpsa_table1_production_2020!$C$1:$AM$1,0)),0)</f>
        <v>0</v>
      </c>
      <c r="J31" s="14">
        <f>ROUND(INDEX([1]acpsa_table1_production_2020!$C$2:$AM$81,MATCH($A31,[1]acpsa_table1_production_2020!$B$2:$B$81,0),MATCH(J$4,[1]acpsa_table1_production_2020!$C$1:$AM$1,0)),0)</f>
        <v>41</v>
      </c>
      <c r="K31" s="14">
        <f>ROUND(INDEX([1]acpsa_table1_production_2020!$C$2:$AM$81,MATCH($A31,[1]acpsa_table1_production_2020!$B$2:$B$81,0),MATCH(K$4,[1]acpsa_table1_production_2020!$C$1:$AM$1,0)),0)</f>
        <v>12642</v>
      </c>
      <c r="L31" s="14">
        <f>ROUND(INDEX([1]acpsa_table1_production_2020!$C$2:$AM$81,MATCH($A31,[1]acpsa_table1_production_2020!$B$2:$B$81,0),MATCH(L$4,[1]acpsa_table1_production_2020!$C$1:$AM$1,0)),0)</f>
        <v>0</v>
      </c>
      <c r="M31" s="15">
        <f>ROUND(INDEX([1]acpsa_table1_production_2020!$C$2:$AM$81,MATCH($A31,[1]acpsa_table1_production_2020!$B$2:$B$81,0),MATCH(M$4,[1]acpsa_table1_production_2020!$C$1:$AM$1,0)),0)</f>
        <v>42</v>
      </c>
      <c r="N31" s="16">
        <f>ROUND(INDEX([1]acpsa_table1_production_2020!$C$2:$AM$81,MATCH($A31,[1]acpsa_table1_production_2020!$B$2:$B$81,0),MATCH(N$4,[1]acpsa_table1_production_2020!$C$1:$AM$1,0)),0)</f>
        <v>77</v>
      </c>
      <c r="O31" s="16">
        <f>ROUND(INDEX([1]acpsa_table1_production_2020!$C$2:$AM$81,MATCH($A31,[1]acpsa_table1_production_2020!$B$2:$B$81,0),MATCH(O$4,[1]acpsa_table1_production_2020!$C$1:$AM$1,0)),0)</f>
        <v>0</v>
      </c>
      <c r="P31" s="16">
        <f>ROUND(INDEX([1]acpsa_table1_production_2020!$C$2:$AM$81,MATCH($A31,[1]acpsa_table1_production_2020!$B$2:$B$81,0),MATCH(P$4,[1]acpsa_table1_production_2020!$C$1:$AM$1,0)),0)</f>
        <v>0</v>
      </c>
      <c r="Q31" s="16">
        <f>ROUND(INDEX([1]acpsa_table1_production_2020!$C$2:$AM$81,MATCH($A31,[1]acpsa_table1_production_2020!$B$2:$B$81,0),MATCH(Q$4,[1]acpsa_table1_production_2020!$C$1:$AM$1,0)),0)</f>
        <v>0</v>
      </c>
      <c r="R31" s="16">
        <f>ROUND(INDEX([1]acpsa_table1_production_2020!$C$2:$AM$81,MATCH($A31,[1]acpsa_table1_production_2020!$B$2:$B$81,0),MATCH(R$4,[1]acpsa_table1_production_2020!$C$1:$AM$1,0)),0)</f>
        <v>0</v>
      </c>
      <c r="S31" s="16">
        <f>ROUND(INDEX([1]acpsa_table1_production_2020!$C$2:$AM$81,MATCH($A31,[1]acpsa_table1_production_2020!$B$2:$B$81,0),MATCH(S$4,[1]acpsa_table1_production_2020!$C$1:$AM$1,0)),0)</f>
        <v>0</v>
      </c>
      <c r="T31" s="16">
        <f>ROUND(INDEX([1]acpsa_table1_production_2020!$C$2:$AM$81,MATCH($A31,[1]acpsa_table1_production_2020!$B$2:$B$81,0),MATCH(T$4,[1]acpsa_table1_production_2020!$C$1:$AM$1,0)),0)</f>
        <v>7</v>
      </c>
      <c r="U31" s="16">
        <f>ROUND(INDEX([1]acpsa_table1_production_2020!$C$2:$AM$81,MATCH($A31,[1]acpsa_table1_production_2020!$B$2:$B$81,0),MATCH(U$4,[1]acpsa_table1_production_2020!$C$1:$AM$1,0)),0)</f>
        <v>0</v>
      </c>
      <c r="V31" s="100">
        <f>ROUND(INDEX([1]acpsa_table1_production_2020!$C$2:$AM$81,MATCH($A31,[1]acpsa_table1_production_2020!$B$2:$B$81,0),MATCH(V$4,[1]acpsa_table1_production_2020!$C$1:$AM$1,0)),0)</f>
        <v>3</v>
      </c>
      <c r="W31" s="14">
        <f>ROUND(INDEX([1]acpsa_table1_production_2020!$C$2:$AM$81,MATCH($A31,[1]acpsa_table1_production_2020!$B$2:$B$81,0),MATCH(W$4,[1]acpsa_table1_production_2020!$C$1:$AM$1,0)),0)</f>
        <v>0</v>
      </c>
      <c r="X31" s="14">
        <f>ROUND(INDEX([1]acpsa_table1_production_2020!$C$2:$AM$81,MATCH($A31,[1]acpsa_table1_production_2020!$B$2:$B$81,0),MATCH(X$4,[1]acpsa_table1_production_2020!$C$1:$AM$1,0)),0)</f>
        <v>0</v>
      </c>
      <c r="Y31" s="14">
        <f>ROUND(INDEX([1]acpsa_table1_production_2020!$C$2:$AM$81,MATCH($A31,[1]acpsa_table1_production_2020!$B$2:$B$81,0),MATCH(Y$4,[1]acpsa_table1_production_2020!$C$1:$AM$1,0)),0)</f>
        <v>0</v>
      </c>
      <c r="Z31" s="14">
        <f>ROUND(INDEX([1]acpsa_table1_production_2020!$C$2:$AM$81,MATCH($A31,[1]acpsa_table1_production_2020!$B$2:$B$81,0),MATCH(Z$4,[1]acpsa_table1_production_2020!$C$1:$AM$1,0)),0)</f>
        <v>0</v>
      </c>
      <c r="AA31" s="14">
        <f>ROUND(INDEX([1]acpsa_table1_production_2020!$C$2:$AM$81,MATCH($A31,[1]acpsa_table1_production_2020!$B$2:$B$81,0),MATCH(AA$4,[1]acpsa_table1_production_2020!$C$1:$AM$1,0)),0)</f>
        <v>0</v>
      </c>
      <c r="AB31" s="14">
        <f>ROUND(INDEX([1]acpsa_table1_production_2020!$C$2:$AM$81,MATCH($A31,[1]acpsa_table1_production_2020!$B$2:$B$81,0),MATCH(AB$4,[1]acpsa_table1_production_2020!$C$1:$AM$1,0)),0)</f>
        <v>0</v>
      </c>
      <c r="AC31" s="15">
        <f>ROUND(INDEX([1]acpsa_table1_production_2020!$C$2:$AM$81,MATCH($A31,[1]acpsa_table1_production_2020!$B$2:$B$81,0),MATCH(AC$4,[1]acpsa_table1_production_2020!$C$1:$AM$1,0)),0)</f>
        <v>0</v>
      </c>
      <c r="AD31" s="16">
        <f>ROUND(INDEX([1]acpsa_table1_production_2020!$C$2:$AM$81,MATCH($A31,[1]acpsa_table1_production_2020!$B$2:$B$81,0),MATCH(AD$4,[1]acpsa_table1_production_2020!$C$1:$AM$1,0)),0)</f>
        <v>0</v>
      </c>
      <c r="AE31" s="16">
        <f>ROUND(INDEX([1]acpsa_table1_production_2020!$C$2:$AM$81,MATCH($A31,[1]acpsa_table1_production_2020!$B$2:$B$81,0),MATCH(AE$4,[1]acpsa_table1_production_2020!$C$1:$AM$1,0)),0)</f>
        <v>0</v>
      </c>
      <c r="AF31" s="16">
        <f>ROUND(INDEX([1]acpsa_table1_production_2020!$C$2:$AM$81,MATCH($A31,[1]acpsa_table1_production_2020!$B$2:$B$81,0),MATCH(AF$4,[1]acpsa_table1_production_2020!$C$1:$AM$1,0)),0)</f>
        <v>0</v>
      </c>
      <c r="AG31" s="16">
        <f>ROUND(INDEX([1]acpsa_table1_production_2020!$C$2:$AM$81,MATCH($A31,[1]acpsa_table1_production_2020!$B$2:$B$81,0),MATCH(AG$4,[1]acpsa_table1_production_2020!$C$1:$AM$1,0)),0)</f>
        <v>0</v>
      </c>
      <c r="AH31" s="16">
        <f>ROUND(INDEX([1]acpsa_table1_production_2020!$C$2:$AM$81,MATCH($A31,[1]acpsa_table1_production_2020!$B$2:$B$81,0),MATCH(AH$4,[1]acpsa_table1_production_2020!$C$1:$AM$1,0)),0)</f>
        <v>0</v>
      </c>
      <c r="AI31" s="16">
        <f>ROUND(INDEX([1]acpsa_table1_production_2020!$C$2:$AM$81,MATCH($A31,[1]acpsa_table1_production_2020!$B$2:$B$81,0),MATCH(AI$4,[1]acpsa_table1_production_2020!$C$1:$AM$1,0)),0)</f>
        <v>0</v>
      </c>
      <c r="AJ31" s="16">
        <f>ROUND(INDEX([1]acpsa_table1_production_2020!$C$2:$AM$81,MATCH($A31,[1]acpsa_table1_production_2020!$B$2:$B$81,0),MATCH(AJ$4,[1]acpsa_table1_production_2020!$C$1:$AM$1,0)),0)</f>
        <v>0</v>
      </c>
      <c r="AK31" s="16">
        <f>ROUND(INDEX([1]acpsa_table1_production_2020!$C$2:$AM$81,MATCH($A31,[1]acpsa_table1_production_2020!$B$2:$B$81,0),MATCH(AK$4,[1]acpsa_table1_production_2020!$C$1:$AM$1,0)),0)</f>
        <v>12812</v>
      </c>
    </row>
    <row r="32" spans="1:37" x14ac:dyDescent="0.3">
      <c r="A32" s="3" t="s">
        <v>58</v>
      </c>
      <c r="B32" s="14">
        <f>ROUND(INDEX([1]acpsa_table1_production_2020!$C$2:$AM$81,MATCH($A32,[1]acpsa_table1_production_2020!$B$2:$B$81,0),MATCH(B$4,[1]acpsa_table1_production_2020!$C$1:$AM$1,0)),0)</f>
        <v>0</v>
      </c>
      <c r="C32" s="14">
        <f>ROUND(INDEX([1]acpsa_table1_production_2020!$C$2:$AM$81,MATCH($A32,[1]acpsa_table1_production_2020!$B$2:$B$81,0),MATCH(C$4,[1]acpsa_table1_production_2020!$C$1:$AM$1,0)),0)</f>
        <v>0</v>
      </c>
      <c r="D32" s="14">
        <f>ROUND(INDEX([1]acpsa_table1_production_2020!$C$2:$AM$81,MATCH($A32,[1]acpsa_table1_production_2020!$B$2:$B$81,0),MATCH(D$4,[1]acpsa_table1_production_2020!$C$1:$AM$1,0)),0)</f>
        <v>0</v>
      </c>
      <c r="E32" s="14">
        <f>ROUND(INDEX([1]acpsa_table1_production_2020!$C$2:$AM$81,MATCH($A32,[1]acpsa_table1_production_2020!$B$2:$B$81,0),MATCH(E$4,[1]acpsa_table1_production_2020!$C$1:$AM$1,0)),0)</f>
        <v>0</v>
      </c>
      <c r="F32" s="14">
        <f>ROUND(INDEX([1]acpsa_table1_production_2020!$C$2:$AM$81,MATCH($A32,[1]acpsa_table1_production_2020!$B$2:$B$81,0),MATCH(F$4,[1]acpsa_table1_production_2020!$C$1:$AM$1,0)),0)</f>
        <v>0</v>
      </c>
      <c r="G32" s="14">
        <f>ROUND(INDEX([1]acpsa_table1_production_2020!$C$2:$AM$81,MATCH($A32,[1]acpsa_table1_production_2020!$B$2:$B$81,0),MATCH(G$4,[1]acpsa_table1_production_2020!$C$1:$AM$1,0)),0)</f>
        <v>0</v>
      </c>
      <c r="H32" s="14">
        <f>ROUND(INDEX([1]acpsa_table1_production_2020!$C$2:$AM$81,MATCH($A32,[1]acpsa_table1_production_2020!$B$2:$B$81,0),MATCH(H$4,[1]acpsa_table1_production_2020!$C$1:$AM$1,0)),0)</f>
        <v>0</v>
      </c>
      <c r="I32" s="14">
        <f>ROUND(INDEX([1]acpsa_table1_production_2020!$C$2:$AM$81,MATCH($A32,[1]acpsa_table1_production_2020!$B$2:$B$81,0),MATCH(I$4,[1]acpsa_table1_production_2020!$C$1:$AM$1,0)),0)</f>
        <v>0</v>
      </c>
      <c r="J32" s="14">
        <f>ROUND(INDEX([1]acpsa_table1_production_2020!$C$2:$AM$81,MATCH($A32,[1]acpsa_table1_production_2020!$B$2:$B$81,0),MATCH(J$4,[1]acpsa_table1_production_2020!$C$1:$AM$1,0)),0)</f>
        <v>15</v>
      </c>
      <c r="K32" s="14">
        <f>ROUND(INDEX([1]acpsa_table1_production_2020!$C$2:$AM$81,MATCH($A32,[1]acpsa_table1_production_2020!$B$2:$B$81,0),MATCH(K$4,[1]acpsa_table1_production_2020!$C$1:$AM$1,0)),0)</f>
        <v>40</v>
      </c>
      <c r="L32" s="14">
        <f>ROUND(INDEX([1]acpsa_table1_production_2020!$C$2:$AM$81,MATCH($A32,[1]acpsa_table1_production_2020!$B$2:$B$81,0),MATCH(L$4,[1]acpsa_table1_production_2020!$C$1:$AM$1,0)),0)</f>
        <v>0</v>
      </c>
      <c r="M32" s="15">
        <f>ROUND(INDEX([1]acpsa_table1_production_2020!$C$2:$AM$81,MATCH($A32,[1]acpsa_table1_production_2020!$B$2:$B$81,0),MATCH(M$4,[1]acpsa_table1_production_2020!$C$1:$AM$1,0)),0)</f>
        <v>0</v>
      </c>
      <c r="N32" s="16">
        <f>ROUND(INDEX([1]acpsa_table1_production_2020!$C$2:$AM$81,MATCH($A32,[1]acpsa_table1_production_2020!$B$2:$B$81,0),MATCH(N$4,[1]acpsa_table1_production_2020!$C$1:$AM$1,0)),0)</f>
        <v>1227</v>
      </c>
      <c r="O32" s="16">
        <f>ROUND(INDEX([1]acpsa_table1_production_2020!$C$2:$AM$81,MATCH($A32,[1]acpsa_table1_production_2020!$B$2:$B$81,0),MATCH(O$4,[1]acpsa_table1_production_2020!$C$1:$AM$1,0)),0)</f>
        <v>0</v>
      </c>
      <c r="P32" s="16">
        <f>ROUND(INDEX([1]acpsa_table1_production_2020!$C$2:$AM$81,MATCH($A32,[1]acpsa_table1_production_2020!$B$2:$B$81,0),MATCH(P$4,[1]acpsa_table1_production_2020!$C$1:$AM$1,0)),0)</f>
        <v>0</v>
      </c>
      <c r="Q32" s="16">
        <f>ROUND(INDEX([1]acpsa_table1_production_2020!$C$2:$AM$81,MATCH($A32,[1]acpsa_table1_production_2020!$B$2:$B$81,0),MATCH(Q$4,[1]acpsa_table1_production_2020!$C$1:$AM$1,0)),0)</f>
        <v>0</v>
      </c>
      <c r="R32" s="16">
        <f>ROUND(INDEX([1]acpsa_table1_production_2020!$C$2:$AM$81,MATCH($A32,[1]acpsa_table1_production_2020!$B$2:$B$81,0),MATCH(R$4,[1]acpsa_table1_production_2020!$C$1:$AM$1,0)),0)</f>
        <v>0</v>
      </c>
      <c r="S32" s="16">
        <f>ROUND(INDEX([1]acpsa_table1_production_2020!$C$2:$AM$81,MATCH($A32,[1]acpsa_table1_production_2020!$B$2:$B$81,0),MATCH(S$4,[1]acpsa_table1_production_2020!$C$1:$AM$1,0)),0)</f>
        <v>0</v>
      </c>
      <c r="T32" s="16">
        <f>ROUND(INDEX([1]acpsa_table1_production_2020!$C$2:$AM$81,MATCH($A32,[1]acpsa_table1_production_2020!$B$2:$B$81,0),MATCH(T$4,[1]acpsa_table1_production_2020!$C$1:$AM$1,0)),0)</f>
        <v>0</v>
      </c>
      <c r="U32" s="16">
        <f>ROUND(INDEX([1]acpsa_table1_production_2020!$C$2:$AM$81,MATCH($A32,[1]acpsa_table1_production_2020!$B$2:$B$81,0),MATCH(U$4,[1]acpsa_table1_production_2020!$C$1:$AM$1,0)),0)</f>
        <v>0</v>
      </c>
      <c r="V32" s="100">
        <f>ROUND(INDEX([1]acpsa_table1_production_2020!$C$2:$AM$81,MATCH($A32,[1]acpsa_table1_production_2020!$B$2:$B$81,0),MATCH(V$4,[1]acpsa_table1_production_2020!$C$1:$AM$1,0)),0)</f>
        <v>0</v>
      </c>
      <c r="W32" s="14">
        <f>ROUND(INDEX([1]acpsa_table1_production_2020!$C$2:$AM$81,MATCH($A32,[1]acpsa_table1_production_2020!$B$2:$B$81,0),MATCH(W$4,[1]acpsa_table1_production_2020!$C$1:$AM$1,0)),0)</f>
        <v>0</v>
      </c>
      <c r="X32" s="14">
        <f>ROUND(INDEX([1]acpsa_table1_production_2020!$C$2:$AM$81,MATCH($A32,[1]acpsa_table1_production_2020!$B$2:$B$81,0),MATCH(X$4,[1]acpsa_table1_production_2020!$C$1:$AM$1,0)),0)</f>
        <v>0</v>
      </c>
      <c r="Y32" s="14">
        <f>ROUND(INDEX([1]acpsa_table1_production_2020!$C$2:$AM$81,MATCH($A32,[1]acpsa_table1_production_2020!$B$2:$B$81,0),MATCH(Y$4,[1]acpsa_table1_production_2020!$C$1:$AM$1,0)),0)</f>
        <v>0</v>
      </c>
      <c r="Z32" s="14">
        <f>ROUND(INDEX([1]acpsa_table1_production_2020!$C$2:$AM$81,MATCH($A32,[1]acpsa_table1_production_2020!$B$2:$B$81,0),MATCH(Z$4,[1]acpsa_table1_production_2020!$C$1:$AM$1,0)),0)</f>
        <v>0</v>
      </c>
      <c r="AA32" s="14">
        <f>ROUND(INDEX([1]acpsa_table1_production_2020!$C$2:$AM$81,MATCH($A32,[1]acpsa_table1_production_2020!$B$2:$B$81,0),MATCH(AA$4,[1]acpsa_table1_production_2020!$C$1:$AM$1,0)),0)</f>
        <v>0</v>
      </c>
      <c r="AB32" s="14">
        <f>ROUND(INDEX([1]acpsa_table1_production_2020!$C$2:$AM$81,MATCH($A32,[1]acpsa_table1_production_2020!$B$2:$B$81,0),MATCH(AB$4,[1]acpsa_table1_production_2020!$C$1:$AM$1,0)),0)</f>
        <v>0</v>
      </c>
      <c r="AC32" s="15">
        <f>ROUND(INDEX([1]acpsa_table1_production_2020!$C$2:$AM$81,MATCH($A32,[1]acpsa_table1_production_2020!$B$2:$B$81,0),MATCH(AC$4,[1]acpsa_table1_production_2020!$C$1:$AM$1,0)),0)</f>
        <v>0</v>
      </c>
      <c r="AD32" s="16">
        <f>ROUND(INDEX([1]acpsa_table1_production_2020!$C$2:$AM$81,MATCH($A32,[1]acpsa_table1_production_2020!$B$2:$B$81,0),MATCH(AD$4,[1]acpsa_table1_production_2020!$C$1:$AM$1,0)),0)</f>
        <v>0</v>
      </c>
      <c r="AE32" s="16">
        <f>ROUND(INDEX([1]acpsa_table1_production_2020!$C$2:$AM$81,MATCH($A32,[1]acpsa_table1_production_2020!$B$2:$B$81,0),MATCH(AE$4,[1]acpsa_table1_production_2020!$C$1:$AM$1,0)),0)</f>
        <v>0</v>
      </c>
      <c r="AF32" s="16">
        <f>ROUND(INDEX([1]acpsa_table1_production_2020!$C$2:$AM$81,MATCH($A32,[1]acpsa_table1_production_2020!$B$2:$B$81,0),MATCH(AF$4,[1]acpsa_table1_production_2020!$C$1:$AM$1,0)),0)</f>
        <v>0</v>
      </c>
      <c r="AG32" s="16">
        <f>ROUND(INDEX([1]acpsa_table1_production_2020!$C$2:$AM$81,MATCH($A32,[1]acpsa_table1_production_2020!$B$2:$B$81,0),MATCH(AG$4,[1]acpsa_table1_production_2020!$C$1:$AM$1,0)),0)</f>
        <v>0</v>
      </c>
      <c r="AH32" s="16">
        <f>ROUND(INDEX([1]acpsa_table1_production_2020!$C$2:$AM$81,MATCH($A32,[1]acpsa_table1_production_2020!$B$2:$B$81,0),MATCH(AH$4,[1]acpsa_table1_production_2020!$C$1:$AM$1,0)),0)</f>
        <v>0</v>
      </c>
      <c r="AI32" s="16">
        <f>ROUND(INDEX([1]acpsa_table1_production_2020!$C$2:$AM$81,MATCH($A32,[1]acpsa_table1_production_2020!$B$2:$B$81,0),MATCH(AI$4,[1]acpsa_table1_production_2020!$C$1:$AM$1,0)),0)</f>
        <v>0</v>
      </c>
      <c r="AJ32" s="16">
        <f>ROUND(INDEX([1]acpsa_table1_production_2020!$C$2:$AM$81,MATCH($A32,[1]acpsa_table1_production_2020!$B$2:$B$81,0),MATCH(AJ$4,[1]acpsa_table1_production_2020!$C$1:$AM$1,0)),0)</f>
        <v>0</v>
      </c>
      <c r="AK32" s="16">
        <f>ROUND(INDEX([1]acpsa_table1_production_2020!$C$2:$AM$81,MATCH($A32,[1]acpsa_table1_production_2020!$B$2:$B$81,0),MATCH(AK$4,[1]acpsa_table1_production_2020!$C$1:$AM$1,0)),0)</f>
        <v>1282</v>
      </c>
    </row>
    <row r="33" spans="1:37" x14ac:dyDescent="0.3">
      <c r="A33" s="3" t="s">
        <v>13</v>
      </c>
      <c r="B33" s="14">
        <f>ROUND(INDEX([1]acpsa_table1_production_2020!$C$2:$AM$81,MATCH($A33,[1]acpsa_table1_production_2020!$B$2:$B$81,0),MATCH(B$4,[1]acpsa_table1_production_2020!$C$1:$AM$1,0)),0)</f>
        <v>0</v>
      </c>
      <c r="C33" s="14">
        <f>ROUND(INDEX([1]acpsa_table1_production_2020!$C$2:$AM$81,MATCH($A33,[1]acpsa_table1_production_2020!$B$2:$B$81,0),MATCH(C$4,[1]acpsa_table1_production_2020!$C$1:$AM$1,0)),0)</f>
        <v>0</v>
      </c>
      <c r="D33" s="14">
        <f>ROUND(INDEX([1]acpsa_table1_production_2020!$C$2:$AM$81,MATCH($A33,[1]acpsa_table1_production_2020!$B$2:$B$81,0),MATCH(D$4,[1]acpsa_table1_production_2020!$C$1:$AM$1,0)),0)</f>
        <v>0</v>
      </c>
      <c r="E33" s="14">
        <f>ROUND(INDEX([1]acpsa_table1_production_2020!$C$2:$AM$81,MATCH($A33,[1]acpsa_table1_production_2020!$B$2:$B$81,0),MATCH(E$4,[1]acpsa_table1_production_2020!$C$1:$AM$1,0)),0)</f>
        <v>0</v>
      </c>
      <c r="F33" s="14">
        <f>ROUND(INDEX([1]acpsa_table1_production_2020!$C$2:$AM$81,MATCH($A33,[1]acpsa_table1_production_2020!$B$2:$B$81,0),MATCH(F$4,[1]acpsa_table1_production_2020!$C$1:$AM$1,0)),0)</f>
        <v>0</v>
      </c>
      <c r="G33" s="14">
        <f>ROUND(INDEX([1]acpsa_table1_production_2020!$C$2:$AM$81,MATCH($A33,[1]acpsa_table1_production_2020!$B$2:$B$81,0),MATCH(G$4,[1]acpsa_table1_production_2020!$C$1:$AM$1,0)),0)</f>
        <v>0</v>
      </c>
      <c r="H33" s="14">
        <f>ROUND(INDEX([1]acpsa_table1_production_2020!$C$2:$AM$81,MATCH($A33,[1]acpsa_table1_production_2020!$B$2:$B$81,0),MATCH(H$4,[1]acpsa_table1_production_2020!$C$1:$AM$1,0)),0)</f>
        <v>0</v>
      </c>
      <c r="I33" s="14">
        <f>ROUND(INDEX([1]acpsa_table1_production_2020!$C$2:$AM$81,MATCH($A33,[1]acpsa_table1_production_2020!$B$2:$B$81,0),MATCH(I$4,[1]acpsa_table1_production_2020!$C$1:$AM$1,0)),0)</f>
        <v>0</v>
      </c>
      <c r="J33" s="14">
        <f>ROUND(INDEX([1]acpsa_table1_production_2020!$C$2:$AM$81,MATCH($A33,[1]acpsa_table1_production_2020!$B$2:$B$81,0),MATCH(J$4,[1]acpsa_table1_production_2020!$C$1:$AM$1,0)),0)</f>
        <v>0</v>
      </c>
      <c r="K33" s="14">
        <f>ROUND(INDEX([1]acpsa_table1_production_2020!$C$2:$AM$81,MATCH($A33,[1]acpsa_table1_production_2020!$B$2:$B$81,0),MATCH(K$4,[1]acpsa_table1_production_2020!$C$1:$AM$1,0)),0)</f>
        <v>0</v>
      </c>
      <c r="L33" s="14">
        <f>ROUND(INDEX([1]acpsa_table1_production_2020!$C$2:$AM$81,MATCH($A33,[1]acpsa_table1_production_2020!$B$2:$B$81,0),MATCH(L$4,[1]acpsa_table1_production_2020!$C$1:$AM$1,0)),0)</f>
        <v>2048</v>
      </c>
      <c r="M33" s="15">
        <f>ROUND(INDEX([1]acpsa_table1_production_2020!$C$2:$AM$81,MATCH($A33,[1]acpsa_table1_production_2020!$B$2:$B$81,0),MATCH(M$4,[1]acpsa_table1_production_2020!$C$1:$AM$1,0)),0)</f>
        <v>0</v>
      </c>
      <c r="N33" s="16">
        <f>ROUND(INDEX([1]acpsa_table1_production_2020!$C$2:$AM$81,MATCH($A33,[1]acpsa_table1_production_2020!$B$2:$B$81,0),MATCH(N$4,[1]acpsa_table1_production_2020!$C$1:$AM$1,0)),0)</f>
        <v>0</v>
      </c>
      <c r="O33" s="16">
        <f>ROUND(INDEX([1]acpsa_table1_production_2020!$C$2:$AM$81,MATCH($A33,[1]acpsa_table1_production_2020!$B$2:$B$81,0),MATCH(O$4,[1]acpsa_table1_production_2020!$C$1:$AM$1,0)),0)</f>
        <v>0</v>
      </c>
      <c r="P33" s="16">
        <f>ROUND(INDEX([1]acpsa_table1_production_2020!$C$2:$AM$81,MATCH($A33,[1]acpsa_table1_production_2020!$B$2:$B$81,0),MATCH(P$4,[1]acpsa_table1_production_2020!$C$1:$AM$1,0)),0)</f>
        <v>0</v>
      </c>
      <c r="Q33" s="16">
        <f>ROUND(INDEX([1]acpsa_table1_production_2020!$C$2:$AM$81,MATCH($A33,[1]acpsa_table1_production_2020!$B$2:$B$81,0),MATCH(Q$4,[1]acpsa_table1_production_2020!$C$1:$AM$1,0)),0)</f>
        <v>0</v>
      </c>
      <c r="R33" s="16">
        <f>ROUND(INDEX([1]acpsa_table1_production_2020!$C$2:$AM$81,MATCH($A33,[1]acpsa_table1_production_2020!$B$2:$B$81,0),MATCH(R$4,[1]acpsa_table1_production_2020!$C$1:$AM$1,0)),0)</f>
        <v>0</v>
      </c>
      <c r="S33" s="16">
        <f>ROUND(INDEX([1]acpsa_table1_production_2020!$C$2:$AM$81,MATCH($A33,[1]acpsa_table1_production_2020!$B$2:$B$81,0),MATCH(S$4,[1]acpsa_table1_production_2020!$C$1:$AM$1,0)),0)</f>
        <v>0</v>
      </c>
      <c r="T33" s="16">
        <f>ROUND(INDEX([1]acpsa_table1_production_2020!$C$2:$AM$81,MATCH($A33,[1]acpsa_table1_production_2020!$B$2:$B$81,0),MATCH(T$4,[1]acpsa_table1_production_2020!$C$1:$AM$1,0)),0)</f>
        <v>108</v>
      </c>
      <c r="U33" s="16">
        <f>ROUND(INDEX([1]acpsa_table1_production_2020!$C$2:$AM$81,MATCH($A33,[1]acpsa_table1_production_2020!$B$2:$B$81,0),MATCH(U$4,[1]acpsa_table1_production_2020!$C$1:$AM$1,0)),0)</f>
        <v>0</v>
      </c>
      <c r="V33" s="100">
        <f>ROUND(INDEX([1]acpsa_table1_production_2020!$C$2:$AM$81,MATCH($A33,[1]acpsa_table1_production_2020!$B$2:$B$81,0),MATCH(V$4,[1]acpsa_table1_production_2020!$C$1:$AM$1,0)),0)</f>
        <v>0</v>
      </c>
      <c r="W33" s="14">
        <f>ROUND(INDEX([1]acpsa_table1_production_2020!$C$2:$AM$81,MATCH($A33,[1]acpsa_table1_production_2020!$B$2:$B$81,0),MATCH(W$4,[1]acpsa_table1_production_2020!$C$1:$AM$1,0)),0)</f>
        <v>0</v>
      </c>
      <c r="X33" s="14">
        <f>ROUND(INDEX([1]acpsa_table1_production_2020!$C$2:$AM$81,MATCH($A33,[1]acpsa_table1_production_2020!$B$2:$B$81,0),MATCH(X$4,[1]acpsa_table1_production_2020!$C$1:$AM$1,0)),0)</f>
        <v>0</v>
      </c>
      <c r="Y33" s="14">
        <f>ROUND(INDEX([1]acpsa_table1_production_2020!$C$2:$AM$81,MATCH($A33,[1]acpsa_table1_production_2020!$B$2:$B$81,0),MATCH(Y$4,[1]acpsa_table1_production_2020!$C$1:$AM$1,0)),0)</f>
        <v>0</v>
      </c>
      <c r="Z33" s="14">
        <f>ROUND(INDEX([1]acpsa_table1_production_2020!$C$2:$AM$81,MATCH($A33,[1]acpsa_table1_production_2020!$B$2:$B$81,0),MATCH(Z$4,[1]acpsa_table1_production_2020!$C$1:$AM$1,0)),0)</f>
        <v>0</v>
      </c>
      <c r="AA33" s="14">
        <f>ROUND(INDEX([1]acpsa_table1_production_2020!$C$2:$AM$81,MATCH($A33,[1]acpsa_table1_production_2020!$B$2:$B$81,0),MATCH(AA$4,[1]acpsa_table1_production_2020!$C$1:$AM$1,0)),0)</f>
        <v>0</v>
      </c>
      <c r="AB33" s="14">
        <f>ROUND(INDEX([1]acpsa_table1_production_2020!$C$2:$AM$81,MATCH($A33,[1]acpsa_table1_production_2020!$B$2:$B$81,0),MATCH(AB$4,[1]acpsa_table1_production_2020!$C$1:$AM$1,0)),0)</f>
        <v>0</v>
      </c>
      <c r="AC33" s="15">
        <f>ROUND(INDEX([1]acpsa_table1_production_2020!$C$2:$AM$81,MATCH($A33,[1]acpsa_table1_production_2020!$B$2:$B$81,0),MATCH(AC$4,[1]acpsa_table1_production_2020!$C$1:$AM$1,0)),0)</f>
        <v>0</v>
      </c>
      <c r="AD33" s="16">
        <f>ROUND(INDEX([1]acpsa_table1_production_2020!$C$2:$AM$81,MATCH($A33,[1]acpsa_table1_production_2020!$B$2:$B$81,0),MATCH(AD$4,[1]acpsa_table1_production_2020!$C$1:$AM$1,0)),0)</f>
        <v>0</v>
      </c>
      <c r="AE33" s="16">
        <f>ROUND(INDEX([1]acpsa_table1_production_2020!$C$2:$AM$81,MATCH($A33,[1]acpsa_table1_production_2020!$B$2:$B$81,0),MATCH(AE$4,[1]acpsa_table1_production_2020!$C$1:$AM$1,0)),0)</f>
        <v>0</v>
      </c>
      <c r="AF33" s="16">
        <f>ROUND(INDEX([1]acpsa_table1_production_2020!$C$2:$AM$81,MATCH($A33,[1]acpsa_table1_production_2020!$B$2:$B$81,0),MATCH(AF$4,[1]acpsa_table1_production_2020!$C$1:$AM$1,0)),0)</f>
        <v>0</v>
      </c>
      <c r="AG33" s="16">
        <f>ROUND(INDEX([1]acpsa_table1_production_2020!$C$2:$AM$81,MATCH($A33,[1]acpsa_table1_production_2020!$B$2:$B$81,0),MATCH(AG$4,[1]acpsa_table1_production_2020!$C$1:$AM$1,0)),0)</f>
        <v>0</v>
      </c>
      <c r="AH33" s="16">
        <f>ROUND(INDEX([1]acpsa_table1_production_2020!$C$2:$AM$81,MATCH($A33,[1]acpsa_table1_production_2020!$B$2:$B$81,0),MATCH(AH$4,[1]acpsa_table1_production_2020!$C$1:$AM$1,0)),0)</f>
        <v>32</v>
      </c>
      <c r="AI33" s="16">
        <f>ROUND(INDEX([1]acpsa_table1_production_2020!$C$2:$AM$81,MATCH($A33,[1]acpsa_table1_production_2020!$B$2:$B$81,0),MATCH(AI$4,[1]acpsa_table1_production_2020!$C$1:$AM$1,0)),0)</f>
        <v>0</v>
      </c>
      <c r="AJ33" s="16">
        <f>ROUND(INDEX([1]acpsa_table1_production_2020!$C$2:$AM$81,MATCH($A33,[1]acpsa_table1_production_2020!$B$2:$B$81,0),MATCH(AJ$4,[1]acpsa_table1_production_2020!$C$1:$AM$1,0)),0)</f>
        <v>1185</v>
      </c>
      <c r="AK33" s="16">
        <f>ROUND(INDEX([1]acpsa_table1_production_2020!$C$2:$AM$81,MATCH($A33,[1]acpsa_table1_production_2020!$B$2:$B$81,0),MATCH(AK$4,[1]acpsa_table1_production_2020!$C$1:$AM$1,0)),0)</f>
        <v>3373</v>
      </c>
    </row>
    <row r="34" spans="1:37" x14ac:dyDescent="0.3">
      <c r="A34" s="3" t="s">
        <v>59</v>
      </c>
      <c r="B34" s="14">
        <f>ROUND(INDEX([1]acpsa_table1_production_2020!$C$2:$AM$81,MATCH($A34,[1]acpsa_table1_production_2020!$B$2:$B$81,0),MATCH(B$4,[1]acpsa_table1_production_2020!$C$1:$AM$1,0)),0)</f>
        <v>0</v>
      </c>
      <c r="C34" s="14">
        <f>ROUND(INDEX([1]acpsa_table1_production_2020!$C$2:$AM$81,MATCH($A34,[1]acpsa_table1_production_2020!$B$2:$B$81,0),MATCH(C$4,[1]acpsa_table1_production_2020!$C$1:$AM$1,0)),0)</f>
        <v>0</v>
      </c>
      <c r="D34" s="14">
        <f>ROUND(INDEX([1]acpsa_table1_production_2020!$C$2:$AM$81,MATCH($A34,[1]acpsa_table1_production_2020!$B$2:$B$81,0),MATCH(D$4,[1]acpsa_table1_production_2020!$C$1:$AM$1,0)),0)</f>
        <v>0</v>
      </c>
      <c r="E34" s="14">
        <f>ROUND(INDEX([1]acpsa_table1_production_2020!$C$2:$AM$81,MATCH($A34,[1]acpsa_table1_production_2020!$B$2:$B$81,0),MATCH(E$4,[1]acpsa_table1_production_2020!$C$1:$AM$1,0)),0)</f>
        <v>0</v>
      </c>
      <c r="F34" s="14">
        <f>ROUND(INDEX([1]acpsa_table1_production_2020!$C$2:$AM$81,MATCH($A34,[1]acpsa_table1_production_2020!$B$2:$B$81,0),MATCH(F$4,[1]acpsa_table1_production_2020!$C$1:$AM$1,0)),0)</f>
        <v>0</v>
      </c>
      <c r="G34" s="14">
        <f>ROUND(INDEX([1]acpsa_table1_production_2020!$C$2:$AM$81,MATCH($A34,[1]acpsa_table1_production_2020!$B$2:$B$81,0),MATCH(G$4,[1]acpsa_table1_production_2020!$C$1:$AM$1,0)),0)</f>
        <v>0</v>
      </c>
      <c r="H34" s="14">
        <f>ROUND(INDEX([1]acpsa_table1_production_2020!$C$2:$AM$81,MATCH($A34,[1]acpsa_table1_production_2020!$B$2:$B$81,0),MATCH(H$4,[1]acpsa_table1_production_2020!$C$1:$AM$1,0)),0)</f>
        <v>0</v>
      </c>
      <c r="I34" s="14">
        <f>ROUND(INDEX([1]acpsa_table1_production_2020!$C$2:$AM$81,MATCH($A34,[1]acpsa_table1_production_2020!$B$2:$B$81,0),MATCH(I$4,[1]acpsa_table1_production_2020!$C$1:$AM$1,0)),0)</f>
        <v>0</v>
      </c>
      <c r="J34" s="14">
        <f>ROUND(INDEX([1]acpsa_table1_production_2020!$C$2:$AM$81,MATCH($A34,[1]acpsa_table1_production_2020!$B$2:$B$81,0),MATCH(J$4,[1]acpsa_table1_production_2020!$C$1:$AM$1,0)),0)</f>
        <v>0</v>
      </c>
      <c r="K34" s="14">
        <f>ROUND(INDEX([1]acpsa_table1_production_2020!$C$2:$AM$81,MATCH($A34,[1]acpsa_table1_production_2020!$B$2:$B$81,0),MATCH(K$4,[1]acpsa_table1_production_2020!$C$1:$AM$1,0)),0)</f>
        <v>0</v>
      </c>
      <c r="L34" s="14">
        <f>ROUND(INDEX([1]acpsa_table1_production_2020!$C$2:$AM$81,MATCH($A34,[1]acpsa_table1_production_2020!$B$2:$B$81,0),MATCH(L$4,[1]acpsa_table1_production_2020!$C$1:$AM$1,0)),0)</f>
        <v>0</v>
      </c>
      <c r="M34" s="15">
        <f>ROUND(INDEX([1]acpsa_table1_production_2020!$C$2:$AM$81,MATCH($A34,[1]acpsa_table1_production_2020!$B$2:$B$81,0),MATCH(M$4,[1]acpsa_table1_production_2020!$C$1:$AM$1,0)),0)</f>
        <v>0</v>
      </c>
      <c r="N34" s="16">
        <f>ROUND(INDEX([1]acpsa_table1_production_2020!$C$2:$AM$81,MATCH($A34,[1]acpsa_table1_production_2020!$B$2:$B$81,0),MATCH(N$4,[1]acpsa_table1_production_2020!$C$1:$AM$1,0)),0)</f>
        <v>0</v>
      </c>
      <c r="O34" s="16">
        <f>ROUND(INDEX([1]acpsa_table1_production_2020!$C$2:$AM$81,MATCH($A34,[1]acpsa_table1_production_2020!$B$2:$B$81,0),MATCH(O$4,[1]acpsa_table1_production_2020!$C$1:$AM$1,0)),0)</f>
        <v>11390</v>
      </c>
      <c r="P34" s="16">
        <f>ROUND(INDEX([1]acpsa_table1_production_2020!$C$2:$AM$81,MATCH($A34,[1]acpsa_table1_production_2020!$B$2:$B$81,0),MATCH(P$4,[1]acpsa_table1_production_2020!$C$1:$AM$1,0)),0)</f>
        <v>0</v>
      </c>
      <c r="Q34" s="16">
        <f>ROUND(INDEX([1]acpsa_table1_production_2020!$C$2:$AM$81,MATCH($A34,[1]acpsa_table1_production_2020!$B$2:$B$81,0),MATCH(Q$4,[1]acpsa_table1_production_2020!$C$1:$AM$1,0)),0)</f>
        <v>0</v>
      </c>
      <c r="R34" s="16">
        <f>ROUND(INDEX([1]acpsa_table1_production_2020!$C$2:$AM$81,MATCH($A34,[1]acpsa_table1_production_2020!$B$2:$B$81,0),MATCH(R$4,[1]acpsa_table1_production_2020!$C$1:$AM$1,0)),0)</f>
        <v>0</v>
      </c>
      <c r="S34" s="16">
        <f>ROUND(INDEX([1]acpsa_table1_production_2020!$C$2:$AM$81,MATCH($A34,[1]acpsa_table1_production_2020!$B$2:$B$81,0),MATCH(S$4,[1]acpsa_table1_production_2020!$C$1:$AM$1,0)),0)</f>
        <v>0</v>
      </c>
      <c r="T34" s="16">
        <f>ROUND(INDEX([1]acpsa_table1_production_2020!$C$2:$AM$81,MATCH($A34,[1]acpsa_table1_production_2020!$B$2:$B$81,0),MATCH(T$4,[1]acpsa_table1_production_2020!$C$1:$AM$1,0)),0)</f>
        <v>0</v>
      </c>
      <c r="U34" s="16">
        <f>ROUND(INDEX([1]acpsa_table1_production_2020!$C$2:$AM$81,MATCH($A34,[1]acpsa_table1_production_2020!$B$2:$B$81,0),MATCH(U$4,[1]acpsa_table1_production_2020!$C$1:$AM$1,0)),0)</f>
        <v>0</v>
      </c>
      <c r="V34" s="100">
        <f>ROUND(INDEX([1]acpsa_table1_production_2020!$C$2:$AM$81,MATCH($A34,[1]acpsa_table1_production_2020!$B$2:$B$81,0),MATCH(V$4,[1]acpsa_table1_production_2020!$C$1:$AM$1,0)),0)</f>
        <v>0</v>
      </c>
      <c r="W34" s="14">
        <f>ROUND(INDEX([1]acpsa_table1_production_2020!$C$2:$AM$81,MATCH($A34,[1]acpsa_table1_production_2020!$B$2:$B$81,0),MATCH(W$4,[1]acpsa_table1_production_2020!$C$1:$AM$1,0)),0)</f>
        <v>0</v>
      </c>
      <c r="X34" s="14">
        <f>ROUND(INDEX([1]acpsa_table1_production_2020!$C$2:$AM$81,MATCH($A34,[1]acpsa_table1_production_2020!$B$2:$B$81,0),MATCH(X$4,[1]acpsa_table1_production_2020!$C$1:$AM$1,0)),0)</f>
        <v>0</v>
      </c>
      <c r="Y34" s="14">
        <f>ROUND(INDEX([1]acpsa_table1_production_2020!$C$2:$AM$81,MATCH($A34,[1]acpsa_table1_production_2020!$B$2:$B$81,0),MATCH(Y$4,[1]acpsa_table1_production_2020!$C$1:$AM$1,0)),0)</f>
        <v>0</v>
      </c>
      <c r="Z34" s="14">
        <f>ROUND(INDEX([1]acpsa_table1_production_2020!$C$2:$AM$81,MATCH($A34,[1]acpsa_table1_production_2020!$B$2:$B$81,0),MATCH(Z$4,[1]acpsa_table1_production_2020!$C$1:$AM$1,0)),0)</f>
        <v>0</v>
      </c>
      <c r="AA34" s="14">
        <f>ROUND(INDEX([1]acpsa_table1_production_2020!$C$2:$AM$81,MATCH($A34,[1]acpsa_table1_production_2020!$B$2:$B$81,0),MATCH(AA$4,[1]acpsa_table1_production_2020!$C$1:$AM$1,0)),0)</f>
        <v>0</v>
      </c>
      <c r="AB34" s="14">
        <f>ROUND(INDEX([1]acpsa_table1_production_2020!$C$2:$AM$81,MATCH($A34,[1]acpsa_table1_production_2020!$B$2:$B$81,0),MATCH(AB$4,[1]acpsa_table1_production_2020!$C$1:$AM$1,0)),0)</f>
        <v>0</v>
      </c>
      <c r="AC34" s="15">
        <f>ROUND(INDEX([1]acpsa_table1_production_2020!$C$2:$AM$81,MATCH($A34,[1]acpsa_table1_production_2020!$B$2:$B$81,0),MATCH(AC$4,[1]acpsa_table1_production_2020!$C$1:$AM$1,0)),0)</f>
        <v>0</v>
      </c>
      <c r="AD34" s="16">
        <f>ROUND(INDEX([1]acpsa_table1_production_2020!$C$2:$AM$81,MATCH($A34,[1]acpsa_table1_production_2020!$B$2:$B$81,0),MATCH(AD$4,[1]acpsa_table1_production_2020!$C$1:$AM$1,0)),0)</f>
        <v>0</v>
      </c>
      <c r="AE34" s="16">
        <f>ROUND(INDEX([1]acpsa_table1_production_2020!$C$2:$AM$81,MATCH($A34,[1]acpsa_table1_production_2020!$B$2:$B$81,0),MATCH(AE$4,[1]acpsa_table1_production_2020!$C$1:$AM$1,0)),0)</f>
        <v>0</v>
      </c>
      <c r="AF34" s="16">
        <f>ROUND(INDEX([1]acpsa_table1_production_2020!$C$2:$AM$81,MATCH($A34,[1]acpsa_table1_production_2020!$B$2:$B$81,0),MATCH(AF$4,[1]acpsa_table1_production_2020!$C$1:$AM$1,0)),0)</f>
        <v>1</v>
      </c>
      <c r="AG34" s="16">
        <f>ROUND(INDEX([1]acpsa_table1_production_2020!$C$2:$AM$81,MATCH($A34,[1]acpsa_table1_production_2020!$B$2:$B$81,0),MATCH(AG$4,[1]acpsa_table1_production_2020!$C$1:$AM$1,0)),0)</f>
        <v>0</v>
      </c>
      <c r="AH34" s="16">
        <f>ROUND(INDEX([1]acpsa_table1_production_2020!$C$2:$AM$81,MATCH($A34,[1]acpsa_table1_production_2020!$B$2:$B$81,0),MATCH(AH$4,[1]acpsa_table1_production_2020!$C$1:$AM$1,0)),0)</f>
        <v>0</v>
      </c>
      <c r="AI34" s="16">
        <f>ROUND(INDEX([1]acpsa_table1_production_2020!$C$2:$AM$81,MATCH($A34,[1]acpsa_table1_production_2020!$B$2:$B$81,0),MATCH(AI$4,[1]acpsa_table1_production_2020!$C$1:$AM$1,0)),0)</f>
        <v>1500</v>
      </c>
      <c r="AJ34" s="16">
        <f>ROUND(INDEX([1]acpsa_table1_production_2020!$C$2:$AM$81,MATCH($A34,[1]acpsa_table1_production_2020!$B$2:$B$81,0),MATCH(AJ$4,[1]acpsa_table1_production_2020!$C$1:$AM$1,0)),0)</f>
        <v>0</v>
      </c>
      <c r="AK34" s="16">
        <f>ROUND(INDEX([1]acpsa_table1_production_2020!$C$2:$AM$81,MATCH($A34,[1]acpsa_table1_production_2020!$B$2:$B$81,0),MATCH(AK$4,[1]acpsa_table1_production_2020!$C$1:$AM$1,0)),0)</f>
        <v>12891</v>
      </c>
    </row>
    <row r="35" spans="1:37" x14ac:dyDescent="0.3">
      <c r="A35" s="3" t="s">
        <v>15</v>
      </c>
      <c r="B35" s="14">
        <f>ROUND(INDEX([1]acpsa_table1_production_2020!$C$2:$AM$81,MATCH($A35,[1]acpsa_table1_production_2020!$B$2:$B$81,0),MATCH(B$4,[1]acpsa_table1_production_2020!$C$1:$AM$1,0)),0)</f>
        <v>0</v>
      </c>
      <c r="C35" s="14">
        <f>ROUND(INDEX([1]acpsa_table1_production_2020!$C$2:$AM$81,MATCH($A35,[1]acpsa_table1_production_2020!$B$2:$B$81,0),MATCH(C$4,[1]acpsa_table1_production_2020!$C$1:$AM$1,0)),0)</f>
        <v>0</v>
      </c>
      <c r="D35" s="14">
        <f>ROUND(INDEX([1]acpsa_table1_production_2020!$C$2:$AM$81,MATCH($A35,[1]acpsa_table1_production_2020!$B$2:$B$81,0),MATCH(D$4,[1]acpsa_table1_production_2020!$C$1:$AM$1,0)),0)</f>
        <v>0</v>
      </c>
      <c r="E35" s="14">
        <f>ROUND(INDEX([1]acpsa_table1_production_2020!$C$2:$AM$81,MATCH($A35,[1]acpsa_table1_production_2020!$B$2:$B$81,0),MATCH(E$4,[1]acpsa_table1_production_2020!$C$1:$AM$1,0)),0)</f>
        <v>0</v>
      </c>
      <c r="F35" s="14">
        <f>ROUND(INDEX([1]acpsa_table1_production_2020!$C$2:$AM$81,MATCH($A35,[1]acpsa_table1_production_2020!$B$2:$B$81,0),MATCH(F$4,[1]acpsa_table1_production_2020!$C$1:$AM$1,0)),0)</f>
        <v>0</v>
      </c>
      <c r="G35" s="14">
        <f>ROUND(INDEX([1]acpsa_table1_production_2020!$C$2:$AM$81,MATCH($A35,[1]acpsa_table1_production_2020!$B$2:$B$81,0),MATCH(G$4,[1]acpsa_table1_production_2020!$C$1:$AM$1,0)),0)</f>
        <v>0</v>
      </c>
      <c r="H35" s="14">
        <f>ROUND(INDEX([1]acpsa_table1_production_2020!$C$2:$AM$81,MATCH($A35,[1]acpsa_table1_production_2020!$B$2:$B$81,0),MATCH(H$4,[1]acpsa_table1_production_2020!$C$1:$AM$1,0)),0)</f>
        <v>0</v>
      </c>
      <c r="I35" s="14">
        <f>ROUND(INDEX([1]acpsa_table1_production_2020!$C$2:$AM$81,MATCH($A35,[1]acpsa_table1_production_2020!$B$2:$B$81,0),MATCH(I$4,[1]acpsa_table1_production_2020!$C$1:$AM$1,0)),0)</f>
        <v>0</v>
      </c>
      <c r="J35" s="14">
        <f>ROUND(INDEX([1]acpsa_table1_production_2020!$C$2:$AM$81,MATCH($A35,[1]acpsa_table1_production_2020!$B$2:$B$81,0),MATCH(J$4,[1]acpsa_table1_production_2020!$C$1:$AM$1,0)),0)</f>
        <v>3</v>
      </c>
      <c r="K35" s="14">
        <f>ROUND(INDEX([1]acpsa_table1_production_2020!$C$2:$AM$81,MATCH($A35,[1]acpsa_table1_production_2020!$B$2:$B$81,0),MATCH(K$4,[1]acpsa_table1_production_2020!$C$1:$AM$1,0)),0)</f>
        <v>8</v>
      </c>
      <c r="L35" s="14">
        <f>ROUND(INDEX([1]acpsa_table1_production_2020!$C$2:$AM$81,MATCH($A35,[1]acpsa_table1_production_2020!$B$2:$B$81,0),MATCH(L$4,[1]acpsa_table1_production_2020!$C$1:$AM$1,0)),0)</f>
        <v>0</v>
      </c>
      <c r="M35" s="15">
        <f>ROUND(INDEX([1]acpsa_table1_production_2020!$C$2:$AM$81,MATCH($A35,[1]acpsa_table1_production_2020!$B$2:$B$81,0),MATCH(M$4,[1]acpsa_table1_production_2020!$C$1:$AM$1,0)),0)</f>
        <v>0</v>
      </c>
      <c r="N35" s="16">
        <f>ROUND(INDEX([1]acpsa_table1_production_2020!$C$2:$AM$81,MATCH($A35,[1]acpsa_table1_production_2020!$B$2:$B$81,0),MATCH(N$4,[1]acpsa_table1_production_2020!$C$1:$AM$1,0)),0)</f>
        <v>236</v>
      </c>
      <c r="O35" s="16">
        <f>ROUND(INDEX([1]acpsa_table1_production_2020!$C$2:$AM$81,MATCH($A35,[1]acpsa_table1_production_2020!$B$2:$B$81,0),MATCH(O$4,[1]acpsa_table1_production_2020!$C$1:$AM$1,0)),0)</f>
        <v>0</v>
      </c>
      <c r="P35" s="16">
        <f>ROUND(INDEX([1]acpsa_table1_production_2020!$C$2:$AM$81,MATCH($A35,[1]acpsa_table1_production_2020!$B$2:$B$81,0),MATCH(P$4,[1]acpsa_table1_production_2020!$C$1:$AM$1,0)),0)</f>
        <v>0</v>
      </c>
      <c r="Q35" s="16">
        <f>ROUND(INDEX([1]acpsa_table1_production_2020!$C$2:$AM$81,MATCH($A35,[1]acpsa_table1_production_2020!$B$2:$B$81,0),MATCH(Q$4,[1]acpsa_table1_production_2020!$C$1:$AM$1,0)),0)</f>
        <v>0</v>
      </c>
      <c r="R35" s="16">
        <f>ROUND(INDEX([1]acpsa_table1_production_2020!$C$2:$AM$81,MATCH($A35,[1]acpsa_table1_production_2020!$B$2:$B$81,0),MATCH(R$4,[1]acpsa_table1_production_2020!$C$1:$AM$1,0)),0)</f>
        <v>0</v>
      </c>
      <c r="S35" s="16">
        <f>ROUND(INDEX([1]acpsa_table1_production_2020!$C$2:$AM$81,MATCH($A35,[1]acpsa_table1_production_2020!$B$2:$B$81,0),MATCH(S$4,[1]acpsa_table1_production_2020!$C$1:$AM$1,0)),0)</f>
        <v>0</v>
      </c>
      <c r="T35" s="16">
        <f>ROUND(INDEX([1]acpsa_table1_production_2020!$C$2:$AM$81,MATCH($A35,[1]acpsa_table1_production_2020!$B$2:$B$81,0),MATCH(T$4,[1]acpsa_table1_production_2020!$C$1:$AM$1,0)),0)</f>
        <v>0</v>
      </c>
      <c r="U35" s="16">
        <f>ROUND(INDEX([1]acpsa_table1_production_2020!$C$2:$AM$81,MATCH($A35,[1]acpsa_table1_production_2020!$B$2:$B$81,0),MATCH(U$4,[1]acpsa_table1_production_2020!$C$1:$AM$1,0)),0)</f>
        <v>0</v>
      </c>
      <c r="V35" s="100">
        <f>ROUND(INDEX([1]acpsa_table1_production_2020!$C$2:$AM$81,MATCH($A35,[1]acpsa_table1_production_2020!$B$2:$B$81,0),MATCH(V$4,[1]acpsa_table1_production_2020!$C$1:$AM$1,0)),0)</f>
        <v>0</v>
      </c>
      <c r="W35" s="14">
        <f>ROUND(INDEX([1]acpsa_table1_production_2020!$C$2:$AM$81,MATCH($A35,[1]acpsa_table1_production_2020!$B$2:$B$81,0),MATCH(W$4,[1]acpsa_table1_production_2020!$C$1:$AM$1,0)),0)</f>
        <v>0</v>
      </c>
      <c r="X35" s="14">
        <f>ROUND(INDEX([1]acpsa_table1_production_2020!$C$2:$AM$81,MATCH($A35,[1]acpsa_table1_production_2020!$B$2:$B$81,0),MATCH(X$4,[1]acpsa_table1_production_2020!$C$1:$AM$1,0)),0)</f>
        <v>0</v>
      </c>
      <c r="Y35" s="14">
        <f>ROUND(INDEX([1]acpsa_table1_production_2020!$C$2:$AM$81,MATCH($A35,[1]acpsa_table1_production_2020!$B$2:$B$81,0),MATCH(Y$4,[1]acpsa_table1_production_2020!$C$1:$AM$1,0)),0)</f>
        <v>0</v>
      </c>
      <c r="Z35" s="14">
        <f>ROUND(INDEX([1]acpsa_table1_production_2020!$C$2:$AM$81,MATCH($A35,[1]acpsa_table1_production_2020!$B$2:$B$81,0),MATCH(Z$4,[1]acpsa_table1_production_2020!$C$1:$AM$1,0)),0)</f>
        <v>0</v>
      </c>
      <c r="AA35" s="14">
        <f>ROUND(INDEX([1]acpsa_table1_production_2020!$C$2:$AM$81,MATCH($A35,[1]acpsa_table1_production_2020!$B$2:$B$81,0),MATCH(AA$4,[1]acpsa_table1_production_2020!$C$1:$AM$1,0)),0)</f>
        <v>0</v>
      </c>
      <c r="AB35" s="14">
        <f>ROUND(INDEX([1]acpsa_table1_production_2020!$C$2:$AM$81,MATCH($A35,[1]acpsa_table1_production_2020!$B$2:$B$81,0),MATCH(AB$4,[1]acpsa_table1_production_2020!$C$1:$AM$1,0)),0)</f>
        <v>0</v>
      </c>
      <c r="AC35" s="15">
        <f>ROUND(INDEX([1]acpsa_table1_production_2020!$C$2:$AM$81,MATCH($A35,[1]acpsa_table1_production_2020!$B$2:$B$81,0),MATCH(AC$4,[1]acpsa_table1_production_2020!$C$1:$AM$1,0)),0)</f>
        <v>0</v>
      </c>
      <c r="AD35" s="16">
        <f>ROUND(INDEX([1]acpsa_table1_production_2020!$C$2:$AM$81,MATCH($A35,[1]acpsa_table1_production_2020!$B$2:$B$81,0),MATCH(AD$4,[1]acpsa_table1_production_2020!$C$1:$AM$1,0)),0)</f>
        <v>0</v>
      </c>
      <c r="AE35" s="16">
        <f>ROUND(INDEX([1]acpsa_table1_production_2020!$C$2:$AM$81,MATCH($A35,[1]acpsa_table1_production_2020!$B$2:$B$81,0),MATCH(AE$4,[1]acpsa_table1_production_2020!$C$1:$AM$1,0)),0)</f>
        <v>0</v>
      </c>
      <c r="AF35" s="16">
        <f>ROUND(INDEX([1]acpsa_table1_production_2020!$C$2:$AM$81,MATCH($A35,[1]acpsa_table1_production_2020!$B$2:$B$81,0),MATCH(AF$4,[1]acpsa_table1_production_2020!$C$1:$AM$1,0)),0)</f>
        <v>0</v>
      </c>
      <c r="AG35" s="16">
        <f>ROUND(INDEX([1]acpsa_table1_production_2020!$C$2:$AM$81,MATCH($A35,[1]acpsa_table1_production_2020!$B$2:$B$81,0),MATCH(AG$4,[1]acpsa_table1_production_2020!$C$1:$AM$1,0)),0)</f>
        <v>0</v>
      </c>
      <c r="AH35" s="16">
        <f>ROUND(INDEX([1]acpsa_table1_production_2020!$C$2:$AM$81,MATCH($A35,[1]acpsa_table1_production_2020!$B$2:$B$81,0),MATCH(AH$4,[1]acpsa_table1_production_2020!$C$1:$AM$1,0)),0)</f>
        <v>0</v>
      </c>
      <c r="AI35" s="16">
        <f>ROUND(INDEX([1]acpsa_table1_production_2020!$C$2:$AM$81,MATCH($A35,[1]acpsa_table1_production_2020!$B$2:$B$81,0),MATCH(AI$4,[1]acpsa_table1_production_2020!$C$1:$AM$1,0)),0)</f>
        <v>0</v>
      </c>
      <c r="AJ35" s="16">
        <f>ROUND(INDEX([1]acpsa_table1_production_2020!$C$2:$AM$81,MATCH($A35,[1]acpsa_table1_production_2020!$B$2:$B$81,0),MATCH(AJ$4,[1]acpsa_table1_production_2020!$C$1:$AM$1,0)),0)</f>
        <v>0</v>
      </c>
      <c r="AK35" s="16">
        <f>ROUND(INDEX([1]acpsa_table1_production_2020!$C$2:$AM$81,MATCH($A35,[1]acpsa_table1_production_2020!$B$2:$B$81,0),MATCH(AK$4,[1]acpsa_table1_production_2020!$C$1:$AM$1,0)),0)</f>
        <v>246</v>
      </c>
    </row>
    <row r="36" spans="1:37" x14ac:dyDescent="0.3">
      <c r="A36" s="4" t="s">
        <v>17</v>
      </c>
      <c r="B36" s="14">
        <f>ROUND(INDEX([1]acpsa_table1_production_2020!$C$2:$AM$81,MATCH($A36,[1]acpsa_table1_production_2020!$B$2:$B$81,0),MATCH(B$4,[1]acpsa_table1_production_2020!$C$1:$AM$1,0)),0)</f>
        <v>0</v>
      </c>
      <c r="C36" s="14">
        <f>ROUND(INDEX([1]acpsa_table1_production_2020!$C$2:$AM$81,MATCH($A36,[1]acpsa_table1_production_2020!$B$2:$B$81,0),MATCH(C$4,[1]acpsa_table1_production_2020!$C$1:$AM$1,0)),0)</f>
        <v>0</v>
      </c>
      <c r="D36" s="14">
        <f>ROUND(INDEX([1]acpsa_table1_production_2020!$C$2:$AM$81,MATCH($A36,[1]acpsa_table1_production_2020!$B$2:$B$81,0),MATCH(D$4,[1]acpsa_table1_production_2020!$C$1:$AM$1,0)),0)</f>
        <v>0</v>
      </c>
      <c r="E36" s="14">
        <f>ROUND(INDEX([1]acpsa_table1_production_2020!$C$2:$AM$81,MATCH($A36,[1]acpsa_table1_production_2020!$B$2:$B$81,0),MATCH(E$4,[1]acpsa_table1_production_2020!$C$1:$AM$1,0)),0)</f>
        <v>0</v>
      </c>
      <c r="F36" s="14">
        <f>ROUND(INDEX([1]acpsa_table1_production_2020!$C$2:$AM$81,MATCH($A36,[1]acpsa_table1_production_2020!$B$2:$B$81,0),MATCH(F$4,[1]acpsa_table1_production_2020!$C$1:$AM$1,0)),0)</f>
        <v>0</v>
      </c>
      <c r="G36" s="14">
        <f>ROUND(INDEX([1]acpsa_table1_production_2020!$C$2:$AM$81,MATCH($A36,[1]acpsa_table1_production_2020!$B$2:$B$81,0),MATCH(G$4,[1]acpsa_table1_production_2020!$C$1:$AM$1,0)),0)</f>
        <v>0</v>
      </c>
      <c r="H36" s="14">
        <f>ROUND(INDEX([1]acpsa_table1_production_2020!$C$2:$AM$81,MATCH($A36,[1]acpsa_table1_production_2020!$B$2:$B$81,0),MATCH(H$4,[1]acpsa_table1_production_2020!$C$1:$AM$1,0)),0)</f>
        <v>0</v>
      </c>
      <c r="I36" s="14">
        <f>ROUND(INDEX([1]acpsa_table1_production_2020!$C$2:$AM$81,MATCH($A36,[1]acpsa_table1_production_2020!$B$2:$B$81,0),MATCH(I$4,[1]acpsa_table1_production_2020!$C$1:$AM$1,0)),0)</f>
        <v>0</v>
      </c>
      <c r="J36" s="14">
        <f>ROUND(INDEX([1]acpsa_table1_production_2020!$C$2:$AM$81,MATCH($A36,[1]acpsa_table1_production_2020!$B$2:$B$81,0),MATCH(J$4,[1]acpsa_table1_production_2020!$C$1:$AM$1,0)),0)</f>
        <v>0</v>
      </c>
      <c r="K36" s="14">
        <f>ROUND(INDEX([1]acpsa_table1_production_2020!$C$2:$AM$81,MATCH($A36,[1]acpsa_table1_production_2020!$B$2:$B$81,0),MATCH(K$4,[1]acpsa_table1_production_2020!$C$1:$AM$1,0)),0)</f>
        <v>0</v>
      </c>
      <c r="L36" s="14">
        <f>ROUND(INDEX([1]acpsa_table1_production_2020!$C$2:$AM$81,MATCH($A36,[1]acpsa_table1_production_2020!$B$2:$B$81,0),MATCH(L$4,[1]acpsa_table1_production_2020!$C$1:$AM$1,0)),0)</f>
        <v>0</v>
      </c>
      <c r="M36" s="15">
        <f>ROUND(INDEX([1]acpsa_table1_production_2020!$C$2:$AM$81,MATCH($A36,[1]acpsa_table1_production_2020!$B$2:$B$81,0),MATCH(M$4,[1]acpsa_table1_production_2020!$C$1:$AM$1,0)),0)</f>
        <v>0</v>
      </c>
      <c r="N36" s="16">
        <f>ROUND(INDEX([1]acpsa_table1_production_2020!$C$2:$AM$81,MATCH($A36,[1]acpsa_table1_production_2020!$B$2:$B$81,0),MATCH(N$4,[1]acpsa_table1_production_2020!$C$1:$AM$1,0)),0)</f>
        <v>0</v>
      </c>
      <c r="O36" s="16">
        <f>ROUND(INDEX([1]acpsa_table1_production_2020!$C$2:$AM$81,MATCH($A36,[1]acpsa_table1_production_2020!$B$2:$B$81,0),MATCH(O$4,[1]acpsa_table1_production_2020!$C$1:$AM$1,0)),0)</f>
        <v>0</v>
      </c>
      <c r="P36" s="16">
        <f>ROUND(INDEX([1]acpsa_table1_production_2020!$C$2:$AM$81,MATCH($A36,[1]acpsa_table1_production_2020!$B$2:$B$81,0),MATCH(P$4,[1]acpsa_table1_production_2020!$C$1:$AM$1,0)),0)</f>
        <v>6438</v>
      </c>
      <c r="Q36" s="16">
        <f>ROUND(INDEX([1]acpsa_table1_production_2020!$C$2:$AM$81,MATCH($A36,[1]acpsa_table1_production_2020!$B$2:$B$81,0),MATCH(Q$4,[1]acpsa_table1_production_2020!$C$1:$AM$1,0)),0)</f>
        <v>0</v>
      </c>
      <c r="R36" s="16">
        <f>ROUND(INDEX([1]acpsa_table1_production_2020!$C$2:$AM$81,MATCH($A36,[1]acpsa_table1_production_2020!$B$2:$B$81,0),MATCH(R$4,[1]acpsa_table1_production_2020!$C$1:$AM$1,0)),0)</f>
        <v>0</v>
      </c>
      <c r="S36" s="16">
        <f>ROUND(INDEX([1]acpsa_table1_production_2020!$C$2:$AM$81,MATCH($A36,[1]acpsa_table1_production_2020!$B$2:$B$81,0),MATCH(S$4,[1]acpsa_table1_production_2020!$C$1:$AM$1,0)),0)</f>
        <v>0</v>
      </c>
      <c r="T36" s="16">
        <f>ROUND(INDEX([1]acpsa_table1_production_2020!$C$2:$AM$81,MATCH($A36,[1]acpsa_table1_production_2020!$B$2:$B$81,0),MATCH(T$4,[1]acpsa_table1_production_2020!$C$1:$AM$1,0)),0)</f>
        <v>0</v>
      </c>
      <c r="U36" s="16">
        <f>ROUND(INDEX([1]acpsa_table1_production_2020!$C$2:$AM$81,MATCH($A36,[1]acpsa_table1_production_2020!$B$2:$B$81,0),MATCH(U$4,[1]acpsa_table1_production_2020!$C$1:$AM$1,0)),0)</f>
        <v>0</v>
      </c>
      <c r="V36" s="100">
        <f>ROUND(INDEX([1]acpsa_table1_production_2020!$C$2:$AM$81,MATCH($A36,[1]acpsa_table1_production_2020!$B$2:$B$81,0),MATCH(V$4,[1]acpsa_table1_production_2020!$C$1:$AM$1,0)),0)</f>
        <v>0</v>
      </c>
      <c r="W36" s="14">
        <f>ROUND(INDEX([1]acpsa_table1_production_2020!$C$2:$AM$81,MATCH($A36,[1]acpsa_table1_production_2020!$B$2:$B$81,0),MATCH(W$4,[1]acpsa_table1_production_2020!$C$1:$AM$1,0)),0)</f>
        <v>0</v>
      </c>
      <c r="X36" s="14">
        <f>ROUND(INDEX([1]acpsa_table1_production_2020!$C$2:$AM$81,MATCH($A36,[1]acpsa_table1_production_2020!$B$2:$B$81,0),MATCH(X$4,[1]acpsa_table1_production_2020!$C$1:$AM$1,0)),0)</f>
        <v>0</v>
      </c>
      <c r="Y36" s="14">
        <f>ROUND(INDEX([1]acpsa_table1_production_2020!$C$2:$AM$81,MATCH($A36,[1]acpsa_table1_production_2020!$B$2:$B$81,0),MATCH(Y$4,[1]acpsa_table1_production_2020!$C$1:$AM$1,0)),0)</f>
        <v>0</v>
      </c>
      <c r="Z36" s="14">
        <f>ROUND(INDEX([1]acpsa_table1_production_2020!$C$2:$AM$81,MATCH($A36,[1]acpsa_table1_production_2020!$B$2:$B$81,0),MATCH(Z$4,[1]acpsa_table1_production_2020!$C$1:$AM$1,0)),0)</f>
        <v>0</v>
      </c>
      <c r="AA36" s="14">
        <f>ROUND(INDEX([1]acpsa_table1_production_2020!$C$2:$AM$81,MATCH($A36,[1]acpsa_table1_production_2020!$B$2:$B$81,0),MATCH(AA$4,[1]acpsa_table1_production_2020!$C$1:$AM$1,0)),0)</f>
        <v>0</v>
      </c>
      <c r="AB36" s="14">
        <f>ROUND(INDEX([1]acpsa_table1_production_2020!$C$2:$AM$81,MATCH($A36,[1]acpsa_table1_production_2020!$B$2:$B$81,0),MATCH(AB$4,[1]acpsa_table1_production_2020!$C$1:$AM$1,0)),0)</f>
        <v>0</v>
      </c>
      <c r="AC36" s="15">
        <f>ROUND(INDEX([1]acpsa_table1_production_2020!$C$2:$AM$81,MATCH($A36,[1]acpsa_table1_production_2020!$B$2:$B$81,0),MATCH(AC$4,[1]acpsa_table1_production_2020!$C$1:$AM$1,0)),0)</f>
        <v>0</v>
      </c>
      <c r="AD36" s="16">
        <f>ROUND(INDEX([1]acpsa_table1_production_2020!$C$2:$AM$81,MATCH($A36,[1]acpsa_table1_production_2020!$B$2:$B$81,0),MATCH(AD$4,[1]acpsa_table1_production_2020!$C$1:$AM$1,0)),0)</f>
        <v>0</v>
      </c>
      <c r="AE36" s="16">
        <f>ROUND(INDEX([1]acpsa_table1_production_2020!$C$2:$AM$81,MATCH($A36,[1]acpsa_table1_production_2020!$B$2:$B$81,0),MATCH(AE$4,[1]acpsa_table1_production_2020!$C$1:$AM$1,0)),0)</f>
        <v>0</v>
      </c>
      <c r="AF36" s="16">
        <f>ROUND(INDEX([1]acpsa_table1_production_2020!$C$2:$AM$81,MATCH($A36,[1]acpsa_table1_production_2020!$B$2:$B$81,0),MATCH(AF$4,[1]acpsa_table1_production_2020!$C$1:$AM$1,0)),0)</f>
        <v>0</v>
      </c>
      <c r="AG36" s="16">
        <f>ROUND(INDEX([1]acpsa_table1_production_2020!$C$2:$AM$81,MATCH($A36,[1]acpsa_table1_production_2020!$B$2:$B$81,0),MATCH(AG$4,[1]acpsa_table1_production_2020!$C$1:$AM$1,0)),0)</f>
        <v>0</v>
      </c>
      <c r="AH36" s="16">
        <f>ROUND(INDEX([1]acpsa_table1_production_2020!$C$2:$AM$81,MATCH($A36,[1]acpsa_table1_production_2020!$B$2:$B$81,0),MATCH(AH$4,[1]acpsa_table1_production_2020!$C$1:$AM$1,0)),0)</f>
        <v>0</v>
      </c>
      <c r="AI36" s="16">
        <f>ROUND(INDEX([1]acpsa_table1_production_2020!$C$2:$AM$81,MATCH($A36,[1]acpsa_table1_production_2020!$B$2:$B$81,0),MATCH(AI$4,[1]acpsa_table1_production_2020!$C$1:$AM$1,0)),0)</f>
        <v>50</v>
      </c>
      <c r="AJ36" s="16">
        <f>ROUND(INDEX([1]acpsa_table1_production_2020!$C$2:$AM$81,MATCH($A36,[1]acpsa_table1_production_2020!$B$2:$B$81,0),MATCH(AJ$4,[1]acpsa_table1_production_2020!$C$1:$AM$1,0)),0)</f>
        <v>0</v>
      </c>
      <c r="AK36" s="16">
        <f>ROUND(INDEX([1]acpsa_table1_production_2020!$C$2:$AM$81,MATCH($A36,[1]acpsa_table1_production_2020!$B$2:$B$81,0),MATCH(AK$4,[1]acpsa_table1_production_2020!$C$1:$AM$1,0)),0)</f>
        <v>6488</v>
      </c>
    </row>
    <row r="37" spans="1:37" x14ac:dyDescent="0.3">
      <c r="A37" s="2" t="s">
        <v>18</v>
      </c>
      <c r="B37" s="14">
        <f>ROUND(INDEX([1]acpsa_table1_production_2020!$C$2:$AM$81,MATCH($A37,[1]acpsa_table1_production_2020!$B$2:$B$81,0),MATCH(B$4,[1]acpsa_table1_production_2020!$C$1:$AM$1,0)),0)</f>
        <v>0</v>
      </c>
      <c r="C37" s="14">
        <f>ROUND(INDEX([1]acpsa_table1_production_2020!$C$2:$AM$81,MATCH($A37,[1]acpsa_table1_production_2020!$B$2:$B$81,0),MATCH(C$4,[1]acpsa_table1_production_2020!$C$1:$AM$1,0)),0)</f>
        <v>0</v>
      </c>
      <c r="D37" s="14">
        <f>ROUND(INDEX([1]acpsa_table1_production_2020!$C$2:$AM$81,MATCH($A37,[1]acpsa_table1_production_2020!$B$2:$B$81,0),MATCH(D$4,[1]acpsa_table1_production_2020!$C$1:$AM$1,0)),0)</f>
        <v>0</v>
      </c>
      <c r="E37" s="14">
        <f>ROUND(INDEX([1]acpsa_table1_production_2020!$C$2:$AM$81,MATCH($A37,[1]acpsa_table1_production_2020!$B$2:$B$81,0),MATCH(E$4,[1]acpsa_table1_production_2020!$C$1:$AM$1,0)),0)</f>
        <v>0</v>
      </c>
      <c r="F37" s="14">
        <f>ROUND(INDEX([1]acpsa_table1_production_2020!$C$2:$AM$81,MATCH($A37,[1]acpsa_table1_production_2020!$B$2:$B$81,0),MATCH(F$4,[1]acpsa_table1_production_2020!$C$1:$AM$1,0)),0)</f>
        <v>0</v>
      </c>
      <c r="G37" s="14">
        <f>ROUND(INDEX([1]acpsa_table1_production_2020!$C$2:$AM$81,MATCH($A37,[1]acpsa_table1_production_2020!$B$2:$B$81,0),MATCH(G$4,[1]acpsa_table1_production_2020!$C$1:$AM$1,0)),0)</f>
        <v>0</v>
      </c>
      <c r="H37" s="14">
        <f>ROUND(INDEX([1]acpsa_table1_production_2020!$C$2:$AM$81,MATCH($A37,[1]acpsa_table1_production_2020!$B$2:$B$81,0),MATCH(H$4,[1]acpsa_table1_production_2020!$C$1:$AM$1,0)),0)</f>
        <v>0</v>
      </c>
      <c r="I37" s="14">
        <f>ROUND(INDEX([1]acpsa_table1_production_2020!$C$2:$AM$81,MATCH($A37,[1]acpsa_table1_production_2020!$B$2:$B$81,0),MATCH(I$4,[1]acpsa_table1_production_2020!$C$1:$AM$1,0)),0)</f>
        <v>0</v>
      </c>
      <c r="J37" s="14">
        <f>ROUND(INDEX([1]acpsa_table1_production_2020!$C$2:$AM$81,MATCH($A37,[1]acpsa_table1_production_2020!$B$2:$B$81,0),MATCH(J$4,[1]acpsa_table1_production_2020!$C$1:$AM$1,0)),0)</f>
        <v>0</v>
      </c>
      <c r="K37" s="14">
        <f>ROUND(INDEX([1]acpsa_table1_production_2020!$C$2:$AM$81,MATCH($A37,[1]acpsa_table1_production_2020!$B$2:$B$81,0),MATCH(K$4,[1]acpsa_table1_production_2020!$C$1:$AM$1,0)),0)</f>
        <v>0</v>
      </c>
      <c r="L37" s="14">
        <f>ROUND(INDEX([1]acpsa_table1_production_2020!$C$2:$AM$81,MATCH($A37,[1]acpsa_table1_production_2020!$B$2:$B$81,0),MATCH(L$4,[1]acpsa_table1_production_2020!$C$1:$AM$1,0)),0)</f>
        <v>0</v>
      </c>
      <c r="M37" s="15">
        <f>ROUND(INDEX([1]acpsa_table1_production_2020!$C$2:$AM$81,MATCH($A37,[1]acpsa_table1_production_2020!$B$2:$B$81,0),MATCH(M$4,[1]acpsa_table1_production_2020!$C$1:$AM$1,0)),0)</f>
        <v>0</v>
      </c>
      <c r="N37" s="16">
        <f>ROUND(INDEX([1]acpsa_table1_production_2020!$C$2:$AM$81,MATCH($A37,[1]acpsa_table1_production_2020!$B$2:$B$81,0),MATCH(N$4,[1]acpsa_table1_production_2020!$C$1:$AM$1,0)),0)</f>
        <v>0</v>
      </c>
      <c r="O37" s="16">
        <f>ROUND(INDEX([1]acpsa_table1_production_2020!$C$2:$AM$81,MATCH($A37,[1]acpsa_table1_production_2020!$B$2:$B$81,0),MATCH(O$4,[1]acpsa_table1_production_2020!$C$1:$AM$1,0)),0)</f>
        <v>0</v>
      </c>
      <c r="P37" s="16">
        <f>ROUND(INDEX([1]acpsa_table1_production_2020!$C$2:$AM$81,MATCH($A37,[1]acpsa_table1_production_2020!$B$2:$B$81,0),MATCH(P$4,[1]acpsa_table1_production_2020!$C$1:$AM$1,0)),0)</f>
        <v>0</v>
      </c>
      <c r="Q37" s="16">
        <f>ROUND(INDEX([1]acpsa_table1_production_2020!$C$2:$AM$81,MATCH($A37,[1]acpsa_table1_production_2020!$B$2:$B$81,0),MATCH(Q$4,[1]acpsa_table1_production_2020!$C$1:$AM$1,0)),0)</f>
        <v>7961</v>
      </c>
      <c r="R37" s="16">
        <f>ROUND(INDEX([1]acpsa_table1_production_2020!$C$2:$AM$81,MATCH($A37,[1]acpsa_table1_production_2020!$B$2:$B$81,0),MATCH(R$4,[1]acpsa_table1_production_2020!$C$1:$AM$1,0)),0)</f>
        <v>0</v>
      </c>
      <c r="S37" s="16">
        <f>ROUND(INDEX([1]acpsa_table1_production_2020!$C$2:$AM$81,MATCH($A37,[1]acpsa_table1_production_2020!$B$2:$B$81,0),MATCH(S$4,[1]acpsa_table1_production_2020!$C$1:$AM$1,0)),0)</f>
        <v>0</v>
      </c>
      <c r="T37" s="16">
        <f>ROUND(INDEX([1]acpsa_table1_production_2020!$C$2:$AM$81,MATCH($A37,[1]acpsa_table1_production_2020!$B$2:$B$81,0),MATCH(T$4,[1]acpsa_table1_production_2020!$C$1:$AM$1,0)),0)</f>
        <v>0</v>
      </c>
      <c r="U37" s="16">
        <f>ROUND(INDEX([1]acpsa_table1_production_2020!$C$2:$AM$81,MATCH($A37,[1]acpsa_table1_production_2020!$B$2:$B$81,0),MATCH(U$4,[1]acpsa_table1_production_2020!$C$1:$AM$1,0)),0)</f>
        <v>0</v>
      </c>
      <c r="V37" s="100">
        <f>ROUND(INDEX([1]acpsa_table1_production_2020!$C$2:$AM$81,MATCH($A37,[1]acpsa_table1_production_2020!$B$2:$B$81,0),MATCH(V$4,[1]acpsa_table1_production_2020!$C$1:$AM$1,0)),0)</f>
        <v>0</v>
      </c>
      <c r="W37" s="14">
        <f>ROUND(INDEX([1]acpsa_table1_production_2020!$C$2:$AM$81,MATCH($A37,[1]acpsa_table1_production_2020!$B$2:$B$81,0),MATCH(W$4,[1]acpsa_table1_production_2020!$C$1:$AM$1,0)),0)</f>
        <v>0</v>
      </c>
      <c r="X37" s="14">
        <f>ROUND(INDEX([1]acpsa_table1_production_2020!$C$2:$AM$81,MATCH($A37,[1]acpsa_table1_production_2020!$B$2:$B$81,0),MATCH(X$4,[1]acpsa_table1_production_2020!$C$1:$AM$1,0)),0)</f>
        <v>0</v>
      </c>
      <c r="Y37" s="14">
        <f>ROUND(INDEX([1]acpsa_table1_production_2020!$C$2:$AM$81,MATCH($A37,[1]acpsa_table1_production_2020!$B$2:$B$81,0),MATCH(Y$4,[1]acpsa_table1_production_2020!$C$1:$AM$1,0)),0)</f>
        <v>0</v>
      </c>
      <c r="Z37" s="14">
        <f>ROUND(INDEX([1]acpsa_table1_production_2020!$C$2:$AM$81,MATCH($A37,[1]acpsa_table1_production_2020!$B$2:$B$81,0),MATCH(Z$4,[1]acpsa_table1_production_2020!$C$1:$AM$1,0)),0)</f>
        <v>0</v>
      </c>
      <c r="AA37" s="14">
        <f>ROUND(INDEX([1]acpsa_table1_production_2020!$C$2:$AM$81,MATCH($A37,[1]acpsa_table1_production_2020!$B$2:$B$81,0),MATCH(AA$4,[1]acpsa_table1_production_2020!$C$1:$AM$1,0)),0)</f>
        <v>0</v>
      </c>
      <c r="AB37" s="14">
        <f>ROUND(INDEX([1]acpsa_table1_production_2020!$C$2:$AM$81,MATCH($A37,[1]acpsa_table1_production_2020!$B$2:$B$81,0),MATCH(AB$4,[1]acpsa_table1_production_2020!$C$1:$AM$1,0)),0)</f>
        <v>0</v>
      </c>
      <c r="AC37" s="15">
        <f>ROUND(INDEX([1]acpsa_table1_production_2020!$C$2:$AM$81,MATCH($A37,[1]acpsa_table1_production_2020!$B$2:$B$81,0),MATCH(AC$4,[1]acpsa_table1_production_2020!$C$1:$AM$1,0)),0)</f>
        <v>0</v>
      </c>
      <c r="AD37" s="16">
        <f>ROUND(INDEX([1]acpsa_table1_production_2020!$C$2:$AM$81,MATCH($A37,[1]acpsa_table1_production_2020!$B$2:$B$81,0),MATCH(AD$4,[1]acpsa_table1_production_2020!$C$1:$AM$1,0)),0)</f>
        <v>0</v>
      </c>
      <c r="AE37" s="16">
        <f>ROUND(INDEX([1]acpsa_table1_production_2020!$C$2:$AM$81,MATCH($A37,[1]acpsa_table1_production_2020!$B$2:$B$81,0),MATCH(AE$4,[1]acpsa_table1_production_2020!$C$1:$AM$1,0)),0)</f>
        <v>0</v>
      </c>
      <c r="AF37" s="16">
        <f>ROUND(INDEX([1]acpsa_table1_production_2020!$C$2:$AM$81,MATCH($A37,[1]acpsa_table1_production_2020!$B$2:$B$81,0),MATCH(AF$4,[1]acpsa_table1_production_2020!$C$1:$AM$1,0)),0)</f>
        <v>122717</v>
      </c>
      <c r="AG37" s="16">
        <f>ROUND(INDEX([1]acpsa_table1_production_2020!$C$2:$AM$81,MATCH($A37,[1]acpsa_table1_production_2020!$B$2:$B$81,0),MATCH(AG$4,[1]acpsa_table1_production_2020!$C$1:$AM$1,0)),0)</f>
        <v>0</v>
      </c>
      <c r="AH37" s="16">
        <f>ROUND(INDEX([1]acpsa_table1_production_2020!$C$2:$AM$81,MATCH($A37,[1]acpsa_table1_production_2020!$B$2:$B$81,0),MATCH(AH$4,[1]acpsa_table1_production_2020!$C$1:$AM$1,0)),0)</f>
        <v>0</v>
      </c>
      <c r="AI37" s="16">
        <f>ROUND(INDEX([1]acpsa_table1_production_2020!$C$2:$AM$81,MATCH($A37,[1]acpsa_table1_production_2020!$B$2:$B$81,0),MATCH(AI$4,[1]acpsa_table1_production_2020!$C$1:$AM$1,0)),0)</f>
        <v>0</v>
      </c>
      <c r="AJ37" s="16">
        <f>ROUND(INDEX([1]acpsa_table1_production_2020!$C$2:$AM$81,MATCH($A37,[1]acpsa_table1_production_2020!$B$2:$B$81,0),MATCH(AJ$4,[1]acpsa_table1_production_2020!$C$1:$AM$1,0)),0)</f>
        <v>0</v>
      </c>
      <c r="AK37" s="16">
        <f>ROUND(INDEX([1]acpsa_table1_production_2020!$C$2:$AM$81,MATCH($A37,[1]acpsa_table1_production_2020!$B$2:$B$81,0),MATCH(AK$4,[1]acpsa_table1_production_2020!$C$1:$AM$1,0)),0)</f>
        <v>130677</v>
      </c>
    </row>
    <row r="38" spans="1:37" x14ac:dyDescent="0.3">
      <c r="A38" s="2" t="s">
        <v>60</v>
      </c>
      <c r="B38" s="14">
        <f>ROUND(INDEX([1]acpsa_table1_production_2020!$C$2:$AM$81,MATCH($A38,[1]acpsa_table1_production_2020!$B$2:$B$81,0),MATCH(B$4,[1]acpsa_table1_production_2020!$C$1:$AM$1,0)),0)</f>
        <v>5256</v>
      </c>
      <c r="C38" s="14">
        <f>ROUND(INDEX([1]acpsa_table1_production_2020!$C$2:$AM$81,MATCH($A38,[1]acpsa_table1_production_2020!$B$2:$B$81,0),MATCH(C$4,[1]acpsa_table1_production_2020!$C$1:$AM$1,0)),0)</f>
        <v>716</v>
      </c>
      <c r="D38" s="14">
        <f>ROUND(INDEX([1]acpsa_table1_production_2020!$C$2:$AM$81,MATCH($A38,[1]acpsa_table1_production_2020!$B$2:$B$81,0),MATCH(D$4,[1]acpsa_table1_production_2020!$C$1:$AM$1,0)),0)</f>
        <v>0</v>
      </c>
      <c r="E38" s="14">
        <f>ROUND(INDEX([1]acpsa_table1_production_2020!$C$2:$AM$81,MATCH($A38,[1]acpsa_table1_production_2020!$B$2:$B$81,0),MATCH(E$4,[1]acpsa_table1_production_2020!$C$1:$AM$1,0)),0)</f>
        <v>0</v>
      </c>
      <c r="F38" s="14">
        <f>ROUND(INDEX([1]acpsa_table1_production_2020!$C$2:$AM$81,MATCH($A38,[1]acpsa_table1_production_2020!$B$2:$B$81,0),MATCH(F$4,[1]acpsa_table1_production_2020!$C$1:$AM$1,0)),0)</f>
        <v>0</v>
      </c>
      <c r="G38" s="14">
        <f>ROUND(INDEX([1]acpsa_table1_production_2020!$C$2:$AM$81,MATCH($A38,[1]acpsa_table1_production_2020!$B$2:$B$81,0),MATCH(G$4,[1]acpsa_table1_production_2020!$C$1:$AM$1,0)),0)</f>
        <v>0</v>
      </c>
      <c r="H38" s="14">
        <f>ROUND(INDEX([1]acpsa_table1_production_2020!$C$2:$AM$81,MATCH($A38,[1]acpsa_table1_production_2020!$B$2:$B$81,0),MATCH(H$4,[1]acpsa_table1_production_2020!$C$1:$AM$1,0)),0)</f>
        <v>0</v>
      </c>
      <c r="I38" s="14">
        <f>ROUND(INDEX([1]acpsa_table1_production_2020!$C$2:$AM$81,MATCH($A38,[1]acpsa_table1_production_2020!$B$2:$B$81,0),MATCH(I$4,[1]acpsa_table1_production_2020!$C$1:$AM$1,0)),0)</f>
        <v>0</v>
      </c>
      <c r="J38" s="14">
        <f>ROUND(INDEX([1]acpsa_table1_production_2020!$C$2:$AM$81,MATCH($A38,[1]acpsa_table1_production_2020!$B$2:$B$81,0),MATCH(J$4,[1]acpsa_table1_production_2020!$C$1:$AM$1,0)),0)</f>
        <v>0</v>
      </c>
      <c r="K38" s="14">
        <f>ROUND(INDEX([1]acpsa_table1_production_2020!$C$2:$AM$81,MATCH($A38,[1]acpsa_table1_production_2020!$B$2:$B$81,0),MATCH(K$4,[1]acpsa_table1_production_2020!$C$1:$AM$1,0)),0)</f>
        <v>0</v>
      </c>
      <c r="L38" s="14">
        <f>ROUND(INDEX([1]acpsa_table1_production_2020!$C$2:$AM$81,MATCH($A38,[1]acpsa_table1_production_2020!$B$2:$B$81,0),MATCH(L$4,[1]acpsa_table1_production_2020!$C$1:$AM$1,0)),0)</f>
        <v>0</v>
      </c>
      <c r="M38" s="15">
        <f>ROUND(INDEX([1]acpsa_table1_production_2020!$C$2:$AM$81,MATCH($A38,[1]acpsa_table1_production_2020!$B$2:$B$81,0),MATCH(M$4,[1]acpsa_table1_production_2020!$C$1:$AM$1,0)),0)</f>
        <v>0</v>
      </c>
      <c r="N38" s="16">
        <f>ROUND(INDEX([1]acpsa_table1_production_2020!$C$2:$AM$81,MATCH($A38,[1]acpsa_table1_production_2020!$B$2:$B$81,0),MATCH(N$4,[1]acpsa_table1_production_2020!$C$1:$AM$1,0)),0)</f>
        <v>0</v>
      </c>
      <c r="O38" s="16">
        <f>ROUND(INDEX([1]acpsa_table1_production_2020!$C$2:$AM$81,MATCH($A38,[1]acpsa_table1_production_2020!$B$2:$B$81,0),MATCH(O$4,[1]acpsa_table1_production_2020!$C$1:$AM$1,0)),0)</f>
        <v>1237</v>
      </c>
      <c r="P38" s="16">
        <f>ROUND(INDEX([1]acpsa_table1_production_2020!$C$2:$AM$81,MATCH($A38,[1]acpsa_table1_production_2020!$B$2:$B$81,0),MATCH(P$4,[1]acpsa_table1_production_2020!$C$1:$AM$1,0)),0)</f>
        <v>0</v>
      </c>
      <c r="Q38" s="16">
        <f>ROUND(INDEX([1]acpsa_table1_production_2020!$C$2:$AM$81,MATCH($A38,[1]acpsa_table1_production_2020!$B$2:$B$81,0),MATCH(Q$4,[1]acpsa_table1_production_2020!$C$1:$AM$1,0)),0)</f>
        <v>0</v>
      </c>
      <c r="R38" s="16">
        <f>ROUND(INDEX([1]acpsa_table1_production_2020!$C$2:$AM$81,MATCH($A38,[1]acpsa_table1_production_2020!$B$2:$B$81,0),MATCH(R$4,[1]acpsa_table1_production_2020!$C$1:$AM$1,0)),0)</f>
        <v>0</v>
      </c>
      <c r="S38" s="16">
        <f>ROUND(INDEX([1]acpsa_table1_production_2020!$C$2:$AM$81,MATCH($A38,[1]acpsa_table1_production_2020!$B$2:$B$81,0),MATCH(S$4,[1]acpsa_table1_production_2020!$C$1:$AM$1,0)),0)</f>
        <v>0</v>
      </c>
      <c r="T38" s="16">
        <f>ROUND(INDEX([1]acpsa_table1_production_2020!$C$2:$AM$81,MATCH($A38,[1]acpsa_table1_production_2020!$B$2:$B$81,0),MATCH(T$4,[1]acpsa_table1_production_2020!$C$1:$AM$1,0)),0)</f>
        <v>8907</v>
      </c>
      <c r="U38" s="16">
        <f>ROUND(INDEX([1]acpsa_table1_production_2020!$C$2:$AM$81,MATCH($A38,[1]acpsa_table1_production_2020!$B$2:$B$81,0),MATCH(U$4,[1]acpsa_table1_production_2020!$C$1:$AM$1,0)),0)</f>
        <v>36782</v>
      </c>
      <c r="V38" s="100">
        <f>ROUND(INDEX([1]acpsa_table1_production_2020!$C$2:$AM$81,MATCH($A38,[1]acpsa_table1_production_2020!$B$2:$B$81,0),MATCH(V$4,[1]acpsa_table1_production_2020!$C$1:$AM$1,0)),0)</f>
        <v>4635</v>
      </c>
      <c r="W38" s="14">
        <f>ROUND(INDEX([1]acpsa_table1_production_2020!$C$2:$AM$81,MATCH($A38,[1]acpsa_table1_production_2020!$B$2:$B$81,0),MATCH(W$4,[1]acpsa_table1_production_2020!$C$1:$AM$1,0)),0)</f>
        <v>31188</v>
      </c>
      <c r="X38" s="14">
        <f>ROUND(INDEX([1]acpsa_table1_production_2020!$C$2:$AM$81,MATCH($A38,[1]acpsa_table1_production_2020!$B$2:$B$81,0),MATCH(X$4,[1]acpsa_table1_production_2020!$C$1:$AM$1,0)),0)</f>
        <v>563</v>
      </c>
      <c r="Y38" s="14">
        <f>ROUND(INDEX([1]acpsa_table1_production_2020!$C$2:$AM$81,MATCH($A38,[1]acpsa_table1_production_2020!$B$2:$B$81,0),MATCH(Y$4,[1]acpsa_table1_production_2020!$C$1:$AM$1,0)),0)</f>
        <v>0</v>
      </c>
      <c r="Z38" s="14">
        <f>ROUND(INDEX([1]acpsa_table1_production_2020!$C$2:$AM$81,MATCH($A38,[1]acpsa_table1_production_2020!$B$2:$B$81,0),MATCH(Z$4,[1]acpsa_table1_production_2020!$C$1:$AM$1,0)),0)</f>
        <v>0</v>
      </c>
      <c r="AA38" s="14">
        <f>ROUND(INDEX([1]acpsa_table1_production_2020!$C$2:$AM$81,MATCH($A38,[1]acpsa_table1_production_2020!$B$2:$B$81,0),MATCH(AA$4,[1]acpsa_table1_production_2020!$C$1:$AM$1,0)),0)</f>
        <v>0</v>
      </c>
      <c r="AB38" s="14">
        <f>ROUND(INDEX([1]acpsa_table1_production_2020!$C$2:$AM$81,MATCH($A38,[1]acpsa_table1_production_2020!$B$2:$B$81,0),MATCH(AB$4,[1]acpsa_table1_production_2020!$C$1:$AM$1,0)),0)</f>
        <v>0</v>
      </c>
      <c r="AC38" s="15">
        <f>ROUND(INDEX([1]acpsa_table1_production_2020!$C$2:$AM$81,MATCH($A38,[1]acpsa_table1_production_2020!$B$2:$B$81,0),MATCH(AC$4,[1]acpsa_table1_production_2020!$C$1:$AM$1,0)),0)</f>
        <v>0</v>
      </c>
      <c r="AD38" s="16">
        <f>ROUND(INDEX([1]acpsa_table1_production_2020!$C$2:$AM$81,MATCH($A38,[1]acpsa_table1_production_2020!$B$2:$B$81,0),MATCH(AD$4,[1]acpsa_table1_production_2020!$C$1:$AM$1,0)),0)</f>
        <v>0</v>
      </c>
      <c r="AE38" s="16">
        <f>ROUND(INDEX([1]acpsa_table1_production_2020!$C$2:$AM$81,MATCH($A38,[1]acpsa_table1_production_2020!$B$2:$B$81,0),MATCH(AE$4,[1]acpsa_table1_production_2020!$C$1:$AM$1,0)),0)</f>
        <v>0</v>
      </c>
      <c r="AF38" s="16">
        <f>ROUND(INDEX([1]acpsa_table1_production_2020!$C$2:$AM$81,MATCH($A38,[1]acpsa_table1_production_2020!$B$2:$B$81,0),MATCH(AF$4,[1]acpsa_table1_production_2020!$C$1:$AM$1,0)),0)</f>
        <v>0</v>
      </c>
      <c r="AG38" s="16">
        <f>ROUND(INDEX([1]acpsa_table1_production_2020!$C$2:$AM$81,MATCH($A38,[1]acpsa_table1_production_2020!$B$2:$B$81,0),MATCH(AG$4,[1]acpsa_table1_production_2020!$C$1:$AM$1,0)),0)</f>
        <v>0</v>
      </c>
      <c r="AH38" s="16">
        <f>ROUND(INDEX([1]acpsa_table1_production_2020!$C$2:$AM$81,MATCH($A38,[1]acpsa_table1_production_2020!$B$2:$B$81,0),MATCH(AH$4,[1]acpsa_table1_production_2020!$C$1:$AM$1,0)),0)</f>
        <v>0</v>
      </c>
      <c r="AI38" s="16">
        <f>ROUND(INDEX([1]acpsa_table1_production_2020!$C$2:$AM$81,MATCH($A38,[1]acpsa_table1_production_2020!$B$2:$B$81,0),MATCH(AI$4,[1]acpsa_table1_production_2020!$C$1:$AM$1,0)),0)</f>
        <v>0</v>
      </c>
      <c r="AJ38" s="16">
        <f>ROUND(INDEX([1]acpsa_table1_production_2020!$C$2:$AM$81,MATCH($A38,[1]acpsa_table1_production_2020!$B$2:$B$81,0),MATCH(AJ$4,[1]acpsa_table1_production_2020!$C$1:$AM$1,0)),0)</f>
        <v>0</v>
      </c>
      <c r="AK38" s="16">
        <f>ROUND(INDEX([1]acpsa_table1_production_2020!$C$2:$AM$81,MATCH($A38,[1]acpsa_table1_production_2020!$B$2:$B$81,0),MATCH(AK$4,[1]acpsa_table1_production_2020!$C$1:$AM$1,0)),0)</f>
        <v>89284</v>
      </c>
    </row>
    <row r="39" spans="1:37" s="62" customFormat="1" ht="24.75" customHeight="1" x14ac:dyDescent="0.3">
      <c r="A39" s="11" t="s">
        <v>61</v>
      </c>
      <c r="B39" s="63">
        <f>ROUND(INDEX([1]acpsa_table1_production_2020!$C$2:$AM$81,MATCH($A39,[1]acpsa_table1_production_2020!$B$2:$B$81,0),MATCH(B$4,[1]acpsa_table1_production_2020!$C$1:$AM$1,0)),0)</f>
        <v>120</v>
      </c>
      <c r="C39" s="63">
        <f>ROUND(INDEX([1]acpsa_table1_production_2020!$C$2:$AM$81,MATCH($A39,[1]acpsa_table1_production_2020!$B$2:$B$81,0),MATCH(C$4,[1]acpsa_table1_production_2020!$C$1:$AM$1,0)),0)</f>
        <v>5529</v>
      </c>
      <c r="D39" s="63">
        <f>ROUND(INDEX([1]acpsa_table1_production_2020!$C$2:$AM$81,MATCH($A39,[1]acpsa_table1_production_2020!$B$2:$B$81,0),MATCH(D$4,[1]acpsa_table1_production_2020!$C$1:$AM$1,0)),0)</f>
        <v>4343</v>
      </c>
      <c r="E39" s="63">
        <f>ROUND(INDEX([1]acpsa_table1_production_2020!$C$2:$AM$81,MATCH($A39,[1]acpsa_table1_production_2020!$B$2:$B$81,0),MATCH(E$4,[1]acpsa_table1_production_2020!$C$1:$AM$1,0)),0)</f>
        <v>8709</v>
      </c>
      <c r="F39" s="63">
        <f>ROUND(INDEX([1]acpsa_table1_production_2020!$C$2:$AM$81,MATCH($A39,[1]acpsa_table1_production_2020!$B$2:$B$81,0),MATCH(F$4,[1]acpsa_table1_production_2020!$C$1:$AM$1,0)),0)</f>
        <v>75</v>
      </c>
      <c r="G39" s="63">
        <f>ROUND(INDEX([1]acpsa_table1_production_2020!$C$2:$AM$81,MATCH($A39,[1]acpsa_table1_production_2020!$B$2:$B$81,0),MATCH(G$4,[1]acpsa_table1_production_2020!$C$1:$AM$1,0)),0)</f>
        <v>4</v>
      </c>
      <c r="H39" s="63">
        <f>ROUND(INDEX([1]acpsa_table1_production_2020!$C$2:$AM$81,MATCH($A39,[1]acpsa_table1_production_2020!$B$2:$B$81,0),MATCH(H$4,[1]acpsa_table1_production_2020!$C$1:$AM$1,0)),0)</f>
        <v>6</v>
      </c>
      <c r="I39" s="63">
        <f>ROUND(INDEX([1]acpsa_table1_production_2020!$C$2:$AM$81,MATCH($A39,[1]acpsa_table1_production_2020!$B$2:$B$81,0),MATCH(I$4,[1]acpsa_table1_production_2020!$C$1:$AM$1,0)),0)</f>
        <v>0</v>
      </c>
      <c r="J39" s="63">
        <f>ROUND(INDEX([1]acpsa_table1_production_2020!$C$2:$AM$81,MATCH($A39,[1]acpsa_table1_production_2020!$B$2:$B$81,0),MATCH(J$4,[1]acpsa_table1_production_2020!$C$1:$AM$1,0)),0)</f>
        <v>5</v>
      </c>
      <c r="K39" s="63">
        <f>ROUND(INDEX([1]acpsa_table1_production_2020!$C$2:$AM$81,MATCH($A39,[1]acpsa_table1_production_2020!$B$2:$B$81,0),MATCH(K$4,[1]acpsa_table1_production_2020!$C$1:$AM$1,0)),0)</f>
        <v>2</v>
      </c>
      <c r="L39" s="63">
        <f>ROUND(INDEX([1]acpsa_table1_production_2020!$C$2:$AM$81,MATCH($A39,[1]acpsa_table1_production_2020!$B$2:$B$81,0),MATCH(L$4,[1]acpsa_table1_production_2020!$C$1:$AM$1,0)),0)</f>
        <v>1274</v>
      </c>
      <c r="M39" s="60">
        <f>ROUND(INDEX([1]acpsa_table1_production_2020!$C$2:$AM$81,MATCH($A39,[1]acpsa_table1_production_2020!$B$2:$B$81,0),MATCH(M$4,[1]acpsa_table1_production_2020!$C$1:$AM$1,0)),0)</f>
        <v>3</v>
      </c>
      <c r="N39" s="64">
        <f>ROUND(INDEX([1]acpsa_table1_production_2020!$C$2:$AM$81,MATCH($A39,[1]acpsa_table1_production_2020!$B$2:$B$81,0),MATCH(N$4,[1]acpsa_table1_production_2020!$C$1:$AM$1,0)),0)</f>
        <v>0</v>
      </c>
      <c r="O39" s="64">
        <f>ROUND(INDEX([1]acpsa_table1_production_2020!$C$2:$AM$81,MATCH($A39,[1]acpsa_table1_production_2020!$B$2:$B$81,0),MATCH(O$4,[1]acpsa_table1_production_2020!$C$1:$AM$1,0)),0)</f>
        <v>1</v>
      </c>
      <c r="P39" s="64">
        <f>ROUND(INDEX([1]acpsa_table1_production_2020!$C$2:$AM$81,MATCH($A39,[1]acpsa_table1_production_2020!$B$2:$B$81,0),MATCH(P$4,[1]acpsa_table1_production_2020!$C$1:$AM$1,0)),0)</f>
        <v>75</v>
      </c>
      <c r="Q39" s="64">
        <f>ROUND(INDEX([1]acpsa_table1_production_2020!$C$2:$AM$81,MATCH($A39,[1]acpsa_table1_production_2020!$B$2:$B$81,0),MATCH(Q$4,[1]acpsa_table1_production_2020!$C$1:$AM$1,0)),0)</f>
        <v>148</v>
      </c>
      <c r="R39" s="64">
        <f>ROUND(INDEX([1]acpsa_table1_production_2020!$C$2:$AM$81,MATCH($A39,[1]acpsa_table1_production_2020!$B$2:$B$81,0),MATCH(R$4,[1]acpsa_table1_production_2020!$C$1:$AM$1,0)),0)</f>
        <v>9730</v>
      </c>
      <c r="S39" s="64">
        <f>ROUND(INDEX([1]acpsa_table1_production_2020!$C$2:$AM$81,MATCH($A39,[1]acpsa_table1_production_2020!$B$2:$B$81,0),MATCH(S$4,[1]acpsa_table1_production_2020!$C$1:$AM$1,0)),0)</f>
        <v>1021</v>
      </c>
      <c r="T39" s="64">
        <f>ROUND(INDEX([1]acpsa_table1_production_2020!$C$2:$AM$81,MATCH($A39,[1]acpsa_table1_production_2020!$B$2:$B$81,0),MATCH(T$4,[1]acpsa_table1_production_2020!$C$1:$AM$1,0)),0)</f>
        <v>117871</v>
      </c>
      <c r="U39" s="64">
        <f>ROUND(INDEX([1]acpsa_table1_production_2020!$C$2:$AM$81,MATCH($A39,[1]acpsa_table1_production_2020!$B$2:$B$81,0),MATCH(U$4,[1]acpsa_table1_production_2020!$C$1:$AM$1,0)),0)</f>
        <v>85398</v>
      </c>
      <c r="V39" s="101">
        <f>ROUND(INDEX([1]acpsa_table1_production_2020!$C$2:$AM$81,MATCH($A39,[1]acpsa_table1_production_2020!$B$2:$B$81,0),MATCH(V$4,[1]acpsa_table1_production_2020!$C$1:$AM$1,0)),0)</f>
        <v>18256</v>
      </c>
      <c r="W39" s="63">
        <f>ROUND(INDEX([1]acpsa_table1_production_2020!$C$2:$AM$81,MATCH($A39,[1]acpsa_table1_production_2020!$B$2:$B$81,0),MATCH(W$4,[1]acpsa_table1_production_2020!$C$1:$AM$1,0)),0)</f>
        <v>152957</v>
      </c>
      <c r="X39" s="63">
        <f>ROUND(INDEX([1]acpsa_table1_production_2020!$C$2:$AM$81,MATCH($A39,[1]acpsa_table1_production_2020!$B$2:$B$81,0),MATCH(X$4,[1]acpsa_table1_production_2020!$C$1:$AM$1,0)),0)</f>
        <v>89369</v>
      </c>
      <c r="Y39" s="63">
        <f>ROUND(INDEX([1]acpsa_table1_production_2020!$C$2:$AM$81,MATCH($A39,[1]acpsa_table1_production_2020!$B$2:$B$81,0),MATCH(Y$4,[1]acpsa_table1_production_2020!$C$1:$AM$1,0)),0)</f>
        <v>11287</v>
      </c>
      <c r="Z39" s="63">
        <f>ROUND(INDEX([1]acpsa_table1_production_2020!$C$2:$AM$81,MATCH($A39,[1]acpsa_table1_production_2020!$B$2:$B$81,0),MATCH(Z$4,[1]acpsa_table1_production_2020!$C$1:$AM$1,0)),0)</f>
        <v>6164</v>
      </c>
      <c r="AA39" s="63">
        <f>ROUND(INDEX([1]acpsa_table1_production_2020!$C$2:$AM$81,MATCH($A39,[1]acpsa_table1_production_2020!$B$2:$B$81,0),MATCH(AA$4,[1]acpsa_table1_production_2020!$C$1:$AM$1,0)),0)</f>
        <v>1963</v>
      </c>
      <c r="AB39" s="63">
        <f>ROUND(INDEX([1]acpsa_table1_production_2020!$C$2:$AM$81,MATCH($A39,[1]acpsa_table1_production_2020!$B$2:$B$81,0),MATCH(AB$4,[1]acpsa_table1_production_2020!$C$1:$AM$1,0)),0)</f>
        <v>8144</v>
      </c>
      <c r="AC39" s="60">
        <f>ROUND(INDEX([1]acpsa_table1_production_2020!$C$2:$AM$81,MATCH($A39,[1]acpsa_table1_production_2020!$B$2:$B$81,0),MATCH(AC$4,[1]acpsa_table1_production_2020!$C$1:$AM$1,0)),0)</f>
        <v>6524</v>
      </c>
      <c r="AD39" s="64">
        <f>ROUND(INDEX([1]acpsa_table1_production_2020!$C$2:$AM$81,MATCH($A39,[1]acpsa_table1_production_2020!$B$2:$B$81,0),MATCH(AD$4,[1]acpsa_table1_production_2020!$C$1:$AM$1,0)),0)</f>
        <v>1289</v>
      </c>
      <c r="AE39" s="64">
        <f>ROUND(INDEX([1]acpsa_table1_production_2020!$C$2:$AM$81,MATCH($A39,[1]acpsa_table1_production_2020!$B$2:$B$81,0),MATCH(AE$4,[1]acpsa_table1_production_2020!$C$1:$AM$1,0)),0)</f>
        <v>859</v>
      </c>
      <c r="AF39" s="64">
        <f>ROUND(INDEX([1]acpsa_table1_production_2020!$C$2:$AM$81,MATCH($A39,[1]acpsa_table1_production_2020!$B$2:$B$81,0),MATCH(AF$4,[1]acpsa_table1_production_2020!$C$1:$AM$1,0)),0)</f>
        <v>33765</v>
      </c>
      <c r="AG39" s="64">
        <f>ROUND(INDEX([1]acpsa_table1_production_2020!$C$2:$AM$81,MATCH($A39,[1]acpsa_table1_production_2020!$B$2:$B$81,0),MATCH(AG$4,[1]acpsa_table1_production_2020!$C$1:$AM$1,0)),0)</f>
        <v>28446</v>
      </c>
      <c r="AH39" s="64">
        <f>ROUND(INDEX([1]acpsa_table1_production_2020!$C$2:$AM$81,MATCH($A39,[1]acpsa_table1_production_2020!$B$2:$B$81,0),MATCH(AH$4,[1]acpsa_table1_production_2020!$C$1:$AM$1,0)),0)</f>
        <v>80547</v>
      </c>
      <c r="AI39" s="64">
        <f>ROUND(INDEX([1]acpsa_table1_production_2020!$C$2:$AM$81,MATCH($A39,[1]acpsa_table1_production_2020!$B$2:$B$81,0),MATCH(AI$4,[1]acpsa_table1_production_2020!$C$1:$AM$1,0)),0)</f>
        <v>75945</v>
      </c>
      <c r="AJ39" s="64">
        <f>ROUND(INDEX([1]acpsa_table1_production_2020!$C$2:$AM$81,MATCH($A39,[1]acpsa_table1_production_2020!$B$2:$B$81,0),MATCH(AJ$4,[1]acpsa_table1_production_2020!$C$1:$AM$1,0)),0)</f>
        <v>13715</v>
      </c>
      <c r="AK39" s="64">
        <f>ROUND(INDEX([1]acpsa_table1_production_2020!$C$2:$AM$81,MATCH($A39,[1]acpsa_table1_production_2020!$B$2:$B$81,0),MATCH(AK$4,[1]acpsa_table1_production_2020!$C$1:$AM$1,0)),0)</f>
        <v>763544</v>
      </c>
    </row>
    <row r="40" spans="1:37" x14ac:dyDescent="0.3">
      <c r="A40" s="2" t="s">
        <v>62</v>
      </c>
      <c r="B40" s="14">
        <f>ROUND(INDEX([1]acpsa_table1_production_2020!$C$2:$AM$81,MATCH($A40,[1]acpsa_table1_production_2020!$B$2:$B$81,0),MATCH(B$4,[1]acpsa_table1_production_2020!$C$1:$AM$1,0)),0)</f>
        <v>10</v>
      </c>
      <c r="C40" s="14">
        <f>ROUND(INDEX([1]acpsa_table1_production_2020!$C$2:$AM$81,MATCH($A40,[1]acpsa_table1_production_2020!$B$2:$B$81,0),MATCH(C$4,[1]acpsa_table1_production_2020!$C$1:$AM$1,0)),0)</f>
        <v>5511</v>
      </c>
      <c r="D40" s="14">
        <f>ROUND(INDEX([1]acpsa_table1_production_2020!$C$2:$AM$81,MATCH($A40,[1]acpsa_table1_production_2020!$B$2:$B$81,0),MATCH(D$4,[1]acpsa_table1_production_2020!$C$1:$AM$1,0)),0)</f>
        <v>4342</v>
      </c>
      <c r="E40" s="14">
        <f>ROUND(INDEX([1]acpsa_table1_production_2020!$C$2:$AM$81,MATCH($A40,[1]acpsa_table1_production_2020!$B$2:$B$81,0),MATCH(E$4,[1]acpsa_table1_production_2020!$C$1:$AM$1,0)),0)</f>
        <v>8643</v>
      </c>
      <c r="F40" s="14">
        <f>ROUND(INDEX([1]acpsa_table1_production_2020!$C$2:$AM$81,MATCH($A40,[1]acpsa_table1_production_2020!$B$2:$B$81,0),MATCH(F$4,[1]acpsa_table1_production_2020!$C$1:$AM$1,0)),0)</f>
        <v>0</v>
      </c>
      <c r="G40" s="14">
        <f>ROUND(INDEX([1]acpsa_table1_production_2020!$C$2:$AM$81,MATCH($A40,[1]acpsa_table1_production_2020!$B$2:$B$81,0),MATCH(G$4,[1]acpsa_table1_production_2020!$C$1:$AM$1,0)),0)</f>
        <v>0</v>
      </c>
      <c r="H40" s="14">
        <f>ROUND(INDEX([1]acpsa_table1_production_2020!$C$2:$AM$81,MATCH($A40,[1]acpsa_table1_production_2020!$B$2:$B$81,0),MATCH(H$4,[1]acpsa_table1_production_2020!$C$1:$AM$1,0)),0)</f>
        <v>0</v>
      </c>
      <c r="I40" s="14">
        <f>ROUND(INDEX([1]acpsa_table1_production_2020!$C$2:$AM$81,MATCH($A40,[1]acpsa_table1_production_2020!$B$2:$B$81,0),MATCH(I$4,[1]acpsa_table1_production_2020!$C$1:$AM$1,0)),0)</f>
        <v>0</v>
      </c>
      <c r="J40" s="14">
        <f>ROUND(INDEX([1]acpsa_table1_production_2020!$C$2:$AM$81,MATCH($A40,[1]acpsa_table1_production_2020!$B$2:$B$81,0),MATCH(J$4,[1]acpsa_table1_production_2020!$C$1:$AM$1,0)),0)</f>
        <v>0</v>
      </c>
      <c r="K40" s="14">
        <f>ROUND(INDEX([1]acpsa_table1_production_2020!$C$2:$AM$81,MATCH($A40,[1]acpsa_table1_production_2020!$B$2:$B$81,0),MATCH(K$4,[1]acpsa_table1_production_2020!$C$1:$AM$1,0)),0)</f>
        <v>0</v>
      </c>
      <c r="L40" s="14">
        <f>ROUND(INDEX([1]acpsa_table1_production_2020!$C$2:$AM$81,MATCH($A40,[1]acpsa_table1_production_2020!$B$2:$B$81,0),MATCH(L$4,[1]acpsa_table1_production_2020!$C$1:$AM$1,0)),0)</f>
        <v>0</v>
      </c>
      <c r="M40" s="15">
        <f>ROUND(INDEX([1]acpsa_table1_production_2020!$C$2:$AM$81,MATCH($A40,[1]acpsa_table1_production_2020!$B$2:$B$81,0),MATCH(M$4,[1]acpsa_table1_production_2020!$C$1:$AM$1,0)),0)</f>
        <v>0</v>
      </c>
      <c r="N40" s="16">
        <f>ROUND(INDEX([1]acpsa_table1_production_2020!$C$2:$AM$81,MATCH($A40,[1]acpsa_table1_production_2020!$B$2:$B$81,0),MATCH(N$4,[1]acpsa_table1_production_2020!$C$1:$AM$1,0)),0)</f>
        <v>0</v>
      </c>
      <c r="O40" s="16">
        <f>ROUND(INDEX([1]acpsa_table1_production_2020!$C$2:$AM$81,MATCH($A40,[1]acpsa_table1_production_2020!$B$2:$B$81,0),MATCH(O$4,[1]acpsa_table1_production_2020!$C$1:$AM$1,0)),0)</f>
        <v>0</v>
      </c>
      <c r="P40" s="16">
        <f>ROUND(INDEX([1]acpsa_table1_production_2020!$C$2:$AM$81,MATCH($A40,[1]acpsa_table1_production_2020!$B$2:$B$81,0),MATCH(P$4,[1]acpsa_table1_production_2020!$C$1:$AM$1,0)),0)</f>
        <v>0</v>
      </c>
      <c r="Q40" s="16">
        <f>ROUND(INDEX([1]acpsa_table1_production_2020!$C$2:$AM$81,MATCH($A40,[1]acpsa_table1_production_2020!$B$2:$B$81,0),MATCH(Q$4,[1]acpsa_table1_production_2020!$C$1:$AM$1,0)),0)</f>
        <v>0</v>
      </c>
      <c r="R40" s="16">
        <f>ROUND(INDEX([1]acpsa_table1_production_2020!$C$2:$AM$81,MATCH($A40,[1]acpsa_table1_production_2020!$B$2:$B$81,0),MATCH(R$4,[1]acpsa_table1_production_2020!$C$1:$AM$1,0)),0)</f>
        <v>9713</v>
      </c>
      <c r="S40" s="16">
        <f>ROUND(INDEX([1]acpsa_table1_production_2020!$C$2:$AM$81,MATCH($A40,[1]acpsa_table1_production_2020!$B$2:$B$81,0),MATCH(S$4,[1]acpsa_table1_production_2020!$C$1:$AM$1,0)),0)</f>
        <v>939</v>
      </c>
      <c r="T40" s="16">
        <f>ROUND(INDEX([1]acpsa_table1_production_2020!$C$2:$AM$81,MATCH($A40,[1]acpsa_table1_production_2020!$B$2:$B$81,0),MATCH(T$4,[1]acpsa_table1_production_2020!$C$1:$AM$1,0)),0)</f>
        <v>0</v>
      </c>
      <c r="U40" s="16">
        <f>ROUND(INDEX([1]acpsa_table1_production_2020!$C$2:$AM$81,MATCH($A40,[1]acpsa_table1_production_2020!$B$2:$B$81,0),MATCH(U$4,[1]acpsa_table1_production_2020!$C$1:$AM$1,0)),0)</f>
        <v>65</v>
      </c>
      <c r="V40" s="100">
        <f>ROUND(INDEX([1]acpsa_table1_production_2020!$C$2:$AM$81,MATCH($A40,[1]acpsa_table1_production_2020!$B$2:$B$81,0),MATCH(V$4,[1]acpsa_table1_production_2020!$C$1:$AM$1,0)),0)</f>
        <v>0</v>
      </c>
      <c r="W40" s="14">
        <f>ROUND(INDEX([1]acpsa_table1_production_2020!$C$2:$AM$81,MATCH($A40,[1]acpsa_table1_production_2020!$B$2:$B$81,0),MATCH(W$4,[1]acpsa_table1_production_2020!$C$1:$AM$1,0)),0)</f>
        <v>0</v>
      </c>
      <c r="X40" s="14">
        <f>ROUND(INDEX([1]acpsa_table1_production_2020!$C$2:$AM$81,MATCH($A40,[1]acpsa_table1_production_2020!$B$2:$B$81,0),MATCH(X$4,[1]acpsa_table1_production_2020!$C$1:$AM$1,0)),0)</f>
        <v>0</v>
      </c>
      <c r="Y40" s="14">
        <f>ROUND(INDEX([1]acpsa_table1_production_2020!$C$2:$AM$81,MATCH($A40,[1]acpsa_table1_production_2020!$B$2:$B$81,0),MATCH(Y$4,[1]acpsa_table1_production_2020!$C$1:$AM$1,0)),0)</f>
        <v>0</v>
      </c>
      <c r="Z40" s="14">
        <f>ROUND(INDEX([1]acpsa_table1_production_2020!$C$2:$AM$81,MATCH($A40,[1]acpsa_table1_production_2020!$B$2:$B$81,0),MATCH(Z$4,[1]acpsa_table1_production_2020!$C$1:$AM$1,0)),0)</f>
        <v>0</v>
      </c>
      <c r="AA40" s="14">
        <f>ROUND(INDEX([1]acpsa_table1_production_2020!$C$2:$AM$81,MATCH($A40,[1]acpsa_table1_production_2020!$B$2:$B$81,0),MATCH(AA$4,[1]acpsa_table1_production_2020!$C$1:$AM$1,0)),0)</f>
        <v>0</v>
      </c>
      <c r="AB40" s="14">
        <f>ROUND(INDEX([1]acpsa_table1_production_2020!$C$2:$AM$81,MATCH($A40,[1]acpsa_table1_production_2020!$B$2:$B$81,0),MATCH(AB$4,[1]acpsa_table1_production_2020!$C$1:$AM$1,0)),0)</f>
        <v>0</v>
      </c>
      <c r="AC40" s="15">
        <f>ROUND(INDEX([1]acpsa_table1_production_2020!$C$2:$AM$81,MATCH($A40,[1]acpsa_table1_production_2020!$B$2:$B$81,0),MATCH(AC$4,[1]acpsa_table1_production_2020!$C$1:$AM$1,0)),0)</f>
        <v>0</v>
      </c>
      <c r="AD40" s="16">
        <f>ROUND(INDEX([1]acpsa_table1_production_2020!$C$2:$AM$81,MATCH($A40,[1]acpsa_table1_production_2020!$B$2:$B$81,0),MATCH(AD$4,[1]acpsa_table1_production_2020!$C$1:$AM$1,0)),0)</f>
        <v>1279</v>
      </c>
      <c r="AE40" s="16">
        <f>ROUND(INDEX([1]acpsa_table1_production_2020!$C$2:$AM$81,MATCH($A40,[1]acpsa_table1_production_2020!$B$2:$B$81,0),MATCH(AE$4,[1]acpsa_table1_production_2020!$C$1:$AM$1,0)),0)</f>
        <v>828</v>
      </c>
      <c r="AF40" s="16">
        <f>ROUND(INDEX([1]acpsa_table1_production_2020!$C$2:$AM$81,MATCH($A40,[1]acpsa_table1_production_2020!$B$2:$B$81,0),MATCH(AF$4,[1]acpsa_table1_production_2020!$C$1:$AM$1,0)),0)</f>
        <v>23882</v>
      </c>
      <c r="AG40" s="16">
        <f>ROUND(INDEX([1]acpsa_table1_production_2020!$C$2:$AM$81,MATCH($A40,[1]acpsa_table1_production_2020!$B$2:$B$81,0),MATCH(AG$4,[1]acpsa_table1_production_2020!$C$1:$AM$1,0)),0)</f>
        <v>0</v>
      </c>
      <c r="AH40" s="16">
        <f>ROUND(INDEX([1]acpsa_table1_production_2020!$C$2:$AM$81,MATCH($A40,[1]acpsa_table1_production_2020!$B$2:$B$81,0),MATCH(AH$4,[1]acpsa_table1_production_2020!$C$1:$AM$1,0)),0)</f>
        <v>2</v>
      </c>
      <c r="AI40" s="16">
        <f>ROUND(INDEX([1]acpsa_table1_production_2020!$C$2:$AM$81,MATCH($A40,[1]acpsa_table1_production_2020!$B$2:$B$81,0),MATCH(AI$4,[1]acpsa_table1_production_2020!$C$1:$AM$1,0)),0)</f>
        <v>4</v>
      </c>
      <c r="AJ40" s="16">
        <f>ROUND(INDEX([1]acpsa_table1_production_2020!$C$2:$AM$81,MATCH($A40,[1]acpsa_table1_production_2020!$B$2:$B$81,0),MATCH(AJ$4,[1]acpsa_table1_production_2020!$C$1:$AM$1,0)),0)</f>
        <v>39</v>
      </c>
      <c r="AK40" s="16">
        <f>ROUND(INDEX([1]acpsa_table1_production_2020!$C$2:$AM$81,MATCH($A40,[1]acpsa_table1_production_2020!$B$2:$B$81,0),MATCH(AK$4,[1]acpsa_table1_production_2020!$C$1:$AM$1,0)),0)</f>
        <v>55257</v>
      </c>
    </row>
    <row r="41" spans="1:37" x14ac:dyDescent="0.3">
      <c r="A41" s="3" t="s">
        <v>63</v>
      </c>
      <c r="B41" s="14">
        <f>ROUND(INDEX([1]acpsa_table1_production_2020!$C$2:$AM$81,MATCH($A41,[1]acpsa_table1_production_2020!$B$2:$B$81,0),MATCH(B$4,[1]acpsa_table1_production_2020!$C$1:$AM$1,0)),0)</f>
        <v>0</v>
      </c>
      <c r="C41" s="14">
        <f>ROUND(INDEX([1]acpsa_table1_production_2020!$C$2:$AM$81,MATCH($A41,[1]acpsa_table1_production_2020!$B$2:$B$81,0),MATCH(C$4,[1]acpsa_table1_production_2020!$C$1:$AM$1,0)),0)</f>
        <v>0</v>
      </c>
      <c r="D41" s="14">
        <f>ROUND(INDEX([1]acpsa_table1_production_2020!$C$2:$AM$81,MATCH($A41,[1]acpsa_table1_production_2020!$B$2:$B$81,0),MATCH(D$4,[1]acpsa_table1_production_2020!$C$1:$AM$1,0)),0)</f>
        <v>0</v>
      </c>
      <c r="E41" s="14">
        <f>ROUND(INDEX([1]acpsa_table1_production_2020!$C$2:$AM$81,MATCH($A41,[1]acpsa_table1_production_2020!$B$2:$B$81,0),MATCH(E$4,[1]acpsa_table1_production_2020!$C$1:$AM$1,0)),0)</f>
        <v>0</v>
      </c>
      <c r="F41" s="14">
        <f>ROUND(INDEX([1]acpsa_table1_production_2020!$C$2:$AM$81,MATCH($A41,[1]acpsa_table1_production_2020!$B$2:$B$81,0),MATCH(F$4,[1]acpsa_table1_production_2020!$C$1:$AM$1,0)),0)</f>
        <v>0</v>
      </c>
      <c r="G41" s="14">
        <f>ROUND(INDEX([1]acpsa_table1_production_2020!$C$2:$AM$81,MATCH($A41,[1]acpsa_table1_production_2020!$B$2:$B$81,0),MATCH(G$4,[1]acpsa_table1_production_2020!$C$1:$AM$1,0)),0)</f>
        <v>0</v>
      </c>
      <c r="H41" s="14">
        <f>ROUND(INDEX([1]acpsa_table1_production_2020!$C$2:$AM$81,MATCH($A41,[1]acpsa_table1_production_2020!$B$2:$B$81,0),MATCH(H$4,[1]acpsa_table1_production_2020!$C$1:$AM$1,0)),0)</f>
        <v>0</v>
      </c>
      <c r="I41" s="14">
        <f>ROUND(INDEX([1]acpsa_table1_production_2020!$C$2:$AM$81,MATCH($A41,[1]acpsa_table1_production_2020!$B$2:$B$81,0),MATCH(I$4,[1]acpsa_table1_production_2020!$C$1:$AM$1,0)),0)</f>
        <v>0</v>
      </c>
      <c r="J41" s="14">
        <f>ROUND(INDEX([1]acpsa_table1_production_2020!$C$2:$AM$81,MATCH($A41,[1]acpsa_table1_production_2020!$B$2:$B$81,0),MATCH(J$4,[1]acpsa_table1_production_2020!$C$1:$AM$1,0)),0)</f>
        <v>0</v>
      </c>
      <c r="K41" s="14">
        <f>ROUND(INDEX([1]acpsa_table1_production_2020!$C$2:$AM$81,MATCH($A41,[1]acpsa_table1_production_2020!$B$2:$B$81,0),MATCH(K$4,[1]acpsa_table1_production_2020!$C$1:$AM$1,0)),0)</f>
        <v>0</v>
      </c>
      <c r="L41" s="14">
        <f>ROUND(INDEX([1]acpsa_table1_production_2020!$C$2:$AM$81,MATCH($A41,[1]acpsa_table1_production_2020!$B$2:$B$81,0),MATCH(L$4,[1]acpsa_table1_production_2020!$C$1:$AM$1,0)),0)</f>
        <v>0</v>
      </c>
      <c r="M41" s="15">
        <f>ROUND(INDEX([1]acpsa_table1_production_2020!$C$2:$AM$81,MATCH($A41,[1]acpsa_table1_production_2020!$B$2:$B$81,0),MATCH(M$4,[1]acpsa_table1_production_2020!$C$1:$AM$1,0)),0)</f>
        <v>0</v>
      </c>
      <c r="N41" s="16">
        <f>ROUND(INDEX([1]acpsa_table1_production_2020!$C$2:$AM$81,MATCH($A41,[1]acpsa_table1_production_2020!$B$2:$B$81,0),MATCH(N$4,[1]acpsa_table1_production_2020!$C$1:$AM$1,0)),0)</f>
        <v>0</v>
      </c>
      <c r="O41" s="16">
        <f>ROUND(INDEX([1]acpsa_table1_production_2020!$C$2:$AM$81,MATCH($A41,[1]acpsa_table1_production_2020!$B$2:$B$81,0),MATCH(O$4,[1]acpsa_table1_production_2020!$C$1:$AM$1,0)),0)</f>
        <v>0</v>
      </c>
      <c r="P41" s="16">
        <f>ROUND(INDEX([1]acpsa_table1_production_2020!$C$2:$AM$81,MATCH($A41,[1]acpsa_table1_production_2020!$B$2:$B$81,0),MATCH(P$4,[1]acpsa_table1_production_2020!$C$1:$AM$1,0)),0)</f>
        <v>0</v>
      </c>
      <c r="Q41" s="16">
        <f>ROUND(INDEX([1]acpsa_table1_production_2020!$C$2:$AM$81,MATCH($A41,[1]acpsa_table1_production_2020!$B$2:$B$81,0),MATCH(Q$4,[1]acpsa_table1_production_2020!$C$1:$AM$1,0)),0)</f>
        <v>0</v>
      </c>
      <c r="R41" s="16">
        <f>ROUND(INDEX([1]acpsa_table1_production_2020!$C$2:$AM$81,MATCH($A41,[1]acpsa_table1_production_2020!$B$2:$B$81,0),MATCH(R$4,[1]acpsa_table1_production_2020!$C$1:$AM$1,0)),0)</f>
        <v>9713</v>
      </c>
      <c r="S41" s="16">
        <f>ROUND(INDEX([1]acpsa_table1_production_2020!$C$2:$AM$81,MATCH($A41,[1]acpsa_table1_production_2020!$B$2:$B$81,0),MATCH(S$4,[1]acpsa_table1_production_2020!$C$1:$AM$1,0)),0)</f>
        <v>0</v>
      </c>
      <c r="T41" s="16">
        <f>ROUND(INDEX([1]acpsa_table1_production_2020!$C$2:$AM$81,MATCH($A41,[1]acpsa_table1_production_2020!$B$2:$B$81,0),MATCH(T$4,[1]acpsa_table1_production_2020!$C$1:$AM$1,0)),0)</f>
        <v>0</v>
      </c>
      <c r="U41" s="16">
        <f>ROUND(INDEX([1]acpsa_table1_production_2020!$C$2:$AM$81,MATCH($A41,[1]acpsa_table1_production_2020!$B$2:$B$81,0),MATCH(U$4,[1]acpsa_table1_production_2020!$C$1:$AM$1,0)),0)</f>
        <v>65</v>
      </c>
      <c r="V41" s="100">
        <f>ROUND(INDEX([1]acpsa_table1_production_2020!$C$2:$AM$81,MATCH($A41,[1]acpsa_table1_production_2020!$B$2:$B$81,0),MATCH(V$4,[1]acpsa_table1_production_2020!$C$1:$AM$1,0)),0)</f>
        <v>0</v>
      </c>
      <c r="W41" s="14">
        <f>ROUND(INDEX([1]acpsa_table1_production_2020!$C$2:$AM$81,MATCH($A41,[1]acpsa_table1_production_2020!$B$2:$B$81,0),MATCH(W$4,[1]acpsa_table1_production_2020!$C$1:$AM$1,0)),0)</f>
        <v>0</v>
      </c>
      <c r="X41" s="14">
        <f>ROUND(INDEX([1]acpsa_table1_production_2020!$C$2:$AM$81,MATCH($A41,[1]acpsa_table1_production_2020!$B$2:$B$81,0),MATCH(X$4,[1]acpsa_table1_production_2020!$C$1:$AM$1,0)),0)</f>
        <v>0</v>
      </c>
      <c r="Y41" s="14">
        <f>ROUND(INDEX([1]acpsa_table1_production_2020!$C$2:$AM$81,MATCH($A41,[1]acpsa_table1_production_2020!$B$2:$B$81,0),MATCH(Y$4,[1]acpsa_table1_production_2020!$C$1:$AM$1,0)),0)</f>
        <v>0</v>
      </c>
      <c r="Z41" s="14">
        <f>ROUND(INDEX([1]acpsa_table1_production_2020!$C$2:$AM$81,MATCH($A41,[1]acpsa_table1_production_2020!$B$2:$B$81,0),MATCH(Z$4,[1]acpsa_table1_production_2020!$C$1:$AM$1,0)),0)</f>
        <v>0</v>
      </c>
      <c r="AA41" s="14">
        <f>ROUND(INDEX([1]acpsa_table1_production_2020!$C$2:$AM$81,MATCH($A41,[1]acpsa_table1_production_2020!$B$2:$B$81,0),MATCH(AA$4,[1]acpsa_table1_production_2020!$C$1:$AM$1,0)),0)</f>
        <v>0</v>
      </c>
      <c r="AB41" s="14">
        <f>ROUND(INDEX([1]acpsa_table1_production_2020!$C$2:$AM$81,MATCH($A41,[1]acpsa_table1_production_2020!$B$2:$B$81,0),MATCH(AB$4,[1]acpsa_table1_production_2020!$C$1:$AM$1,0)),0)</f>
        <v>0</v>
      </c>
      <c r="AC41" s="15">
        <f>ROUND(INDEX([1]acpsa_table1_production_2020!$C$2:$AM$81,MATCH($A41,[1]acpsa_table1_production_2020!$B$2:$B$81,0),MATCH(AC$4,[1]acpsa_table1_production_2020!$C$1:$AM$1,0)),0)</f>
        <v>0</v>
      </c>
      <c r="AD41" s="16">
        <f>ROUND(INDEX([1]acpsa_table1_production_2020!$C$2:$AM$81,MATCH($A41,[1]acpsa_table1_production_2020!$B$2:$B$81,0),MATCH(AD$4,[1]acpsa_table1_production_2020!$C$1:$AM$1,0)),0)</f>
        <v>0</v>
      </c>
      <c r="AE41" s="16">
        <f>ROUND(INDEX([1]acpsa_table1_production_2020!$C$2:$AM$81,MATCH($A41,[1]acpsa_table1_production_2020!$B$2:$B$81,0),MATCH(AE$4,[1]acpsa_table1_production_2020!$C$1:$AM$1,0)),0)</f>
        <v>0</v>
      </c>
      <c r="AF41" s="16">
        <f>ROUND(INDEX([1]acpsa_table1_production_2020!$C$2:$AM$81,MATCH($A41,[1]acpsa_table1_production_2020!$B$2:$B$81,0),MATCH(AF$4,[1]acpsa_table1_production_2020!$C$1:$AM$1,0)),0)</f>
        <v>0</v>
      </c>
      <c r="AG41" s="16">
        <f>ROUND(INDEX([1]acpsa_table1_production_2020!$C$2:$AM$81,MATCH($A41,[1]acpsa_table1_production_2020!$B$2:$B$81,0),MATCH(AG$4,[1]acpsa_table1_production_2020!$C$1:$AM$1,0)),0)</f>
        <v>0</v>
      </c>
      <c r="AH41" s="16">
        <f>ROUND(INDEX([1]acpsa_table1_production_2020!$C$2:$AM$81,MATCH($A41,[1]acpsa_table1_production_2020!$B$2:$B$81,0),MATCH(AH$4,[1]acpsa_table1_production_2020!$C$1:$AM$1,0)),0)</f>
        <v>2</v>
      </c>
      <c r="AI41" s="16">
        <f>ROUND(INDEX([1]acpsa_table1_production_2020!$C$2:$AM$81,MATCH($A41,[1]acpsa_table1_production_2020!$B$2:$B$81,0),MATCH(AI$4,[1]acpsa_table1_production_2020!$C$1:$AM$1,0)),0)</f>
        <v>4</v>
      </c>
      <c r="AJ41" s="16">
        <f>ROUND(INDEX([1]acpsa_table1_production_2020!$C$2:$AM$81,MATCH($A41,[1]acpsa_table1_production_2020!$B$2:$B$81,0),MATCH(AJ$4,[1]acpsa_table1_production_2020!$C$1:$AM$1,0)),0)</f>
        <v>33</v>
      </c>
      <c r="AK41" s="16">
        <f>ROUND(INDEX([1]acpsa_table1_production_2020!$C$2:$AM$81,MATCH($A41,[1]acpsa_table1_production_2020!$B$2:$B$81,0),MATCH(AK$4,[1]acpsa_table1_production_2020!$C$1:$AM$1,0)),0)</f>
        <v>9817</v>
      </c>
    </row>
    <row r="42" spans="1:37" x14ac:dyDescent="0.3">
      <c r="A42" s="3" t="s">
        <v>5</v>
      </c>
      <c r="B42" s="14">
        <f>ROUND(INDEX([1]acpsa_table1_production_2020!$C$2:$AM$81,MATCH($A42,[1]acpsa_table1_production_2020!$B$2:$B$81,0),MATCH(B$4,[1]acpsa_table1_production_2020!$C$1:$AM$1,0)),0)</f>
        <v>0</v>
      </c>
      <c r="C42" s="14">
        <f>ROUND(INDEX([1]acpsa_table1_production_2020!$C$2:$AM$81,MATCH($A42,[1]acpsa_table1_production_2020!$B$2:$B$81,0),MATCH(C$4,[1]acpsa_table1_production_2020!$C$1:$AM$1,0)),0)</f>
        <v>0</v>
      </c>
      <c r="D42" s="14">
        <f>ROUND(INDEX([1]acpsa_table1_production_2020!$C$2:$AM$81,MATCH($A42,[1]acpsa_table1_production_2020!$B$2:$B$81,0),MATCH(D$4,[1]acpsa_table1_production_2020!$C$1:$AM$1,0)),0)</f>
        <v>4165</v>
      </c>
      <c r="E42" s="14">
        <f>ROUND(INDEX([1]acpsa_table1_production_2020!$C$2:$AM$81,MATCH($A42,[1]acpsa_table1_production_2020!$B$2:$B$81,0),MATCH(E$4,[1]acpsa_table1_production_2020!$C$1:$AM$1,0)),0)</f>
        <v>25</v>
      </c>
      <c r="F42" s="14">
        <f>ROUND(INDEX([1]acpsa_table1_production_2020!$C$2:$AM$81,MATCH($A42,[1]acpsa_table1_production_2020!$B$2:$B$81,0),MATCH(F$4,[1]acpsa_table1_production_2020!$C$1:$AM$1,0)),0)</f>
        <v>0</v>
      </c>
      <c r="G42" s="14">
        <f>ROUND(INDEX([1]acpsa_table1_production_2020!$C$2:$AM$81,MATCH($A42,[1]acpsa_table1_production_2020!$B$2:$B$81,0),MATCH(G$4,[1]acpsa_table1_production_2020!$C$1:$AM$1,0)),0)</f>
        <v>0</v>
      </c>
      <c r="H42" s="14">
        <f>ROUND(INDEX([1]acpsa_table1_production_2020!$C$2:$AM$81,MATCH($A42,[1]acpsa_table1_production_2020!$B$2:$B$81,0),MATCH(H$4,[1]acpsa_table1_production_2020!$C$1:$AM$1,0)),0)</f>
        <v>0</v>
      </c>
      <c r="I42" s="14">
        <f>ROUND(INDEX([1]acpsa_table1_production_2020!$C$2:$AM$81,MATCH($A42,[1]acpsa_table1_production_2020!$B$2:$B$81,0),MATCH(I$4,[1]acpsa_table1_production_2020!$C$1:$AM$1,0)),0)</f>
        <v>0</v>
      </c>
      <c r="J42" s="14">
        <f>ROUND(INDEX([1]acpsa_table1_production_2020!$C$2:$AM$81,MATCH($A42,[1]acpsa_table1_production_2020!$B$2:$B$81,0),MATCH(J$4,[1]acpsa_table1_production_2020!$C$1:$AM$1,0)),0)</f>
        <v>0</v>
      </c>
      <c r="K42" s="14">
        <f>ROUND(INDEX([1]acpsa_table1_production_2020!$C$2:$AM$81,MATCH($A42,[1]acpsa_table1_production_2020!$B$2:$B$81,0),MATCH(K$4,[1]acpsa_table1_production_2020!$C$1:$AM$1,0)),0)</f>
        <v>0</v>
      </c>
      <c r="L42" s="14">
        <f>ROUND(INDEX([1]acpsa_table1_production_2020!$C$2:$AM$81,MATCH($A42,[1]acpsa_table1_production_2020!$B$2:$B$81,0),MATCH(L$4,[1]acpsa_table1_production_2020!$C$1:$AM$1,0)),0)</f>
        <v>0</v>
      </c>
      <c r="M42" s="15">
        <f>ROUND(INDEX([1]acpsa_table1_production_2020!$C$2:$AM$81,MATCH($A42,[1]acpsa_table1_production_2020!$B$2:$B$81,0),MATCH(M$4,[1]acpsa_table1_production_2020!$C$1:$AM$1,0)),0)</f>
        <v>0</v>
      </c>
      <c r="N42" s="16">
        <f>ROUND(INDEX([1]acpsa_table1_production_2020!$C$2:$AM$81,MATCH($A42,[1]acpsa_table1_production_2020!$B$2:$B$81,0),MATCH(N$4,[1]acpsa_table1_production_2020!$C$1:$AM$1,0)),0)</f>
        <v>0</v>
      </c>
      <c r="O42" s="16">
        <f>ROUND(INDEX([1]acpsa_table1_production_2020!$C$2:$AM$81,MATCH($A42,[1]acpsa_table1_production_2020!$B$2:$B$81,0),MATCH(O$4,[1]acpsa_table1_production_2020!$C$1:$AM$1,0)),0)</f>
        <v>0</v>
      </c>
      <c r="P42" s="16">
        <f>ROUND(INDEX([1]acpsa_table1_production_2020!$C$2:$AM$81,MATCH($A42,[1]acpsa_table1_production_2020!$B$2:$B$81,0),MATCH(P$4,[1]acpsa_table1_production_2020!$C$1:$AM$1,0)),0)</f>
        <v>0</v>
      </c>
      <c r="Q42" s="16">
        <f>ROUND(INDEX([1]acpsa_table1_production_2020!$C$2:$AM$81,MATCH($A42,[1]acpsa_table1_production_2020!$B$2:$B$81,0),MATCH(Q$4,[1]acpsa_table1_production_2020!$C$1:$AM$1,0)),0)</f>
        <v>0</v>
      </c>
      <c r="R42" s="16">
        <f>ROUND(INDEX([1]acpsa_table1_production_2020!$C$2:$AM$81,MATCH($A42,[1]acpsa_table1_production_2020!$B$2:$B$81,0),MATCH(R$4,[1]acpsa_table1_production_2020!$C$1:$AM$1,0)),0)</f>
        <v>0</v>
      </c>
      <c r="S42" s="16">
        <f>ROUND(INDEX([1]acpsa_table1_production_2020!$C$2:$AM$81,MATCH($A42,[1]acpsa_table1_production_2020!$B$2:$B$81,0),MATCH(S$4,[1]acpsa_table1_production_2020!$C$1:$AM$1,0)),0)</f>
        <v>0</v>
      </c>
      <c r="T42" s="16">
        <f>ROUND(INDEX([1]acpsa_table1_production_2020!$C$2:$AM$81,MATCH($A42,[1]acpsa_table1_production_2020!$B$2:$B$81,0),MATCH(T$4,[1]acpsa_table1_production_2020!$C$1:$AM$1,0)),0)</f>
        <v>0</v>
      </c>
      <c r="U42" s="16">
        <f>ROUND(INDEX([1]acpsa_table1_production_2020!$C$2:$AM$81,MATCH($A42,[1]acpsa_table1_production_2020!$B$2:$B$81,0),MATCH(U$4,[1]acpsa_table1_production_2020!$C$1:$AM$1,0)),0)</f>
        <v>0</v>
      </c>
      <c r="V42" s="100">
        <f>ROUND(INDEX([1]acpsa_table1_production_2020!$C$2:$AM$81,MATCH($A42,[1]acpsa_table1_production_2020!$B$2:$B$81,0),MATCH(V$4,[1]acpsa_table1_production_2020!$C$1:$AM$1,0)),0)</f>
        <v>0</v>
      </c>
      <c r="W42" s="14">
        <f>ROUND(INDEX([1]acpsa_table1_production_2020!$C$2:$AM$81,MATCH($A42,[1]acpsa_table1_production_2020!$B$2:$B$81,0),MATCH(W$4,[1]acpsa_table1_production_2020!$C$1:$AM$1,0)),0)</f>
        <v>0</v>
      </c>
      <c r="X42" s="14">
        <f>ROUND(INDEX([1]acpsa_table1_production_2020!$C$2:$AM$81,MATCH($A42,[1]acpsa_table1_production_2020!$B$2:$B$81,0),MATCH(X$4,[1]acpsa_table1_production_2020!$C$1:$AM$1,0)),0)</f>
        <v>0</v>
      </c>
      <c r="Y42" s="14">
        <f>ROUND(INDEX([1]acpsa_table1_production_2020!$C$2:$AM$81,MATCH($A42,[1]acpsa_table1_production_2020!$B$2:$B$81,0),MATCH(Y$4,[1]acpsa_table1_production_2020!$C$1:$AM$1,0)),0)</f>
        <v>0</v>
      </c>
      <c r="Z42" s="14">
        <f>ROUND(INDEX([1]acpsa_table1_production_2020!$C$2:$AM$81,MATCH($A42,[1]acpsa_table1_production_2020!$B$2:$B$81,0),MATCH(Z$4,[1]acpsa_table1_production_2020!$C$1:$AM$1,0)),0)</f>
        <v>0</v>
      </c>
      <c r="AA42" s="14">
        <f>ROUND(INDEX([1]acpsa_table1_production_2020!$C$2:$AM$81,MATCH($A42,[1]acpsa_table1_production_2020!$B$2:$B$81,0),MATCH(AA$4,[1]acpsa_table1_production_2020!$C$1:$AM$1,0)),0)</f>
        <v>0</v>
      </c>
      <c r="AB42" s="14">
        <f>ROUND(INDEX([1]acpsa_table1_production_2020!$C$2:$AM$81,MATCH($A42,[1]acpsa_table1_production_2020!$B$2:$B$81,0),MATCH(AB$4,[1]acpsa_table1_production_2020!$C$1:$AM$1,0)),0)</f>
        <v>0</v>
      </c>
      <c r="AC42" s="15">
        <f>ROUND(INDEX([1]acpsa_table1_production_2020!$C$2:$AM$81,MATCH($A42,[1]acpsa_table1_production_2020!$B$2:$B$81,0),MATCH(AC$4,[1]acpsa_table1_production_2020!$C$1:$AM$1,0)),0)</f>
        <v>0</v>
      </c>
      <c r="AD42" s="16">
        <f>ROUND(INDEX([1]acpsa_table1_production_2020!$C$2:$AM$81,MATCH($A42,[1]acpsa_table1_production_2020!$B$2:$B$81,0),MATCH(AD$4,[1]acpsa_table1_production_2020!$C$1:$AM$1,0)),0)</f>
        <v>0</v>
      </c>
      <c r="AE42" s="16">
        <f>ROUND(INDEX([1]acpsa_table1_production_2020!$C$2:$AM$81,MATCH($A42,[1]acpsa_table1_production_2020!$B$2:$B$81,0),MATCH(AE$4,[1]acpsa_table1_production_2020!$C$1:$AM$1,0)),0)</f>
        <v>0</v>
      </c>
      <c r="AF42" s="16">
        <f>ROUND(INDEX([1]acpsa_table1_production_2020!$C$2:$AM$81,MATCH($A42,[1]acpsa_table1_production_2020!$B$2:$B$81,0),MATCH(AF$4,[1]acpsa_table1_production_2020!$C$1:$AM$1,0)),0)</f>
        <v>0</v>
      </c>
      <c r="AG42" s="16">
        <f>ROUND(INDEX([1]acpsa_table1_production_2020!$C$2:$AM$81,MATCH($A42,[1]acpsa_table1_production_2020!$B$2:$B$81,0),MATCH(AG$4,[1]acpsa_table1_production_2020!$C$1:$AM$1,0)),0)</f>
        <v>0</v>
      </c>
      <c r="AH42" s="16">
        <f>ROUND(INDEX([1]acpsa_table1_production_2020!$C$2:$AM$81,MATCH($A42,[1]acpsa_table1_production_2020!$B$2:$B$81,0),MATCH(AH$4,[1]acpsa_table1_production_2020!$C$1:$AM$1,0)),0)</f>
        <v>0</v>
      </c>
      <c r="AI42" s="16">
        <f>ROUND(INDEX([1]acpsa_table1_production_2020!$C$2:$AM$81,MATCH($A42,[1]acpsa_table1_production_2020!$B$2:$B$81,0),MATCH(AI$4,[1]acpsa_table1_production_2020!$C$1:$AM$1,0)),0)</f>
        <v>0</v>
      </c>
      <c r="AJ42" s="16">
        <f>ROUND(INDEX([1]acpsa_table1_production_2020!$C$2:$AM$81,MATCH($A42,[1]acpsa_table1_production_2020!$B$2:$B$81,0),MATCH(AJ$4,[1]acpsa_table1_production_2020!$C$1:$AM$1,0)),0)</f>
        <v>0</v>
      </c>
      <c r="AK42" s="16">
        <f>ROUND(INDEX([1]acpsa_table1_production_2020!$C$2:$AM$81,MATCH($A42,[1]acpsa_table1_production_2020!$B$2:$B$81,0),MATCH(AK$4,[1]acpsa_table1_production_2020!$C$1:$AM$1,0)),0)</f>
        <v>4190</v>
      </c>
    </row>
    <row r="43" spans="1:37" ht="21.6" x14ac:dyDescent="0.3">
      <c r="A43" s="3" t="s">
        <v>64</v>
      </c>
      <c r="B43" s="14">
        <f>ROUND(INDEX([1]acpsa_table1_production_2020!$C$2:$AM$81,MATCH($A43,[1]acpsa_table1_production_2020!$B$2:$B$81,0),MATCH(B$4,[1]acpsa_table1_production_2020!$C$1:$AM$1,0)),0)</f>
        <v>10</v>
      </c>
      <c r="C43" s="14">
        <f>ROUND(INDEX([1]acpsa_table1_production_2020!$C$2:$AM$81,MATCH($A43,[1]acpsa_table1_production_2020!$B$2:$B$81,0),MATCH(C$4,[1]acpsa_table1_production_2020!$C$1:$AM$1,0)),0)</f>
        <v>5511</v>
      </c>
      <c r="D43" s="14">
        <f>ROUND(INDEX([1]acpsa_table1_production_2020!$C$2:$AM$81,MATCH($A43,[1]acpsa_table1_production_2020!$B$2:$B$81,0),MATCH(D$4,[1]acpsa_table1_production_2020!$C$1:$AM$1,0)),0)</f>
        <v>177</v>
      </c>
      <c r="E43" s="14">
        <f>ROUND(INDEX([1]acpsa_table1_production_2020!$C$2:$AM$81,MATCH($A43,[1]acpsa_table1_production_2020!$B$2:$B$81,0),MATCH(E$4,[1]acpsa_table1_production_2020!$C$1:$AM$1,0)),0)</f>
        <v>8619</v>
      </c>
      <c r="F43" s="14">
        <f>ROUND(INDEX([1]acpsa_table1_production_2020!$C$2:$AM$81,MATCH($A43,[1]acpsa_table1_production_2020!$B$2:$B$81,0),MATCH(F$4,[1]acpsa_table1_production_2020!$C$1:$AM$1,0)),0)</f>
        <v>0</v>
      </c>
      <c r="G43" s="14">
        <f>ROUND(INDEX([1]acpsa_table1_production_2020!$C$2:$AM$81,MATCH($A43,[1]acpsa_table1_production_2020!$B$2:$B$81,0),MATCH(G$4,[1]acpsa_table1_production_2020!$C$1:$AM$1,0)),0)</f>
        <v>0</v>
      </c>
      <c r="H43" s="14">
        <f>ROUND(INDEX([1]acpsa_table1_production_2020!$C$2:$AM$81,MATCH($A43,[1]acpsa_table1_production_2020!$B$2:$B$81,0),MATCH(H$4,[1]acpsa_table1_production_2020!$C$1:$AM$1,0)),0)</f>
        <v>0</v>
      </c>
      <c r="I43" s="14">
        <f>ROUND(INDEX([1]acpsa_table1_production_2020!$C$2:$AM$81,MATCH($A43,[1]acpsa_table1_production_2020!$B$2:$B$81,0),MATCH(I$4,[1]acpsa_table1_production_2020!$C$1:$AM$1,0)),0)</f>
        <v>0</v>
      </c>
      <c r="J43" s="14">
        <f>ROUND(INDEX([1]acpsa_table1_production_2020!$C$2:$AM$81,MATCH($A43,[1]acpsa_table1_production_2020!$B$2:$B$81,0),MATCH(J$4,[1]acpsa_table1_production_2020!$C$1:$AM$1,0)),0)</f>
        <v>0</v>
      </c>
      <c r="K43" s="14">
        <f>ROUND(INDEX([1]acpsa_table1_production_2020!$C$2:$AM$81,MATCH($A43,[1]acpsa_table1_production_2020!$B$2:$B$81,0),MATCH(K$4,[1]acpsa_table1_production_2020!$C$1:$AM$1,0)),0)</f>
        <v>0</v>
      </c>
      <c r="L43" s="14">
        <f>ROUND(INDEX([1]acpsa_table1_production_2020!$C$2:$AM$81,MATCH($A43,[1]acpsa_table1_production_2020!$B$2:$B$81,0),MATCH(L$4,[1]acpsa_table1_production_2020!$C$1:$AM$1,0)),0)</f>
        <v>0</v>
      </c>
      <c r="M43" s="15">
        <f>ROUND(INDEX([1]acpsa_table1_production_2020!$C$2:$AM$81,MATCH($A43,[1]acpsa_table1_production_2020!$B$2:$B$81,0),MATCH(M$4,[1]acpsa_table1_production_2020!$C$1:$AM$1,0)),0)</f>
        <v>0</v>
      </c>
      <c r="N43" s="16">
        <f>ROUND(INDEX([1]acpsa_table1_production_2020!$C$2:$AM$81,MATCH($A43,[1]acpsa_table1_production_2020!$B$2:$B$81,0),MATCH(N$4,[1]acpsa_table1_production_2020!$C$1:$AM$1,0)),0)</f>
        <v>0</v>
      </c>
      <c r="O43" s="16">
        <f>ROUND(INDEX([1]acpsa_table1_production_2020!$C$2:$AM$81,MATCH($A43,[1]acpsa_table1_production_2020!$B$2:$B$81,0),MATCH(O$4,[1]acpsa_table1_production_2020!$C$1:$AM$1,0)),0)</f>
        <v>0</v>
      </c>
      <c r="P43" s="16">
        <f>ROUND(INDEX([1]acpsa_table1_production_2020!$C$2:$AM$81,MATCH($A43,[1]acpsa_table1_production_2020!$B$2:$B$81,0),MATCH(P$4,[1]acpsa_table1_production_2020!$C$1:$AM$1,0)),0)</f>
        <v>0</v>
      </c>
      <c r="Q43" s="16">
        <f>ROUND(INDEX([1]acpsa_table1_production_2020!$C$2:$AM$81,MATCH($A43,[1]acpsa_table1_production_2020!$B$2:$B$81,0),MATCH(Q$4,[1]acpsa_table1_production_2020!$C$1:$AM$1,0)),0)</f>
        <v>0</v>
      </c>
      <c r="R43" s="16">
        <f>ROUND(INDEX([1]acpsa_table1_production_2020!$C$2:$AM$81,MATCH($A43,[1]acpsa_table1_production_2020!$B$2:$B$81,0),MATCH(R$4,[1]acpsa_table1_production_2020!$C$1:$AM$1,0)),0)</f>
        <v>0</v>
      </c>
      <c r="S43" s="16">
        <f>ROUND(INDEX([1]acpsa_table1_production_2020!$C$2:$AM$81,MATCH($A43,[1]acpsa_table1_production_2020!$B$2:$B$81,0),MATCH(S$4,[1]acpsa_table1_production_2020!$C$1:$AM$1,0)),0)</f>
        <v>0</v>
      </c>
      <c r="T43" s="16">
        <f>ROUND(INDEX([1]acpsa_table1_production_2020!$C$2:$AM$81,MATCH($A43,[1]acpsa_table1_production_2020!$B$2:$B$81,0),MATCH(T$4,[1]acpsa_table1_production_2020!$C$1:$AM$1,0)),0)</f>
        <v>0</v>
      </c>
      <c r="U43" s="16">
        <f>ROUND(INDEX([1]acpsa_table1_production_2020!$C$2:$AM$81,MATCH($A43,[1]acpsa_table1_production_2020!$B$2:$B$81,0),MATCH(U$4,[1]acpsa_table1_production_2020!$C$1:$AM$1,0)),0)</f>
        <v>0</v>
      </c>
      <c r="V43" s="100">
        <f>ROUND(INDEX([1]acpsa_table1_production_2020!$C$2:$AM$81,MATCH($A43,[1]acpsa_table1_production_2020!$B$2:$B$81,0),MATCH(V$4,[1]acpsa_table1_production_2020!$C$1:$AM$1,0)),0)</f>
        <v>0</v>
      </c>
      <c r="W43" s="14">
        <f>ROUND(INDEX([1]acpsa_table1_production_2020!$C$2:$AM$81,MATCH($A43,[1]acpsa_table1_production_2020!$B$2:$B$81,0),MATCH(W$4,[1]acpsa_table1_production_2020!$C$1:$AM$1,0)),0)</f>
        <v>0</v>
      </c>
      <c r="X43" s="14">
        <f>ROUND(INDEX([1]acpsa_table1_production_2020!$C$2:$AM$81,MATCH($A43,[1]acpsa_table1_production_2020!$B$2:$B$81,0),MATCH(X$4,[1]acpsa_table1_production_2020!$C$1:$AM$1,0)),0)</f>
        <v>0</v>
      </c>
      <c r="Y43" s="14">
        <f>ROUND(INDEX([1]acpsa_table1_production_2020!$C$2:$AM$81,MATCH($A43,[1]acpsa_table1_production_2020!$B$2:$B$81,0),MATCH(Y$4,[1]acpsa_table1_production_2020!$C$1:$AM$1,0)),0)</f>
        <v>0</v>
      </c>
      <c r="Z43" s="14">
        <f>ROUND(INDEX([1]acpsa_table1_production_2020!$C$2:$AM$81,MATCH($A43,[1]acpsa_table1_production_2020!$B$2:$B$81,0),MATCH(Z$4,[1]acpsa_table1_production_2020!$C$1:$AM$1,0)),0)</f>
        <v>0</v>
      </c>
      <c r="AA43" s="14">
        <f>ROUND(INDEX([1]acpsa_table1_production_2020!$C$2:$AM$81,MATCH($A43,[1]acpsa_table1_production_2020!$B$2:$B$81,0),MATCH(AA$4,[1]acpsa_table1_production_2020!$C$1:$AM$1,0)),0)</f>
        <v>0</v>
      </c>
      <c r="AB43" s="14">
        <f>ROUND(INDEX([1]acpsa_table1_production_2020!$C$2:$AM$81,MATCH($A43,[1]acpsa_table1_production_2020!$B$2:$B$81,0),MATCH(AB$4,[1]acpsa_table1_production_2020!$C$1:$AM$1,0)),0)</f>
        <v>0</v>
      </c>
      <c r="AC43" s="15">
        <f>ROUND(INDEX([1]acpsa_table1_production_2020!$C$2:$AM$81,MATCH($A43,[1]acpsa_table1_production_2020!$B$2:$B$81,0),MATCH(AC$4,[1]acpsa_table1_production_2020!$C$1:$AM$1,0)),0)</f>
        <v>0</v>
      </c>
      <c r="AD43" s="16">
        <f>ROUND(INDEX([1]acpsa_table1_production_2020!$C$2:$AM$81,MATCH($A43,[1]acpsa_table1_production_2020!$B$2:$B$81,0),MATCH(AD$4,[1]acpsa_table1_production_2020!$C$1:$AM$1,0)),0)</f>
        <v>0</v>
      </c>
      <c r="AE43" s="16">
        <f>ROUND(INDEX([1]acpsa_table1_production_2020!$C$2:$AM$81,MATCH($A43,[1]acpsa_table1_production_2020!$B$2:$B$81,0),MATCH(AE$4,[1]acpsa_table1_production_2020!$C$1:$AM$1,0)),0)</f>
        <v>0</v>
      </c>
      <c r="AF43" s="16">
        <f>ROUND(INDEX([1]acpsa_table1_production_2020!$C$2:$AM$81,MATCH($A43,[1]acpsa_table1_production_2020!$B$2:$B$81,0),MATCH(AF$4,[1]acpsa_table1_production_2020!$C$1:$AM$1,0)),0)</f>
        <v>456</v>
      </c>
      <c r="AG43" s="16">
        <f>ROUND(INDEX([1]acpsa_table1_production_2020!$C$2:$AM$81,MATCH($A43,[1]acpsa_table1_production_2020!$B$2:$B$81,0),MATCH(AG$4,[1]acpsa_table1_production_2020!$C$1:$AM$1,0)),0)</f>
        <v>0</v>
      </c>
      <c r="AH43" s="16">
        <f>ROUND(INDEX([1]acpsa_table1_production_2020!$C$2:$AM$81,MATCH($A43,[1]acpsa_table1_production_2020!$B$2:$B$81,0),MATCH(AH$4,[1]acpsa_table1_production_2020!$C$1:$AM$1,0)),0)</f>
        <v>0</v>
      </c>
      <c r="AI43" s="16">
        <f>ROUND(INDEX([1]acpsa_table1_production_2020!$C$2:$AM$81,MATCH($A43,[1]acpsa_table1_production_2020!$B$2:$B$81,0),MATCH(AI$4,[1]acpsa_table1_production_2020!$C$1:$AM$1,0)),0)</f>
        <v>0</v>
      </c>
      <c r="AJ43" s="16">
        <f>ROUND(INDEX([1]acpsa_table1_production_2020!$C$2:$AM$81,MATCH($A43,[1]acpsa_table1_production_2020!$B$2:$B$81,0),MATCH(AJ$4,[1]acpsa_table1_production_2020!$C$1:$AM$1,0)),0)</f>
        <v>6</v>
      </c>
      <c r="AK43" s="16">
        <f>ROUND(INDEX([1]acpsa_table1_production_2020!$C$2:$AM$81,MATCH($A43,[1]acpsa_table1_production_2020!$B$2:$B$81,0),MATCH(AK$4,[1]acpsa_table1_production_2020!$C$1:$AM$1,0)),0)</f>
        <v>14779</v>
      </c>
    </row>
    <row r="44" spans="1:37" x14ac:dyDescent="0.3">
      <c r="A44" s="3" t="s">
        <v>31</v>
      </c>
      <c r="B44" s="14">
        <f>ROUND(INDEX([1]acpsa_table1_production_2020!$C$2:$AM$81,MATCH($A44,[1]acpsa_table1_production_2020!$B$2:$B$81,0),MATCH(B$4,[1]acpsa_table1_production_2020!$C$1:$AM$1,0)),0)</f>
        <v>0</v>
      </c>
      <c r="C44" s="14">
        <f>ROUND(INDEX([1]acpsa_table1_production_2020!$C$2:$AM$81,MATCH($A44,[1]acpsa_table1_production_2020!$B$2:$B$81,0),MATCH(C$4,[1]acpsa_table1_production_2020!$C$1:$AM$1,0)),0)</f>
        <v>0</v>
      </c>
      <c r="D44" s="14">
        <f>ROUND(INDEX([1]acpsa_table1_production_2020!$C$2:$AM$81,MATCH($A44,[1]acpsa_table1_production_2020!$B$2:$B$81,0),MATCH(D$4,[1]acpsa_table1_production_2020!$C$1:$AM$1,0)),0)</f>
        <v>0</v>
      </c>
      <c r="E44" s="14">
        <f>ROUND(INDEX([1]acpsa_table1_production_2020!$C$2:$AM$81,MATCH($A44,[1]acpsa_table1_production_2020!$B$2:$B$81,0),MATCH(E$4,[1]acpsa_table1_production_2020!$C$1:$AM$1,0)),0)</f>
        <v>0</v>
      </c>
      <c r="F44" s="14">
        <f>ROUND(INDEX([1]acpsa_table1_production_2020!$C$2:$AM$81,MATCH($A44,[1]acpsa_table1_production_2020!$B$2:$B$81,0),MATCH(F$4,[1]acpsa_table1_production_2020!$C$1:$AM$1,0)),0)</f>
        <v>0</v>
      </c>
      <c r="G44" s="14">
        <f>ROUND(INDEX([1]acpsa_table1_production_2020!$C$2:$AM$81,MATCH($A44,[1]acpsa_table1_production_2020!$B$2:$B$81,0),MATCH(G$4,[1]acpsa_table1_production_2020!$C$1:$AM$1,0)),0)</f>
        <v>0</v>
      </c>
      <c r="H44" s="14">
        <f>ROUND(INDEX([1]acpsa_table1_production_2020!$C$2:$AM$81,MATCH($A44,[1]acpsa_table1_production_2020!$B$2:$B$81,0),MATCH(H$4,[1]acpsa_table1_production_2020!$C$1:$AM$1,0)),0)</f>
        <v>0</v>
      </c>
      <c r="I44" s="14">
        <f>ROUND(INDEX([1]acpsa_table1_production_2020!$C$2:$AM$81,MATCH($A44,[1]acpsa_table1_production_2020!$B$2:$B$81,0),MATCH(I$4,[1]acpsa_table1_production_2020!$C$1:$AM$1,0)),0)</f>
        <v>0</v>
      </c>
      <c r="J44" s="14">
        <f>ROUND(INDEX([1]acpsa_table1_production_2020!$C$2:$AM$81,MATCH($A44,[1]acpsa_table1_production_2020!$B$2:$B$81,0),MATCH(J$4,[1]acpsa_table1_production_2020!$C$1:$AM$1,0)),0)</f>
        <v>0</v>
      </c>
      <c r="K44" s="14">
        <f>ROUND(INDEX([1]acpsa_table1_production_2020!$C$2:$AM$81,MATCH($A44,[1]acpsa_table1_production_2020!$B$2:$B$81,0),MATCH(K$4,[1]acpsa_table1_production_2020!$C$1:$AM$1,0)),0)</f>
        <v>0</v>
      </c>
      <c r="L44" s="14">
        <f>ROUND(INDEX([1]acpsa_table1_production_2020!$C$2:$AM$81,MATCH($A44,[1]acpsa_table1_production_2020!$B$2:$B$81,0),MATCH(L$4,[1]acpsa_table1_production_2020!$C$1:$AM$1,0)),0)</f>
        <v>0</v>
      </c>
      <c r="M44" s="15">
        <f>ROUND(INDEX([1]acpsa_table1_production_2020!$C$2:$AM$81,MATCH($A44,[1]acpsa_table1_production_2020!$B$2:$B$81,0),MATCH(M$4,[1]acpsa_table1_production_2020!$C$1:$AM$1,0)),0)</f>
        <v>0</v>
      </c>
      <c r="N44" s="16">
        <f>ROUND(INDEX([1]acpsa_table1_production_2020!$C$2:$AM$81,MATCH($A44,[1]acpsa_table1_production_2020!$B$2:$B$81,0),MATCH(N$4,[1]acpsa_table1_production_2020!$C$1:$AM$1,0)),0)</f>
        <v>0</v>
      </c>
      <c r="O44" s="16">
        <f>ROUND(INDEX([1]acpsa_table1_production_2020!$C$2:$AM$81,MATCH($A44,[1]acpsa_table1_production_2020!$B$2:$B$81,0),MATCH(O$4,[1]acpsa_table1_production_2020!$C$1:$AM$1,0)),0)</f>
        <v>0</v>
      </c>
      <c r="P44" s="16">
        <f>ROUND(INDEX([1]acpsa_table1_production_2020!$C$2:$AM$81,MATCH($A44,[1]acpsa_table1_production_2020!$B$2:$B$81,0),MATCH(P$4,[1]acpsa_table1_production_2020!$C$1:$AM$1,0)),0)</f>
        <v>0</v>
      </c>
      <c r="Q44" s="16">
        <f>ROUND(INDEX([1]acpsa_table1_production_2020!$C$2:$AM$81,MATCH($A44,[1]acpsa_table1_production_2020!$B$2:$B$81,0),MATCH(Q$4,[1]acpsa_table1_production_2020!$C$1:$AM$1,0)),0)</f>
        <v>0</v>
      </c>
      <c r="R44" s="16">
        <f>ROUND(INDEX([1]acpsa_table1_production_2020!$C$2:$AM$81,MATCH($A44,[1]acpsa_table1_production_2020!$B$2:$B$81,0),MATCH(R$4,[1]acpsa_table1_production_2020!$C$1:$AM$1,0)),0)</f>
        <v>0</v>
      </c>
      <c r="S44" s="16">
        <f>ROUND(INDEX([1]acpsa_table1_production_2020!$C$2:$AM$81,MATCH($A44,[1]acpsa_table1_production_2020!$B$2:$B$81,0),MATCH(S$4,[1]acpsa_table1_production_2020!$C$1:$AM$1,0)),0)</f>
        <v>0</v>
      </c>
      <c r="T44" s="16">
        <f>ROUND(INDEX([1]acpsa_table1_production_2020!$C$2:$AM$81,MATCH($A44,[1]acpsa_table1_production_2020!$B$2:$B$81,0),MATCH(T$4,[1]acpsa_table1_production_2020!$C$1:$AM$1,0)),0)</f>
        <v>0</v>
      </c>
      <c r="U44" s="16">
        <f>ROUND(INDEX([1]acpsa_table1_production_2020!$C$2:$AM$81,MATCH($A44,[1]acpsa_table1_production_2020!$B$2:$B$81,0),MATCH(U$4,[1]acpsa_table1_production_2020!$C$1:$AM$1,0)),0)</f>
        <v>0</v>
      </c>
      <c r="V44" s="100">
        <f>ROUND(INDEX([1]acpsa_table1_production_2020!$C$2:$AM$81,MATCH($A44,[1]acpsa_table1_production_2020!$B$2:$B$81,0),MATCH(V$4,[1]acpsa_table1_production_2020!$C$1:$AM$1,0)),0)</f>
        <v>0</v>
      </c>
      <c r="W44" s="14">
        <f>ROUND(INDEX([1]acpsa_table1_production_2020!$C$2:$AM$81,MATCH($A44,[1]acpsa_table1_production_2020!$B$2:$B$81,0),MATCH(W$4,[1]acpsa_table1_production_2020!$C$1:$AM$1,0)),0)</f>
        <v>0</v>
      </c>
      <c r="X44" s="14">
        <f>ROUND(INDEX([1]acpsa_table1_production_2020!$C$2:$AM$81,MATCH($A44,[1]acpsa_table1_production_2020!$B$2:$B$81,0),MATCH(X$4,[1]acpsa_table1_production_2020!$C$1:$AM$1,0)),0)</f>
        <v>0</v>
      </c>
      <c r="Y44" s="14">
        <f>ROUND(INDEX([1]acpsa_table1_production_2020!$C$2:$AM$81,MATCH($A44,[1]acpsa_table1_production_2020!$B$2:$B$81,0),MATCH(Y$4,[1]acpsa_table1_production_2020!$C$1:$AM$1,0)),0)</f>
        <v>0</v>
      </c>
      <c r="Z44" s="14">
        <f>ROUND(INDEX([1]acpsa_table1_production_2020!$C$2:$AM$81,MATCH($A44,[1]acpsa_table1_production_2020!$B$2:$B$81,0),MATCH(Z$4,[1]acpsa_table1_production_2020!$C$1:$AM$1,0)),0)</f>
        <v>0</v>
      </c>
      <c r="AA44" s="14">
        <f>ROUND(INDEX([1]acpsa_table1_production_2020!$C$2:$AM$81,MATCH($A44,[1]acpsa_table1_production_2020!$B$2:$B$81,0),MATCH(AA$4,[1]acpsa_table1_production_2020!$C$1:$AM$1,0)),0)</f>
        <v>0</v>
      </c>
      <c r="AB44" s="14">
        <f>ROUND(INDEX([1]acpsa_table1_production_2020!$C$2:$AM$81,MATCH($A44,[1]acpsa_table1_production_2020!$B$2:$B$81,0),MATCH(AB$4,[1]acpsa_table1_production_2020!$C$1:$AM$1,0)),0)</f>
        <v>0</v>
      </c>
      <c r="AC44" s="15">
        <f>ROUND(INDEX([1]acpsa_table1_production_2020!$C$2:$AM$81,MATCH($A44,[1]acpsa_table1_production_2020!$B$2:$B$81,0),MATCH(AC$4,[1]acpsa_table1_production_2020!$C$1:$AM$1,0)),0)</f>
        <v>0</v>
      </c>
      <c r="AD44" s="16">
        <f>ROUND(INDEX([1]acpsa_table1_production_2020!$C$2:$AM$81,MATCH($A44,[1]acpsa_table1_production_2020!$B$2:$B$81,0),MATCH(AD$4,[1]acpsa_table1_production_2020!$C$1:$AM$1,0)),0)</f>
        <v>1279</v>
      </c>
      <c r="AE44" s="16">
        <f>ROUND(INDEX([1]acpsa_table1_production_2020!$C$2:$AM$81,MATCH($A44,[1]acpsa_table1_production_2020!$B$2:$B$81,0),MATCH(AE$4,[1]acpsa_table1_production_2020!$C$1:$AM$1,0)),0)</f>
        <v>0</v>
      </c>
      <c r="AF44" s="16">
        <f>ROUND(INDEX([1]acpsa_table1_production_2020!$C$2:$AM$81,MATCH($A44,[1]acpsa_table1_production_2020!$B$2:$B$81,0),MATCH(AF$4,[1]acpsa_table1_production_2020!$C$1:$AM$1,0)),0)</f>
        <v>0</v>
      </c>
      <c r="AG44" s="16">
        <f>ROUND(INDEX([1]acpsa_table1_production_2020!$C$2:$AM$81,MATCH($A44,[1]acpsa_table1_production_2020!$B$2:$B$81,0),MATCH(AG$4,[1]acpsa_table1_production_2020!$C$1:$AM$1,0)),0)</f>
        <v>0</v>
      </c>
      <c r="AH44" s="16">
        <f>ROUND(INDEX([1]acpsa_table1_production_2020!$C$2:$AM$81,MATCH($A44,[1]acpsa_table1_production_2020!$B$2:$B$81,0),MATCH(AH$4,[1]acpsa_table1_production_2020!$C$1:$AM$1,0)),0)</f>
        <v>0</v>
      </c>
      <c r="AI44" s="16">
        <f>ROUND(INDEX([1]acpsa_table1_production_2020!$C$2:$AM$81,MATCH($A44,[1]acpsa_table1_production_2020!$B$2:$B$81,0),MATCH(AI$4,[1]acpsa_table1_production_2020!$C$1:$AM$1,0)),0)</f>
        <v>0</v>
      </c>
      <c r="AJ44" s="16">
        <f>ROUND(INDEX([1]acpsa_table1_production_2020!$C$2:$AM$81,MATCH($A44,[1]acpsa_table1_production_2020!$B$2:$B$81,0),MATCH(AJ$4,[1]acpsa_table1_production_2020!$C$1:$AM$1,0)),0)</f>
        <v>0</v>
      </c>
      <c r="AK44" s="16">
        <f>ROUND(INDEX([1]acpsa_table1_production_2020!$C$2:$AM$81,MATCH($A44,[1]acpsa_table1_production_2020!$B$2:$B$81,0),MATCH(AK$4,[1]acpsa_table1_production_2020!$C$1:$AM$1,0)),0)</f>
        <v>1279</v>
      </c>
    </row>
    <row r="45" spans="1:37" x14ac:dyDescent="0.3">
      <c r="A45" s="3" t="s">
        <v>32</v>
      </c>
      <c r="B45" s="14">
        <f>ROUND(INDEX([1]acpsa_table1_production_2020!$C$2:$AM$81,MATCH($A45,[1]acpsa_table1_production_2020!$B$2:$B$81,0),MATCH(B$4,[1]acpsa_table1_production_2020!$C$1:$AM$1,0)),0)</f>
        <v>0</v>
      </c>
      <c r="C45" s="14">
        <f>ROUND(INDEX([1]acpsa_table1_production_2020!$C$2:$AM$81,MATCH($A45,[1]acpsa_table1_production_2020!$B$2:$B$81,0),MATCH(C$4,[1]acpsa_table1_production_2020!$C$1:$AM$1,0)),0)</f>
        <v>0</v>
      </c>
      <c r="D45" s="14">
        <f>ROUND(INDEX([1]acpsa_table1_production_2020!$C$2:$AM$81,MATCH($A45,[1]acpsa_table1_production_2020!$B$2:$B$81,0),MATCH(D$4,[1]acpsa_table1_production_2020!$C$1:$AM$1,0)),0)</f>
        <v>0</v>
      </c>
      <c r="E45" s="14">
        <f>ROUND(INDEX([1]acpsa_table1_production_2020!$C$2:$AM$81,MATCH($A45,[1]acpsa_table1_production_2020!$B$2:$B$81,0),MATCH(E$4,[1]acpsa_table1_production_2020!$C$1:$AM$1,0)),0)</f>
        <v>0</v>
      </c>
      <c r="F45" s="14">
        <f>ROUND(INDEX([1]acpsa_table1_production_2020!$C$2:$AM$81,MATCH($A45,[1]acpsa_table1_production_2020!$B$2:$B$81,0),MATCH(F$4,[1]acpsa_table1_production_2020!$C$1:$AM$1,0)),0)</f>
        <v>0</v>
      </c>
      <c r="G45" s="14">
        <f>ROUND(INDEX([1]acpsa_table1_production_2020!$C$2:$AM$81,MATCH($A45,[1]acpsa_table1_production_2020!$B$2:$B$81,0),MATCH(G$4,[1]acpsa_table1_production_2020!$C$1:$AM$1,0)),0)</f>
        <v>0</v>
      </c>
      <c r="H45" s="14">
        <f>ROUND(INDEX([1]acpsa_table1_production_2020!$C$2:$AM$81,MATCH($A45,[1]acpsa_table1_production_2020!$B$2:$B$81,0),MATCH(H$4,[1]acpsa_table1_production_2020!$C$1:$AM$1,0)),0)</f>
        <v>0</v>
      </c>
      <c r="I45" s="14">
        <f>ROUND(INDEX([1]acpsa_table1_production_2020!$C$2:$AM$81,MATCH($A45,[1]acpsa_table1_production_2020!$B$2:$B$81,0),MATCH(I$4,[1]acpsa_table1_production_2020!$C$1:$AM$1,0)),0)</f>
        <v>0</v>
      </c>
      <c r="J45" s="14">
        <f>ROUND(INDEX([1]acpsa_table1_production_2020!$C$2:$AM$81,MATCH($A45,[1]acpsa_table1_production_2020!$B$2:$B$81,0),MATCH(J$4,[1]acpsa_table1_production_2020!$C$1:$AM$1,0)),0)</f>
        <v>0</v>
      </c>
      <c r="K45" s="14">
        <f>ROUND(INDEX([1]acpsa_table1_production_2020!$C$2:$AM$81,MATCH($A45,[1]acpsa_table1_production_2020!$B$2:$B$81,0),MATCH(K$4,[1]acpsa_table1_production_2020!$C$1:$AM$1,0)),0)</f>
        <v>0</v>
      </c>
      <c r="L45" s="14">
        <f>ROUND(INDEX([1]acpsa_table1_production_2020!$C$2:$AM$81,MATCH($A45,[1]acpsa_table1_production_2020!$B$2:$B$81,0),MATCH(L$4,[1]acpsa_table1_production_2020!$C$1:$AM$1,0)),0)</f>
        <v>0</v>
      </c>
      <c r="M45" s="15">
        <f>ROUND(INDEX([1]acpsa_table1_production_2020!$C$2:$AM$81,MATCH($A45,[1]acpsa_table1_production_2020!$B$2:$B$81,0),MATCH(M$4,[1]acpsa_table1_production_2020!$C$1:$AM$1,0)),0)</f>
        <v>0</v>
      </c>
      <c r="N45" s="16">
        <f>ROUND(INDEX([1]acpsa_table1_production_2020!$C$2:$AM$81,MATCH($A45,[1]acpsa_table1_production_2020!$B$2:$B$81,0),MATCH(N$4,[1]acpsa_table1_production_2020!$C$1:$AM$1,0)),0)</f>
        <v>0</v>
      </c>
      <c r="O45" s="16">
        <f>ROUND(INDEX([1]acpsa_table1_production_2020!$C$2:$AM$81,MATCH($A45,[1]acpsa_table1_production_2020!$B$2:$B$81,0),MATCH(O$4,[1]acpsa_table1_production_2020!$C$1:$AM$1,0)),0)</f>
        <v>0</v>
      </c>
      <c r="P45" s="16">
        <f>ROUND(INDEX([1]acpsa_table1_production_2020!$C$2:$AM$81,MATCH($A45,[1]acpsa_table1_production_2020!$B$2:$B$81,0),MATCH(P$4,[1]acpsa_table1_production_2020!$C$1:$AM$1,0)),0)</f>
        <v>0</v>
      </c>
      <c r="Q45" s="16">
        <f>ROUND(INDEX([1]acpsa_table1_production_2020!$C$2:$AM$81,MATCH($A45,[1]acpsa_table1_production_2020!$B$2:$B$81,0),MATCH(Q$4,[1]acpsa_table1_production_2020!$C$1:$AM$1,0)),0)</f>
        <v>0</v>
      </c>
      <c r="R45" s="16">
        <f>ROUND(INDEX([1]acpsa_table1_production_2020!$C$2:$AM$81,MATCH($A45,[1]acpsa_table1_production_2020!$B$2:$B$81,0),MATCH(R$4,[1]acpsa_table1_production_2020!$C$1:$AM$1,0)),0)</f>
        <v>0</v>
      </c>
      <c r="S45" s="16">
        <f>ROUND(INDEX([1]acpsa_table1_production_2020!$C$2:$AM$81,MATCH($A45,[1]acpsa_table1_production_2020!$B$2:$B$81,0),MATCH(S$4,[1]acpsa_table1_production_2020!$C$1:$AM$1,0)),0)</f>
        <v>0</v>
      </c>
      <c r="T45" s="16">
        <f>ROUND(INDEX([1]acpsa_table1_production_2020!$C$2:$AM$81,MATCH($A45,[1]acpsa_table1_production_2020!$B$2:$B$81,0),MATCH(T$4,[1]acpsa_table1_production_2020!$C$1:$AM$1,0)),0)</f>
        <v>0</v>
      </c>
      <c r="U45" s="16">
        <f>ROUND(INDEX([1]acpsa_table1_production_2020!$C$2:$AM$81,MATCH($A45,[1]acpsa_table1_production_2020!$B$2:$B$81,0),MATCH(U$4,[1]acpsa_table1_production_2020!$C$1:$AM$1,0)),0)</f>
        <v>0</v>
      </c>
      <c r="V45" s="100">
        <f>ROUND(INDEX([1]acpsa_table1_production_2020!$C$2:$AM$81,MATCH($A45,[1]acpsa_table1_production_2020!$B$2:$B$81,0),MATCH(V$4,[1]acpsa_table1_production_2020!$C$1:$AM$1,0)),0)</f>
        <v>0</v>
      </c>
      <c r="W45" s="14">
        <f>ROUND(INDEX([1]acpsa_table1_production_2020!$C$2:$AM$81,MATCH($A45,[1]acpsa_table1_production_2020!$B$2:$B$81,0),MATCH(W$4,[1]acpsa_table1_production_2020!$C$1:$AM$1,0)),0)</f>
        <v>0</v>
      </c>
      <c r="X45" s="14">
        <f>ROUND(INDEX([1]acpsa_table1_production_2020!$C$2:$AM$81,MATCH($A45,[1]acpsa_table1_production_2020!$B$2:$B$81,0),MATCH(X$4,[1]acpsa_table1_production_2020!$C$1:$AM$1,0)),0)</f>
        <v>0</v>
      </c>
      <c r="Y45" s="14">
        <f>ROUND(INDEX([1]acpsa_table1_production_2020!$C$2:$AM$81,MATCH($A45,[1]acpsa_table1_production_2020!$B$2:$B$81,0),MATCH(Y$4,[1]acpsa_table1_production_2020!$C$1:$AM$1,0)),0)</f>
        <v>0</v>
      </c>
      <c r="Z45" s="14">
        <f>ROUND(INDEX([1]acpsa_table1_production_2020!$C$2:$AM$81,MATCH($A45,[1]acpsa_table1_production_2020!$B$2:$B$81,0),MATCH(Z$4,[1]acpsa_table1_production_2020!$C$1:$AM$1,0)),0)</f>
        <v>0</v>
      </c>
      <c r="AA45" s="14">
        <f>ROUND(INDEX([1]acpsa_table1_production_2020!$C$2:$AM$81,MATCH($A45,[1]acpsa_table1_production_2020!$B$2:$B$81,0),MATCH(AA$4,[1]acpsa_table1_production_2020!$C$1:$AM$1,0)),0)</f>
        <v>0</v>
      </c>
      <c r="AB45" s="14">
        <f>ROUND(INDEX([1]acpsa_table1_production_2020!$C$2:$AM$81,MATCH($A45,[1]acpsa_table1_production_2020!$B$2:$B$81,0),MATCH(AB$4,[1]acpsa_table1_production_2020!$C$1:$AM$1,0)),0)</f>
        <v>0</v>
      </c>
      <c r="AC45" s="15">
        <f>ROUND(INDEX([1]acpsa_table1_production_2020!$C$2:$AM$81,MATCH($A45,[1]acpsa_table1_production_2020!$B$2:$B$81,0),MATCH(AC$4,[1]acpsa_table1_production_2020!$C$1:$AM$1,0)),0)</f>
        <v>0</v>
      </c>
      <c r="AD45" s="16">
        <f>ROUND(INDEX([1]acpsa_table1_production_2020!$C$2:$AM$81,MATCH($A45,[1]acpsa_table1_production_2020!$B$2:$B$81,0),MATCH(AD$4,[1]acpsa_table1_production_2020!$C$1:$AM$1,0)),0)</f>
        <v>0</v>
      </c>
      <c r="AE45" s="16">
        <f>ROUND(INDEX([1]acpsa_table1_production_2020!$C$2:$AM$81,MATCH($A45,[1]acpsa_table1_production_2020!$B$2:$B$81,0),MATCH(AE$4,[1]acpsa_table1_production_2020!$C$1:$AM$1,0)),0)</f>
        <v>828</v>
      </c>
      <c r="AF45" s="16">
        <f>ROUND(INDEX([1]acpsa_table1_production_2020!$C$2:$AM$81,MATCH($A45,[1]acpsa_table1_production_2020!$B$2:$B$81,0),MATCH(AF$4,[1]acpsa_table1_production_2020!$C$1:$AM$1,0)),0)</f>
        <v>0</v>
      </c>
      <c r="AG45" s="16">
        <f>ROUND(INDEX([1]acpsa_table1_production_2020!$C$2:$AM$81,MATCH($A45,[1]acpsa_table1_production_2020!$B$2:$B$81,0),MATCH(AG$4,[1]acpsa_table1_production_2020!$C$1:$AM$1,0)),0)</f>
        <v>0</v>
      </c>
      <c r="AH45" s="16">
        <f>ROUND(INDEX([1]acpsa_table1_production_2020!$C$2:$AM$81,MATCH($A45,[1]acpsa_table1_production_2020!$B$2:$B$81,0),MATCH(AH$4,[1]acpsa_table1_production_2020!$C$1:$AM$1,0)),0)</f>
        <v>0</v>
      </c>
      <c r="AI45" s="16">
        <f>ROUND(INDEX([1]acpsa_table1_production_2020!$C$2:$AM$81,MATCH($A45,[1]acpsa_table1_production_2020!$B$2:$B$81,0),MATCH(AI$4,[1]acpsa_table1_production_2020!$C$1:$AM$1,0)),0)</f>
        <v>0</v>
      </c>
      <c r="AJ45" s="16">
        <f>ROUND(INDEX([1]acpsa_table1_production_2020!$C$2:$AM$81,MATCH($A45,[1]acpsa_table1_production_2020!$B$2:$B$81,0),MATCH(AJ$4,[1]acpsa_table1_production_2020!$C$1:$AM$1,0)),0)</f>
        <v>0</v>
      </c>
      <c r="AK45" s="16">
        <f>ROUND(INDEX([1]acpsa_table1_production_2020!$C$2:$AM$81,MATCH($A45,[1]acpsa_table1_production_2020!$B$2:$B$81,0),MATCH(AK$4,[1]acpsa_table1_production_2020!$C$1:$AM$1,0)),0)</f>
        <v>828</v>
      </c>
    </row>
    <row r="46" spans="1:37" x14ac:dyDescent="0.3">
      <c r="A46" s="3" t="s">
        <v>33</v>
      </c>
      <c r="B46" s="14">
        <f>ROUND(INDEX([1]acpsa_table1_production_2020!$C$2:$AM$81,MATCH($A46,[1]acpsa_table1_production_2020!$B$2:$B$81,0),MATCH(B$4,[1]acpsa_table1_production_2020!$C$1:$AM$1,0)),0)</f>
        <v>0</v>
      </c>
      <c r="C46" s="14">
        <f>ROUND(INDEX([1]acpsa_table1_production_2020!$C$2:$AM$81,MATCH($A46,[1]acpsa_table1_production_2020!$B$2:$B$81,0),MATCH(C$4,[1]acpsa_table1_production_2020!$C$1:$AM$1,0)),0)</f>
        <v>0</v>
      </c>
      <c r="D46" s="14">
        <f>ROUND(INDEX([1]acpsa_table1_production_2020!$C$2:$AM$81,MATCH($A46,[1]acpsa_table1_production_2020!$B$2:$B$81,0),MATCH(D$4,[1]acpsa_table1_production_2020!$C$1:$AM$1,0)),0)</f>
        <v>0</v>
      </c>
      <c r="E46" s="14">
        <f>ROUND(INDEX([1]acpsa_table1_production_2020!$C$2:$AM$81,MATCH($A46,[1]acpsa_table1_production_2020!$B$2:$B$81,0),MATCH(E$4,[1]acpsa_table1_production_2020!$C$1:$AM$1,0)),0)</f>
        <v>0</v>
      </c>
      <c r="F46" s="14">
        <f>ROUND(INDEX([1]acpsa_table1_production_2020!$C$2:$AM$81,MATCH($A46,[1]acpsa_table1_production_2020!$B$2:$B$81,0),MATCH(F$4,[1]acpsa_table1_production_2020!$C$1:$AM$1,0)),0)</f>
        <v>0</v>
      </c>
      <c r="G46" s="14">
        <f>ROUND(INDEX([1]acpsa_table1_production_2020!$C$2:$AM$81,MATCH($A46,[1]acpsa_table1_production_2020!$B$2:$B$81,0),MATCH(G$4,[1]acpsa_table1_production_2020!$C$1:$AM$1,0)),0)</f>
        <v>0</v>
      </c>
      <c r="H46" s="14">
        <f>ROUND(INDEX([1]acpsa_table1_production_2020!$C$2:$AM$81,MATCH($A46,[1]acpsa_table1_production_2020!$B$2:$B$81,0),MATCH(H$4,[1]acpsa_table1_production_2020!$C$1:$AM$1,0)),0)</f>
        <v>0</v>
      </c>
      <c r="I46" s="14">
        <f>ROUND(INDEX([1]acpsa_table1_production_2020!$C$2:$AM$81,MATCH($A46,[1]acpsa_table1_production_2020!$B$2:$B$81,0),MATCH(I$4,[1]acpsa_table1_production_2020!$C$1:$AM$1,0)),0)</f>
        <v>0</v>
      </c>
      <c r="J46" s="14">
        <f>ROUND(INDEX([1]acpsa_table1_production_2020!$C$2:$AM$81,MATCH($A46,[1]acpsa_table1_production_2020!$B$2:$B$81,0),MATCH(J$4,[1]acpsa_table1_production_2020!$C$1:$AM$1,0)),0)</f>
        <v>0</v>
      </c>
      <c r="K46" s="14">
        <f>ROUND(INDEX([1]acpsa_table1_production_2020!$C$2:$AM$81,MATCH($A46,[1]acpsa_table1_production_2020!$B$2:$B$81,0),MATCH(K$4,[1]acpsa_table1_production_2020!$C$1:$AM$1,0)),0)</f>
        <v>0</v>
      </c>
      <c r="L46" s="14">
        <f>ROUND(INDEX([1]acpsa_table1_production_2020!$C$2:$AM$81,MATCH($A46,[1]acpsa_table1_production_2020!$B$2:$B$81,0),MATCH(L$4,[1]acpsa_table1_production_2020!$C$1:$AM$1,0)),0)</f>
        <v>0</v>
      </c>
      <c r="M46" s="15">
        <f>ROUND(INDEX([1]acpsa_table1_production_2020!$C$2:$AM$81,MATCH($A46,[1]acpsa_table1_production_2020!$B$2:$B$81,0),MATCH(M$4,[1]acpsa_table1_production_2020!$C$1:$AM$1,0)),0)</f>
        <v>0</v>
      </c>
      <c r="N46" s="16">
        <f>ROUND(INDEX([1]acpsa_table1_production_2020!$C$2:$AM$81,MATCH($A46,[1]acpsa_table1_production_2020!$B$2:$B$81,0),MATCH(N$4,[1]acpsa_table1_production_2020!$C$1:$AM$1,0)),0)</f>
        <v>0</v>
      </c>
      <c r="O46" s="16">
        <f>ROUND(INDEX([1]acpsa_table1_production_2020!$C$2:$AM$81,MATCH($A46,[1]acpsa_table1_production_2020!$B$2:$B$81,0),MATCH(O$4,[1]acpsa_table1_production_2020!$C$1:$AM$1,0)),0)</f>
        <v>0</v>
      </c>
      <c r="P46" s="16">
        <f>ROUND(INDEX([1]acpsa_table1_production_2020!$C$2:$AM$81,MATCH($A46,[1]acpsa_table1_production_2020!$B$2:$B$81,0),MATCH(P$4,[1]acpsa_table1_production_2020!$C$1:$AM$1,0)),0)</f>
        <v>0</v>
      </c>
      <c r="Q46" s="16">
        <f>ROUND(INDEX([1]acpsa_table1_production_2020!$C$2:$AM$81,MATCH($A46,[1]acpsa_table1_production_2020!$B$2:$B$81,0),MATCH(Q$4,[1]acpsa_table1_production_2020!$C$1:$AM$1,0)),0)</f>
        <v>0</v>
      </c>
      <c r="R46" s="16">
        <f>ROUND(INDEX([1]acpsa_table1_production_2020!$C$2:$AM$81,MATCH($A46,[1]acpsa_table1_production_2020!$B$2:$B$81,0),MATCH(R$4,[1]acpsa_table1_production_2020!$C$1:$AM$1,0)),0)</f>
        <v>0</v>
      </c>
      <c r="S46" s="16">
        <f>ROUND(INDEX([1]acpsa_table1_production_2020!$C$2:$AM$81,MATCH($A46,[1]acpsa_table1_production_2020!$B$2:$B$81,0),MATCH(S$4,[1]acpsa_table1_production_2020!$C$1:$AM$1,0)),0)</f>
        <v>0</v>
      </c>
      <c r="T46" s="16">
        <f>ROUND(INDEX([1]acpsa_table1_production_2020!$C$2:$AM$81,MATCH($A46,[1]acpsa_table1_production_2020!$B$2:$B$81,0),MATCH(T$4,[1]acpsa_table1_production_2020!$C$1:$AM$1,0)),0)</f>
        <v>0</v>
      </c>
      <c r="U46" s="16">
        <f>ROUND(INDEX([1]acpsa_table1_production_2020!$C$2:$AM$81,MATCH($A46,[1]acpsa_table1_production_2020!$B$2:$B$81,0),MATCH(U$4,[1]acpsa_table1_production_2020!$C$1:$AM$1,0)),0)</f>
        <v>0</v>
      </c>
      <c r="V46" s="100">
        <f>ROUND(INDEX([1]acpsa_table1_production_2020!$C$2:$AM$81,MATCH($A46,[1]acpsa_table1_production_2020!$B$2:$B$81,0),MATCH(V$4,[1]acpsa_table1_production_2020!$C$1:$AM$1,0)),0)</f>
        <v>0</v>
      </c>
      <c r="W46" s="14">
        <f>ROUND(INDEX([1]acpsa_table1_production_2020!$C$2:$AM$81,MATCH($A46,[1]acpsa_table1_production_2020!$B$2:$B$81,0),MATCH(W$4,[1]acpsa_table1_production_2020!$C$1:$AM$1,0)),0)</f>
        <v>0</v>
      </c>
      <c r="X46" s="14">
        <f>ROUND(INDEX([1]acpsa_table1_production_2020!$C$2:$AM$81,MATCH($A46,[1]acpsa_table1_production_2020!$B$2:$B$81,0),MATCH(X$4,[1]acpsa_table1_production_2020!$C$1:$AM$1,0)),0)</f>
        <v>0</v>
      </c>
      <c r="Y46" s="14">
        <f>ROUND(INDEX([1]acpsa_table1_production_2020!$C$2:$AM$81,MATCH($A46,[1]acpsa_table1_production_2020!$B$2:$B$81,0),MATCH(Y$4,[1]acpsa_table1_production_2020!$C$1:$AM$1,0)),0)</f>
        <v>0</v>
      </c>
      <c r="Z46" s="14">
        <f>ROUND(INDEX([1]acpsa_table1_production_2020!$C$2:$AM$81,MATCH($A46,[1]acpsa_table1_production_2020!$B$2:$B$81,0),MATCH(Z$4,[1]acpsa_table1_production_2020!$C$1:$AM$1,0)),0)</f>
        <v>0</v>
      </c>
      <c r="AA46" s="14">
        <f>ROUND(INDEX([1]acpsa_table1_production_2020!$C$2:$AM$81,MATCH($A46,[1]acpsa_table1_production_2020!$B$2:$B$81,0),MATCH(AA$4,[1]acpsa_table1_production_2020!$C$1:$AM$1,0)),0)</f>
        <v>0</v>
      </c>
      <c r="AB46" s="14">
        <f>ROUND(INDEX([1]acpsa_table1_production_2020!$C$2:$AM$81,MATCH($A46,[1]acpsa_table1_production_2020!$B$2:$B$81,0),MATCH(AB$4,[1]acpsa_table1_production_2020!$C$1:$AM$1,0)),0)</f>
        <v>0</v>
      </c>
      <c r="AC46" s="15">
        <f>ROUND(INDEX([1]acpsa_table1_production_2020!$C$2:$AM$81,MATCH($A46,[1]acpsa_table1_production_2020!$B$2:$B$81,0),MATCH(AC$4,[1]acpsa_table1_production_2020!$C$1:$AM$1,0)),0)</f>
        <v>0</v>
      </c>
      <c r="AD46" s="16">
        <f>ROUND(INDEX([1]acpsa_table1_production_2020!$C$2:$AM$81,MATCH($A46,[1]acpsa_table1_production_2020!$B$2:$B$81,0),MATCH(AD$4,[1]acpsa_table1_production_2020!$C$1:$AM$1,0)),0)</f>
        <v>0</v>
      </c>
      <c r="AE46" s="16">
        <f>ROUND(INDEX([1]acpsa_table1_production_2020!$C$2:$AM$81,MATCH($A46,[1]acpsa_table1_production_2020!$B$2:$B$81,0),MATCH(AE$4,[1]acpsa_table1_production_2020!$C$1:$AM$1,0)),0)</f>
        <v>0</v>
      </c>
      <c r="AF46" s="16">
        <f>ROUND(INDEX([1]acpsa_table1_production_2020!$C$2:$AM$81,MATCH($A46,[1]acpsa_table1_production_2020!$B$2:$B$81,0),MATCH(AF$4,[1]acpsa_table1_production_2020!$C$1:$AM$1,0)),0)</f>
        <v>23426</v>
      </c>
      <c r="AG46" s="16">
        <f>ROUND(INDEX([1]acpsa_table1_production_2020!$C$2:$AM$81,MATCH($A46,[1]acpsa_table1_production_2020!$B$2:$B$81,0),MATCH(AG$4,[1]acpsa_table1_production_2020!$C$1:$AM$1,0)),0)</f>
        <v>0</v>
      </c>
      <c r="AH46" s="16">
        <f>ROUND(INDEX([1]acpsa_table1_production_2020!$C$2:$AM$81,MATCH($A46,[1]acpsa_table1_production_2020!$B$2:$B$81,0),MATCH(AH$4,[1]acpsa_table1_production_2020!$C$1:$AM$1,0)),0)</f>
        <v>0</v>
      </c>
      <c r="AI46" s="16">
        <f>ROUND(INDEX([1]acpsa_table1_production_2020!$C$2:$AM$81,MATCH($A46,[1]acpsa_table1_production_2020!$B$2:$B$81,0),MATCH(AI$4,[1]acpsa_table1_production_2020!$C$1:$AM$1,0)),0)</f>
        <v>0</v>
      </c>
      <c r="AJ46" s="16">
        <f>ROUND(INDEX([1]acpsa_table1_production_2020!$C$2:$AM$81,MATCH($A46,[1]acpsa_table1_production_2020!$B$2:$B$81,0),MATCH(AJ$4,[1]acpsa_table1_production_2020!$C$1:$AM$1,0)),0)</f>
        <v>0</v>
      </c>
      <c r="AK46" s="16">
        <f>ROUND(INDEX([1]acpsa_table1_production_2020!$C$2:$AM$81,MATCH($A46,[1]acpsa_table1_production_2020!$B$2:$B$81,0),MATCH(AK$4,[1]acpsa_table1_production_2020!$C$1:$AM$1,0)),0)</f>
        <v>23426</v>
      </c>
    </row>
    <row r="47" spans="1:37" x14ac:dyDescent="0.3">
      <c r="A47" s="3" t="s">
        <v>20</v>
      </c>
      <c r="B47" s="14">
        <f>ROUND(INDEX([1]acpsa_table1_production_2020!$C$2:$AM$81,MATCH($A47,[1]acpsa_table1_production_2020!$B$2:$B$81,0),MATCH(B$4,[1]acpsa_table1_production_2020!$C$1:$AM$1,0)),0)</f>
        <v>0</v>
      </c>
      <c r="C47" s="14">
        <f>ROUND(INDEX([1]acpsa_table1_production_2020!$C$2:$AM$81,MATCH($A47,[1]acpsa_table1_production_2020!$B$2:$B$81,0),MATCH(C$4,[1]acpsa_table1_production_2020!$C$1:$AM$1,0)),0)</f>
        <v>0</v>
      </c>
      <c r="D47" s="14">
        <f>ROUND(INDEX([1]acpsa_table1_production_2020!$C$2:$AM$81,MATCH($A47,[1]acpsa_table1_production_2020!$B$2:$B$81,0),MATCH(D$4,[1]acpsa_table1_production_2020!$C$1:$AM$1,0)),0)</f>
        <v>0</v>
      </c>
      <c r="E47" s="14">
        <f>ROUND(INDEX([1]acpsa_table1_production_2020!$C$2:$AM$81,MATCH($A47,[1]acpsa_table1_production_2020!$B$2:$B$81,0),MATCH(E$4,[1]acpsa_table1_production_2020!$C$1:$AM$1,0)),0)</f>
        <v>0</v>
      </c>
      <c r="F47" s="14">
        <f>ROUND(INDEX([1]acpsa_table1_production_2020!$C$2:$AM$81,MATCH($A47,[1]acpsa_table1_production_2020!$B$2:$B$81,0),MATCH(F$4,[1]acpsa_table1_production_2020!$C$1:$AM$1,0)),0)</f>
        <v>0</v>
      </c>
      <c r="G47" s="14">
        <f>ROUND(INDEX([1]acpsa_table1_production_2020!$C$2:$AM$81,MATCH($A47,[1]acpsa_table1_production_2020!$B$2:$B$81,0),MATCH(G$4,[1]acpsa_table1_production_2020!$C$1:$AM$1,0)),0)</f>
        <v>0</v>
      </c>
      <c r="H47" s="14">
        <f>ROUND(INDEX([1]acpsa_table1_production_2020!$C$2:$AM$81,MATCH($A47,[1]acpsa_table1_production_2020!$B$2:$B$81,0),MATCH(H$4,[1]acpsa_table1_production_2020!$C$1:$AM$1,0)),0)</f>
        <v>0</v>
      </c>
      <c r="I47" s="14">
        <f>ROUND(INDEX([1]acpsa_table1_production_2020!$C$2:$AM$81,MATCH($A47,[1]acpsa_table1_production_2020!$B$2:$B$81,0),MATCH(I$4,[1]acpsa_table1_production_2020!$C$1:$AM$1,0)),0)</f>
        <v>0</v>
      </c>
      <c r="J47" s="14">
        <f>ROUND(INDEX([1]acpsa_table1_production_2020!$C$2:$AM$81,MATCH($A47,[1]acpsa_table1_production_2020!$B$2:$B$81,0),MATCH(J$4,[1]acpsa_table1_production_2020!$C$1:$AM$1,0)),0)</f>
        <v>0</v>
      </c>
      <c r="K47" s="14">
        <f>ROUND(INDEX([1]acpsa_table1_production_2020!$C$2:$AM$81,MATCH($A47,[1]acpsa_table1_production_2020!$B$2:$B$81,0),MATCH(K$4,[1]acpsa_table1_production_2020!$C$1:$AM$1,0)),0)</f>
        <v>0</v>
      </c>
      <c r="L47" s="14">
        <f>ROUND(INDEX([1]acpsa_table1_production_2020!$C$2:$AM$81,MATCH($A47,[1]acpsa_table1_production_2020!$B$2:$B$81,0),MATCH(L$4,[1]acpsa_table1_production_2020!$C$1:$AM$1,0)),0)</f>
        <v>0</v>
      </c>
      <c r="M47" s="15">
        <f>ROUND(INDEX([1]acpsa_table1_production_2020!$C$2:$AM$81,MATCH($A47,[1]acpsa_table1_production_2020!$B$2:$B$81,0),MATCH(M$4,[1]acpsa_table1_production_2020!$C$1:$AM$1,0)),0)</f>
        <v>0</v>
      </c>
      <c r="N47" s="16">
        <f>ROUND(INDEX([1]acpsa_table1_production_2020!$C$2:$AM$81,MATCH($A47,[1]acpsa_table1_production_2020!$B$2:$B$81,0),MATCH(N$4,[1]acpsa_table1_production_2020!$C$1:$AM$1,0)),0)</f>
        <v>0</v>
      </c>
      <c r="O47" s="16">
        <f>ROUND(INDEX([1]acpsa_table1_production_2020!$C$2:$AM$81,MATCH($A47,[1]acpsa_table1_production_2020!$B$2:$B$81,0),MATCH(O$4,[1]acpsa_table1_production_2020!$C$1:$AM$1,0)),0)</f>
        <v>0</v>
      </c>
      <c r="P47" s="16">
        <f>ROUND(INDEX([1]acpsa_table1_production_2020!$C$2:$AM$81,MATCH($A47,[1]acpsa_table1_production_2020!$B$2:$B$81,0),MATCH(P$4,[1]acpsa_table1_production_2020!$C$1:$AM$1,0)),0)</f>
        <v>0</v>
      </c>
      <c r="Q47" s="16">
        <f>ROUND(INDEX([1]acpsa_table1_production_2020!$C$2:$AM$81,MATCH($A47,[1]acpsa_table1_production_2020!$B$2:$B$81,0),MATCH(Q$4,[1]acpsa_table1_production_2020!$C$1:$AM$1,0)),0)</f>
        <v>0</v>
      </c>
      <c r="R47" s="16">
        <f>ROUND(INDEX([1]acpsa_table1_production_2020!$C$2:$AM$81,MATCH($A47,[1]acpsa_table1_production_2020!$B$2:$B$81,0),MATCH(R$4,[1]acpsa_table1_production_2020!$C$1:$AM$1,0)),0)</f>
        <v>0</v>
      </c>
      <c r="S47" s="16">
        <f>ROUND(INDEX([1]acpsa_table1_production_2020!$C$2:$AM$81,MATCH($A47,[1]acpsa_table1_production_2020!$B$2:$B$81,0),MATCH(S$4,[1]acpsa_table1_production_2020!$C$1:$AM$1,0)),0)</f>
        <v>939</v>
      </c>
      <c r="T47" s="16">
        <f>ROUND(INDEX([1]acpsa_table1_production_2020!$C$2:$AM$81,MATCH($A47,[1]acpsa_table1_production_2020!$B$2:$B$81,0),MATCH(T$4,[1]acpsa_table1_production_2020!$C$1:$AM$1,0)),0)</f>
        <v>0</v>
      </c>
      <c r="U47" s="16">
        <f>ROUND(INDEX([1]acpsa_table1_production_2020!$C$2:$AM$81,MATCH($A47,[1]acpsa_table1_production_2020!$B$2:$B$81,0),MATCH(U$4,[1]acpsa_table1_production_2020!$C$1:$AM$1,0)),0)</f>
        <v>0</v>
      </c>
      <c r="V47" s="100">
        <f>ROUND(INDEX([1]acpsa_table1_production_2020!$C$2:$AM$81,MATCH($A47,[1]acpsa_table1_production_2020!$B$2:$B$81,0),MATCH(V$4,[1]acpsa_table1_production_2020!$C$1:$AM$1,0)),0)</f>
        <v>0</v>
      </c>
      <c r="W47" s="14">
        <f>ROUND(INDEX([1]acpsa_table1_production_2020!$C$2:$AM$81,MATCH($A47,[1]acpsa_table1_production_2020!$B$2:$B$81,0),MATCH(W$4,[1]acpsa_table1_production_2020!$C$1:$AM$1,0)),0)</f>
        <v>0</v>
      </c>
      <c r="X47" s="14">
        <f>ROUND(INDEX([1]acpsa_table1_production_2020!$C$2:$AM$81,MATCH($A47,[1]acpsa_table1_production_2020!$B$2:$B$81,0),MATCH(X$4,[1]acpsa_table1_production_2020!$C$1:$AM$1,0)),0)</f>
        <v>0</v>
      </c>
      <c r="Y47" s="14">
        <f>ROUND(INDEX([1]acpsa_table1_production_2020!$C$2:$AM$81,MATCH($A47,[1]acpsa_table1_production_2020!$B$2:$B$81,0),MATCH(Y$4,[1]acpsa_table1_production_2020!$C$1:$AM$1,0)),0)</f>
        <v>0</v>
      </c>
      <c r="Z47" s="14">
        <f>ROUND(INDEX([1]acpsa_table1_production_2020!$C$2:$AM$81,MATCH($A47,[1]acpsa_table1_production_2020!$B$2:$B$81,0),MATCH(Z$4,[1]acpsa_table1_production_2020!$C$1:$AM$1,0)),0)</f>
        <v>0</v>
      </c>
      <c r="AA47" s="14">
        <f>ROUND(INDEX([1]acpsa_table1_production_2020!$C$2:$AM$81,MATCH($A47,[1]acpsa_table1_production_2020!$B$2:$B$81,0),MATCH(AA$4,[1]acpsa_table1_production_2020!$C$1:$AM$1,0)),0)</f>
        <v>0</v>
      </c>
      <c r="AB47" s="14">
        <f>ROUND(INDEX([1]acpsa_table1_production_2020!$C$2:$AM$81,MATCH($A47,[1]acpsa_table1_production_2020!$B$2:$B$81,0),MATCH(AB$4,[1]acpsa_table1_production_2020!$C$1:$AM$1,0)),0)</f>
        <v>0</v>
      </c>
      <c r="AC47" s="15">
        <f>ROUND(INDEX([1]acpsa_table1_production_2020!$C$2:$AM$81,MATCH($A47,[1]acpsa_table1_production_2020!$B$2:$B$81,0),MATCH(AC$4,[1]acpsa_table1_production_2020!$C$1:$AM$1,0)),0)</f>
        <v>0</v>
      </c>
      <c r="AD47" s="16">
        <f>ROUND(INDEX([1]acpsa_table1_production_2020!$C$2:$AM$81,MATCH($A47,[1]acpsa_table1_production_2020!$B$2:$B$81,0),MATCH(AD$4,[1]acpsa_table1_production_2020!$C$1:$AM$1,0)),0)</f>
        <v>0</v>
      </c>
      <c r="AE47" s="16">
        <f>ROUND(INDEX([1]acpsa_table1_production_2020!$C$2:$AM$81,MATCH($A47,[1]acpsa_table1_production_2020!$B$2:$B$81,0),MATCH(AE$4,[1]acpsa_table1_production_2020!$C$1:$AM$1,0)),0)</f>
        <v>0</v>
      </c>
      <c r="AF47" s="16">
        <f>ROUND(INDEX([1]acpsa_table1_production_2020!$C$2:$AM$81,MATCH($A47,[1]acpsa_table1_production_2020!$B$2:$B$81,0),MATCH(AF$4,[1]acpsa_table1_production_2020!$C$1:$AM$1,0)),0)</f>
        <v>0</v>
      </c>
      <c r="AG47" s="16">
        <f>ROUND(INDEX([1]acpsa_table1_production_2020!$C$2:$AM$81,MATCH($A47,[1]acpsa_table1_production_2020!$B$2:$B$81,0),MATCH(AG$4,[1]acpsa_table1_production_2020!$C$1:$AM$1,0)),0)</f>
        <v>0</v>
      </c>
      <c r="AH47" s="16">
        <f>ROUND(INDEX([1]acpsa_table1_production_2020!$C$2:$AM$81,MATCH($A47,[1]acpsa_table1_production_2020!$B$2:$B$81,0),MATCH(AH$4,[1]acpsa_table1_production_2020!$C$1:$AM$1,0)),0)</f>
        <v>0</v>
      </c>
      <c r="AI47" s="16">
        <f>ROUND(INDEX([1]acpsa_table1_production_2020!$C$2:$AM$81,MATCH($A47,[1]acpsa_table1_production_2020!$B$2:$B$81,0),MATCH(AI$4,[1]acpsa_table1_production_2020!$C$1:$AM$1,0)),0)</f>
        <v>0</v>
      </c>
      <c r="AJ47" s="16">
        <f>ROUND(INDEX([1]acpsa_table1_production_2020!$C$2:$AM$81,MATCH($A47,[1]acpsa_table1_production_2020!$B$2:$B$81,0),MATCH(AJ$4,[1]acpsa_table1_production_2020!$C$1:$AM$1,0)),0)</f>
        <v>0</v>
      </c>
      <c r="AK47" s="16">
        <f>ROUND(INDEX([1]acpsa_table1_production_2020!$C$2:$AM$81,MATCH($A47,[1]acpsa_table1_production_2020!$B$2:$B$81,0),MATCH(AK$4,[1]acpsa_table1_production_2020!$C$1:$AM$1,0)),0)</f>
        <v>939</v>
      </c>
    </row>
    <row r="48" spans="1:37" x14ac:dyDescent="0.3">
      <c r="A48" s="2" t="s">
        <v>65</v>
      </c>
      <c r="B48" s="14">
        <f>ROUND(INDEX([1]acpsa_table1_production_2020!$C$2:$AM$81,MATCH($A48,[1]acpsa_table1_production_2020!$B$2:$B$81,0),MATCH(B$4,[1]acpsa_table1_production_2020!$C$1:$AM$1,0)),0)</f>
        <v>0</v>
      </c>
      <c r="C48" s="14">
        <f>ROUND(INDEX([1]acpsa_table1_production_2020!$C$2:$AM$81,MATCH($A48,[1]acpsa_table1_production_2020!$B$2:$B$81,0),MATCH(C$4,[1]acpsa_table1_production_2020!$C$1:$AM$1,0)),0)</f>
        <v>0</v>
      </c>
      <c r="D48" s="14">
        <f>ROUND(INDEX([1]acpsa_table1_production_2020!$C$2:$AM$81,MATCH($A48,[1]acpsa_table1_production_2020!$B$2:$B$81,0),MATCH(D$4,[1]acpsa_table1_production_2020!$C$1:$AM$1,0)),0)</f>
        <v>0</v>
      </c>
      <c r="E48" s="14">
        <f>ROUND(INDEX([1]acpsa_table1_production_2020!$C$2:$AM$81,MATCH($A48,[1]acpsa_table1_production_2020!$B$2:$B$81,0),MATCH(E$4,[1]acpsa_table1_production_2020!$C$1:$AM$1,0)),0)</f>
        <v>0</v>
      </c>
      <c r="F48" s="14">
        <f>ROUND(INDEX([1]acpsa_table1_production_2020!$C$2:$AM$81,MATCH($A48,[1]acpsa_table1_production_2020!$B$2:$B$81,0),MATCH(F$4,[1]acpsa_table1_production_2020!$C$1:$AM$1,0)),0)</f>
        <v>0</v>
      </c>
      <c r="G48" s="14">
        <f>ROUND(INDEX([1]acpsa_table1_production_2020!$C$2:$AM$81,MATCH($A48,[1]acpsa_table1_production_2020!$B$2:$B$81,0),MATCH(G$4,[1]acpsa_table1_production_2020!$C$1:$AM$1,0)),0)</f>
        <v>0</v>
      </c>
      <c r="H48" s="14">
        <f>ROUND(INDEX([1]acpsa_table1_production_2020!$C$2:$AM$81,MATCH($A48,[1]acpsa_table1_production_2020!$B$2:$B$81,0),MATCH(H$4,[1]acpsa_table1_production_2020!$C$1:$AM$1,0)),0)</f>
        <v>0</v>
      </c>
      <c r="I48" s="14">
        <f>ROUND(INDEX([1]acpsa_table1_production_2020!$C$2:$AM$81,MATCH($A48,[1]acpsa_table1_production_2020!$B$2:$B$81,0),MATCH(I$4,[1]acpsa_table1_production_2020!$C$1:$AM$1,0)),0)</f>
        <v>0</v>
      </c>
      <c r="J48" s="14">
        <f>ROUND(INDEX([1]acpsa_table1_production_2020!$C$2:$AM$81,MATCH($A48,[1]acpsa_table1_production_2020!$B$2:$B$81,0),MATCH(J$4,[1]acpsa_table1_production_2020!$C$1:$AM$1,0)),0)</f>
        <v>0</v>
      </c>
      <c r="K48" s="14">
        <f>ROUND(INDEX([1]acpsa_table1_production_2020!$C$2:$AM$81,MATCH($A48,[1]acpsa_table1_production_2020!$B$2:$B$81,0),MATCH(K$4,[1]acpsa_table1_production_2020!$C$1:$AM$1,0)),0)</f>
        <v>0</v>
      </c>
      <c r="L48" s="14">
        <f>ROUND(INDEX([1]acpsa_table1_production_2020!$C$2:$AM$81,MATCH($A48,[1]acpsa_table1_production_2020!$B$2:$B$81,0),MATCH(L$4,[1]acpsa_table1_production_2020!$C$1:$AM$1,0)),0)</f>
        <v>0</v>
      </c>
      <c r="M48" s="15">
        <f>ROUND(INDEX([1]acpsa_table1_production_2020!$C$2:$AM$81,MATCH($A48,[1]acpsa_table1_production_2020!$B$2:$B$81,0),MATCH(M$4,[1]acpsa_table1_production_2020!$C$1:$AM$1,0)),0)</f>
        <v>0</v>
      </c>
      <c r="N48" s="16">
        <f>ROUND(INDEX([1]acpsa_table1_production_2020!$C$2:$AM$81,MATCH($A48,[1]acpsa_table1_production_2020!$B$2:$B$81,0),MATCH(N$4,[1]acpsa_table1_production_2020!$C$1:$AM$1,0)),0)</f>
        <v>0</v>
      </c>
      <c r="O48" s="16">
        <f>ROUND(INDEX([1]acpsa_table1_production_2020!$C$2:$AM$81,MATCH($A48,[1]acpsa_table1_production_2020!$B$2:$B$81,0),MATCH(O$4,[1]acpsa_table1_production_2020!$C$1:$AM$1,0)),0)</f>
        <v>0</v>
      </c>
      <c r="P48" s="16">
        <f>ROUND(INDEX([1]acpsa_table1_production_2020!$C$2:$AM$81,MATCH($A48,[1]acpsa_table1_production_2020!$B$2:$B$81,0),MATCH(P$4,[1]acpsa_table1_production_2020!$C$1:$AM$1,0)),0)</f>
        <v>0</v>
      </c>
      <c r="Q48" s="16">
        <f>ROUND(INDEX([1]acpsa_table1_production_2020!$C$2:$AM$81,MATCH($A48,[1]acpsa_table1_production_2020!$B$2:$B$81,0),MATCH(Q$4,[1]acpsa_table1_production_2020!$C$1:$AM$1,0)),0)</f>
        <v>0</v>
      </c>
      <c r="R48" s="16">
        <f>ROUND(INDEX([1]acpsa_table1_production_2020!$C$2:$AM$81,MATCH($A48,[1]acpsa_table1_production_2020!$B$2:$B$81,0),MATCH(R$4,[1]acpsa_table1_production_2020!$C$1:$AM$1,0)),0)</f>
        <v>0</v>
      </c>
      <c r="S48" s="16">
        <f>ROUND(INDEX([1]acpsa_table1_production_2020!$C$2:$AM$81,MATCH($A48,[1]acpsa_table1_production_2020!$B$2:$B$81,0),MATCH(S$4,[1]acpsa_table1_production_2020!$C$1:$AM$1,0)),0)</f>
        <v>0</v>
      </c>
      <c r="T48" s="16">
        <f>ROUND(INDEX([1]acpsa_table1_production_2020!$C$2:$AM$81,MATCH($A48,[1]acpsa_table1_production_2020!$B$2:$B$81,0),MATCH(T$4,[1]acpsa_table1_production_2020!$C$1:$AM$1,0)),0)</f>
        <v>14468</v>
      </c>
      <c r="U48" s="16">
        <f>ROUND(INDEX([1]acpsa_table1_production_2020!$C$2:$AM$81,MATCH($A48,[1]acpsa_table1_production_2020!$B$2:$B$81,0),MATCH(U$4,[1]acpsa_table1_production_2020!$C$1:$AM$1,0)),0)</f>
        <v>0</v>
      </c>
      <c r="V48" s="100">
        <f>ROUND(INDEX([1]acpsa_table1_production_2020!$C$2:$AM$81,MATCH($A48,[1]acpsa_table1_production_2020!$B$2:$B$81,0),MATCH(V$4,[1]acpsa_table1_production_2020!$C$1:$AM$1,0)),0)</f>
        <v>0</v>
      </c>
      <c r="W48" s="14">
        <f>ROUND(INDEX([1]acpsa_table1_production_2020!$C$2:$AM$81,MATCH($A48,[1]acpsa_table1_production_2020!$B$2:$B$81,0),MATCH(W$4,[1]acpsa_table1_production_2020!$C$1:$AM$1,0)),0)</f>
        <v>0</v>
      </c>
      <c r="X48" s="14">
        <f>ROUND(INDEX([1]acpsa_table1_production_2020!$C$2:$AM$81,MATCH($A48,[1]acpsa_table1_production_2020!$B$2:$B$81,0),MATCH(X$4,[1]acpsa_table1_production_2020!$C$1:$AM$1,0)),0)</f>
        <v>0</v>
      </c>
      <c r="Y48" s="14">
        <f>ROUND(INDEX([1]acpsa_table1_production_2020!$C$2:$AM$81,MATCH($A48,[1]acpsa_table1_production_2020!$B$2:$B$81,0),MATCH(Y$4,[1]acpsa_table1_production_2020!$C$1:$AM$1,0)),0)</f>
        <v>0</v>
      </c>
      <c r="Z48" s="14">
        <f>ROUND(INDEX([1]acpsa_table1_production_2020!$C$2:$AM$81,MATCH($A48,[1]acpsa_table1_production_2020!$B$2:$B$81,0),MATCH(Z$4,[1]acpsa_table1_production_2020!$C$1:$AM$1,0)),0)</f>
        <v>0</v>
      </c>
      <c r="AA48" s="14">
        <f>ROUND(INDEX([1]acpsa_table1_production_2020!$C$2:$AM$81,MATCH($A48,[1]acpsa_table1_production_2020!$B$2:$B$81,0),MATCH(AA$4,[1]acpsa_table1_production_2020!$C$1:$AM$1,0)),0)</f>
        <v>0</v>
      </c>
      <c r="AB48" s="14">
        <f>ROUND(INDEX([1]acpsa_table1_production_2020!$C$2:$AM$81,MATCH($A48,[1]acpsa_table1_production_2020!$B$2:$B$81,0),MATCH(AB$4,[1]acpsa_table1_production_2020!$C$1:$AM$1,0)),0)</f>
        <v>0</v>
      </c>
      <c r="AC48" s="15">
        <f>ROUND(INDEX([1]acpsa_table1_production_2020!$C$2:$AM$81,MATCH($A48,[1]acpsa_table1_production_2020!$B$2:$B$81,0),MATCH(AC$4,[1]acpsa_table1_production_2020!$C$1:$AM$1,0)),0)</f>
        <v>0</v>
      </c>
      <c r="AD48" s="16">
        <f>ROUND(INDEX([1]acpsa_table1_production_2020!$C$2:$AM$81,MATCH($A48,[1]acpsa_table1_production_2020!$B$2:$B$81,0),MATCH(AD$4,[1]acpsa_table1_production_2020!$C$1:$AM$1,0)),0)</f>
        <v>0</v>
      </c>
      <c r="AE48" s="16">
        <f>ROUND(INDEX([1]acpsa_table1_production_2020!$C$2:$AM$81,MATCH($A48,[1]acpsa_table1_production_2020!$B$2:$B$81,0),MATCH(AE$4,[1]acpsa_table1_production_2020!$C$1:$AM$1,0)),0)</f>
        <v>0</v>
      </c>
      <c r="AF48" s="16">
        <f>ROUND(INDEX([1]acpsa_table1_production_2020!$C$2:$AM$81,MATCH($A48,[1]acpsa_table1_production_2020!$B$2:$B$81,0),MATCH(AF$4,[1]acpsa_table1_production_2020!$C$1:$AM$1,0)),0)</f>
        <v>85</v>
      </c>
      <c r="AG48" s="16">
        <f>ROUND(INDEX([1]acpsa_table1_production_2020!$C$2:$AM$81,MATCH($A48,[1]acpsa_table1_production_2020!$B$2:$B$81,0),MATCH(AG$4,[1]acpsa_table1_production_2020!$C$1:$AM$1,0)),0)</f>
        <v>0</v>
      </c>
      <c r="AH48" s="16">
        <f>ROUND(INDEX([1]acpsa_table1_production_2020!$C$2:$AM$81,MATCH($A48,[1]acpsa_table1_production_2020!$B$2:$B$81,0),MATCH(AH$4,[1]acpsa_table1_production_2020!$C$1:$AM$1,0)),0)</f>
        <v>0</v>
      </c>
      <c r="AI48" s="16">
        <f>ROUND(INDEX([1]acpsa_table1_production_2020!$C$2:$AM$81,MATCH($A48,[1]acpsa_table1_production_2020!$B$2:$B$81,0),MATCH(AI$4,[1]acpsa_table1_production_2020!$C$1:$AM$1,0)),0)</f>
        <v>0</v>
      </c>
      <c r="AJ48" s="16">
        <f>ROUND(INDEX([1]acpsa_table1_production_2020!$C$2:$AM$81,MATCH($A48,[1]acpsa_table1_production_2020!$B$2:$B$81,0),MATCH(AJ$4,[1]acpsa_table1_production_2020!$C$1:$AM$1,0)),0)</f>
        <v>0</v>
      </c>
      <c r="AK48" s="16">
        <f>ROUND(INDEX([1]acpsa_table1_production_2020!$C$2:$AM$81,MATCH($A48,[1]acpsa_table1_production_2020!$B$2:$B$81,0),MATCH(AK$4,[1]acpsa_table1_production_2020!$C$1:$AM$1,0)),0)</f>
        <v>14553</v>
      </c>
    </row>
    <row r="49" spans="1:37" x14ac:dyDescent="0.3">
      <c r="A49" s="3" t="s">
        <v>66</v>
      </c>
      <c r="B49" s="14">
        <f>ROUND(INDEX([1]acpsa_table1_production_2020!$C$2:$AM$81,MATCH($A49,[1]acpsa_table1_production_2020!$B$2:$B$81,0),MATCH(B$4,[1]acpsa_table1_production_2020!$C$1:$AM$1,0)),0)</f>
        <v>0</v>
      </c>
      <c r="C49" s="14">
        <f>ROUND(INDEX([1]acpsa_table1_production_2020!$C$2:$AM$81,MATCH($A49,[1]acpsa_table1_production_2020!$B$2:$B$81,0),MATCH(C$4,[1]acpsa_table1_production_2020!$C$1:$AM$1,0)),0)</f>
        <v>0</v>
      </c>
      <c r="D49" s="14">
        <f>ROUND(INDEX([1]acpsa_table1_production_2020!$C$2:$AM$81,MATCH($A49,[1]acpsa_table1_production_2020!$B$2:$B$81,0),MATCH(D$4,[1]acpsa_table1_production_2020!$C$1:$AM$1,0)),0)</f>
        <v>0</v>
      </c>
      <c r="E49" s="14">
        <f>ROUND(INDEX([1]acpsa_table1_production_2020!$C$2:$AM$81,MATCH($A49,[1]acpsa_table1_production_2020!$B$2:$B$81,0),MATCH(E$4,[1]acpsa_table1_production_2020!$C$1:$AM$1,0)),0)</f>
        <v>0</v>
      </c>
      <c r="F49" s="14">
        <f>ROUND(INDEX([1]acpsa_table1_production_2020!$C$2:$AM$81,MATCH($A49,[1]acpsa_table1_production_2020!$B$2:$B$81,0),MATCH(F$4,[1]acpsa_table1_production_2020!$C$1:$AM$1,0)),0)</f>
        <v>0</v>
      </c>
      <c r="G49" s="14">
        <f>ROUND(INDEX([1]acpsa_table1_production_2020!$C$2:$AM$81,MATCH($A49,[1]acpsa_table1_production_2020!$B$2:$B$81,0),MATCH(G$4,[1]acpsa_table1_production_2020!$C$1:$AM$1,0)),0)</f>
        <v>0</v>
      </c>
      <c r="H49" s="14">
        <f>ROUND(INDEX([1]acpsa_table1_production_2020!$C$2:$AM$81,MATCH($A49,[1]acpsa_table1_production_2020!$B$2:$B$81,0),MATCH(H$4,[1]acpsa_table1_production_2020!$C$1:$AM$1,0)),0)</f>
        <v>0</v>
      </c>
      <c r="I49" s="14">
        <f>ROUND(INDEX([1]acpsa_table1_production_2020!$C$2:$AM$81,MATCH($A49,[1]acpsa_table1_production_2020!$B$2:$B$81,0),MATCH(I$4,[1]acpsa_table1_production_2020!$C$1:$AM$1,0)),0)</f>
        <v>0</v>
      </c>
      <c r="J49" s="14">
        <f>ROUND(INDEX([1]acpsa_table1_production_2020!$C$2:$AM$81,MATCH($A49,[1]acpsa_table1_production_2020!$B$2:$B$81,0),MATCH(J$4,[1]acpsa_table1_production_2020!$C$1:$AM$1,0)),0)</f>
        <v>0</v>
      </c>
      <c r="K49" s="14">
        <f>ROUND(INDEX([1]acpsa_table1_production_2020!$C$2:$AM$81,MATCH($A49,[1]acpsa_table1_production_2020!$B$2:$B$81,0),MATCH(K$4,[1]acpsa_table1_production_2020!$C$1:$AM$1,0)),0)</f>
        <v>0</v>
      </c>
      <c r="L49" s="14">
        <f>ROUND(INDEX([1]acpsa_table1_production_2020!$C$2:$AM$81,MATCH($A49,[1]acpsa_table1_production_2020!$B$2:$B$81,0),MATCH(L$4,[1]acpsa_table1_production_2020!$C$1:$AM$1,0)),0)</f>
        <v>0</v>
      </c>
      <c r="M49" s="15">
        <f>ROUND(INDEX([1]acpsa_table1_production_2020!$C$2:$AM$81,MATCH($A49,[1]acpsa_table1_production_2020!$B$2:$B$81,0),MATCH(M$4,[1]acpsa_table1_production_2020!$C$1:$AM$1,0)),0)</f>
        <v>0</v>
      </c>
      <c r="N49" s="16">
        <f>ROUND(INDEX([1]acpsa_table1_production_2020!$C$2:$AM$81,MATCH($A49,[1]acpsa_table1_production_2020!$B$2:$B$81,0),MATCH(N$4,[1]acpsa_table1_production_2020!$C$1:$AM$1,0)),0)</f>
        <v>0</v>
      </c>
      <c r="O49" s="16">
        <f>ROUND(INDEX([1]acpsa_table1_production_2020!$C$2:$AM$81,MATCH($A49,[1]acpsa_table1_production_2020!$B$2:$B$81,0),MATCH(O$4,[1]acpsa_table1_production_2020!$C$1:$AM$1,0)),0)</f>
        <v>0</v>
      </c>
      <c r="P49" s="16">
        <f>ROUND(INDEX([1]acpsa_table1_production_2020!$C$2:$AM$81,MATCH($A49,[1]acpsa_table1_production_2020!$B$2:$B$81,0),MATCH(P$4,[1]acpsa_table1_production_2020!$C$1:$AM$1,0)),0)</f>
        <v>0</v>
      </c>
      <c r="Q49" s="16">
        <f>ROUND(INDEX([1]acpsa_table1_production_2020!$C$2:$AM$81,MATCH($A49,[1]acpsa_table1_production_2020!$B$2:$B$81,0),MATCH(Q$4,[1]acpsa_table1_production_2020!$C$1:$AM$1,0)),0)</f>
        <v>0</v>
      </c>
      <c r="R49" s="16">
        <f>ROUND(INDEX([1]acpsa_table1_production_2020!$C$2:$AM$81,MATCH($A49,[1]acpsa_table1_production_2020!$B$2:$B$81,0),MATCH(R$4,[1]acpsa_table1_production_2020!$C$1:$AM$1,0)),0)</f>
        <v>0</v>
      </c>
      <c r="S49" s="16">
        <f>ROUND(INDEX([1]acpsa_table1_production_2020!$C$2:$AM$81,MATCH($A49,[1]acpsa_table1_production_2020!$B$2:$B$81,0),MATCH(S$4,[1]acpsa_table1_production_2020!$C$1:$AM$1,0)),0)</f>
        <v>0</v>
      </c>
      <c r="T49" s="16">
        <f>ROUND(INDEX([1]acpsa_table1_production_2020!$C$2:$AM$81,MATCH($A49,[1]acpsa_table1_production_2020!$B$2:$B$81,0),MATCH(T$4,[1]acpsa_table1_production_2020!$C$1:$AM$1,0)),0)</f>
        <v>1599</v>
      </c>
      <c r="U49" s="16">
        <f>ROUND(INDEX([1]acpsa_table1_production_2020!$C$2:$AM$81,MATCH($A49,[1]acpsa_table1_production_2020!$B$2:$B$81,0),MATCH(U$4,[1]acpsa_table1_production_2020!$C$1:$AM$1,0)),0)</f>
        <v>0</v>
      </c>
      <c r="V49" s="100">
        <f>ROUND(INDEX([1]acpsa_table1_production_2020!$C$2:$AM$81,MATCH($A49,[1]acpsa_table1_production_2020!$B$2:$B$81,0),MATCH(V$4,[1]acpsa_table1_production_2020!$C$1:$AM$1,0)),0)</f>
        <v>0</v>
      </c>
      <c r="W49" s="14">
        <f>ROUND(INDEX([1]acpsa_table1_production_2020!$C$2:$AM$81,MATCH($A49,[1]acpsa_table1_production_2020!$B$2:$B$81,0),MATCH(W$4,[1]acpsa_table1_production_2020!$C$1:$AM$1,0)),0)</f>
        <v>0</v>
      </c>
      <c r="X49" s="14">
        <f>ROUND(INDEX([1]acpsa_table1_production_2020!$C$2:$AM$81,MATCH($A49,[1]acpsa_table1_production_2020!$B$2:$B$81,0),MATCH(X$4,[1]acpsa_table1_production_2020!$C$1:$AM$1,0)),0)</f>
        <v>0</v>
      </c>
      <c r="Y49" s="14">
        <f>ROUND(INDEX([1]acpsa_table1_production_2020!$C$2:$AM$81,MATCH($A49,[1]acpsa_table1_production_2020!$B$2:$B$81,0),MATCH(Y$4,[1]acpsa_table1_production_2020!$C$1:$AM$1,0)),0)</f>
        <v>0</v>
      </c>
      <c r="Z49" s="14">
        <f>ROUND(INDEX([1]acpsa_table1_production_2020!$C$2:$AM$81,MATCH($A49,[1]acpsa_table1_production_2020!$B$2:$B$81,0),MATCH(Z$4,[1]acpsa_table1_production_2020!$C$1:$AM$1,0)),0)</f>
        <v>0</v>
      </c>
      <c r="AA49" s="14">
        <f>ROUND(INDEX([1]acpsa_table1_production_2020!$C$2:$AM$81,MATCH($A49,[1]acpsa_table1_production_2020!$B$2:$B$81,0),MATCH(AA$4,[1]acpsa_table1_production_2020!$C$1:$AM$1,0)),0)</f>
        <v>0</v>
      </c>
      <c r="AB49" s="14">
        <f>ROUND(INDEX([1]acpsa_table1_production_2020!$C$2:$AM$81,MATCH($A49,[1]acpsa_table1_production_2020!$B$2:$B$81,0),MATCH(AB$4,[1]acpsa_table1_production_2020!$C$1:$AM$1,0)),0)</f>
        <v>0</v>
      </c>
      <c r="AC49" s="15">
        <f>ROUND(INDEX([1]acpsa_table1_production_2020!$C$2:$AM$81,MATCH($A49,[1]acpsa_table1_production_2020!$B$2:$B$81,0),MATCH(AC$4,[1]acpsa_table1_production_2020!$C$1:$AM$1,0)),0)</f>
        <v>0</v>
      </c>
      <c r="AD49" s="16">
        <f>ROUND(INDEX([1]acpsa_table1_production_2020!$C$2:$AM$81,MATCH($A49,[1]acpsa_table1_production_2020!$B$2:$B$81,0),MATCH(AD$4,[1]acpsa_table1_production_2020!$C$1:$AM$1,0)),0)</f>
        <v>0</v>
      </c>
      <c r="AE49" s="16">
        <f>ROUND(INDEX([1]acpsa_table1_production_2020!$C$2:$AM$81,MATCH($A49,[1]acpsa_table1_production_2020!$B$2:$B$81,0),MATCH(AE$4,[1]acpsa_table1_production_2020!$C$1:$AM$1,0)),0)</f>
        <v>0</v>
      </c>
      <c r="AF49" s="16">
        <f>ROUND(INDEX([1]acpsa_table1_production_2020!$C$2:$AM$81,MATCH($A49,[1]acpsa_table1_production_2020!$B$2:$B$81,0),MATCH(AF$4,[1]acpsa_table1_production_2020!$C$1:$AM$1,0)),0)</f>
        <v>0</v>
      </c>
      <c r="AG49" s="16">
        <f>ROUND(INDEX([1]acpsa_table1_production_2020!$C$2:$AM$81,MATCH($A49,[1]acpsa_table1_production_2020!$B$2:$B$81,0),MATCH(AG$4,[1]acpsa_table1_production_2020!$C$1:$AM$1,0)),0)</f>
        <v>0</v>
      </c>
      <c r="AH49" s="16">
        <f>ROUND(INDEX([1]acpsa_table1_production_2020!$C$2:$AM$81,MATCH($A49,[1]acpsa_table1_production_2020!$B$2:$B$81,0),MATCH(AH$4,[1]acpsa_table1_production_2020!$C$1:$AM$1,0)),0)</f>
        <v>0</v>
      </c>
      <c r="AI49" s="16">
        <f>ROUND(INDEX([1]acpsa_table1_production_2020!$C$2:$AM$81,MATCH($A49,[1]acpsa_table1_production_2020!$B$2:$B$81,0),MATCH(AI$4,[1]acpsa_table1_production_2020!$C$1:$AM$1,0)),0)</f>
        <v>0</v>
      </c>
      <c r="AJ49" s="16">
        <f>ROUND(INDEX([1]acpsa_table1_production_2020!$C$2:$AM$81,MATCH($A49,[1]acpsa_table1_production_2020!$B$2:$B$81,0),MATCH(AJ$4,[1]acpsa_table1_production_2020!$C$1:$AM$1,0)),0)</f>
        <v>0</v>
      </c>
      <c r="AK49" s="16">
        <f>ROUND(INDEX([1]acpsa_table1_production_2020!$C$2:$AM$81,MATCH($A49,[1]acpsa_table1_production_2020!$B$2:$B$81,0),MATCH(AK$4,[1]acpsa_table1_production_2020!$C$1:$AM$1,0)),0)</f>
        <v>1599</v>
      </c>
    </row>
    <row r="50" spans="1:37" x14ac:dyDescent="0.3">
      <c r="A50" s="3" t="s">
        <v>67</v>
      </c>
      <c r="B50" s="14">
        <f>ROUND(INDEX([1]acpsa_table1_production_2020!$C$2:$AM$81,MATCH($A50,[1]acpsa_table1_production_2020!$B$2:$B$81,0),MATCH(B$4,[1]acpsa_table1_production_2020!$C$1:$AM$1,0)),0)</f>
        <v>0</v>
      </c>
      <c r="C50" s="14">
        <f>ROUND(INDEX([1]acpsa_table1_production_2020!$C$2:$AM$81,MATCH($A50,[1]acpsa_table1_production_2020!$B$2:$B$81,0),MATCH(C$4,[1]acpsa_table1_production_2020!$C$1:$AM$1,0)),0)</f>
        <v>0</v>
      </c>
      <c r="D50" s="14">
        <f>ROUND(INDEX([1]acpsa_table1_production_2020!$C$2:$AM$81,MATCH($A50,[1]acpsa_table1_production_2020!$B$2:$B$81,0),MATCH(D$4,[1]acpsa_table1_production_2020!$C$1:$AM$1,0)),0)</f>
        <v>0</v>
      </c>
      <c r="E50" s="14">
        <f>ROUND(INDEX([1]acpsa_table1_production_2020!$C$2:$AM$81,MATCH($A50,[1]acpsa_table1_production_2020!$B$2:$B$81,0),MATCH(E$4,[1]acpsa_table1_production_2020!$C$1:$AM$1,0)),0)</f>
        <v>0</v>
      </c>
      <c r="F50" s="14">
        <f>ROUND(INDEX([1]acpsa_table1_production_2020!$C$2:$AM$81,MATCH($A50,[1]acpsa_table1_production_2020!$B$2:$B$81,0),MATCH(F$4,[1]acpsa_table1_production_2020!$C$1:$AM$1,0)),0)</f>
        <v>0</v>
      </c>
      <c r="G50" s="14">
        <f>ROUND(INDEX([1]acpsa_table1_production_2020!$C$2:$AM$81,MATCH($A50,[1]acpsa_table1_production_2020!$B$2:$B$81,0),MATCH(G$4,[1]acpsa_table1_production_2020!$C$1:$AM$1,0)),0)</f>
        <v>0</v>
      </c>
      <c r="H50" s="14">
        <f>ROUND(INDEX([1]acpsa_table1_production_2020!$C$2:$AM$81,MATCH($A50,[1]acpsa_table1_production_2020!$B$2:$B$81,0),MATCH(H$4,[1]acpsa_table1_production_2020!$C$1:$AM$1,0)),0)</f>
        <v>0</v>
      </c>
      <c r="I50" s="14">
        <f>ROUND(INDEX([1]acpsa_table1_production_2020!$C$2:$AM$81,MATCH($A50,[1]acpsa_table1_production_2020!$B$2:$B$81,0),MATCH(I$4,[1]acpsa_table1_production_2020!$C$1:$AM$1,0)),0)</f>
        <v>0</v>
      </c>
      <c r="J50" s="14">
        <f>ROUND(INDEX([1]acpsa_table1_production_2020!$C$2:$AM$81,MATCH($A50,[1]acpsa_table1_production_2020!$B$2:$B$81,0),MATCH(J$4,[1]acpsa_table1_production_2020!$C$1:$AM$1,0)),0)</f>
        <v>0</v>
      </c>
      <c r="K50" s="14">
        <f>ROUND(INDEX([1]acpsa_table1_production_2020!$C$2:$AM$81,MATCH($A50,[1]acpsa_table1_production_2020!$B$2:$B$81,0),MATCH(K$4,[1]acpsa_table1_production_2020!$C$1:$AM$1,0)),0)</f>
        <v>0</v>
      </c>
      <c r="L50" s="14">
        <f>ROUND(INDEX([1]acpsa_table1_production_2020!$C$2:$AM$81,MATCH($A50,[1]acpsa_table1_production_2020!$B$2:$B$81,0),MATCH(L$4,[1]acpsa_table1_production_2020!$C$1:$AM$1,0)),0)</f>
        <v>0</v>
      </c>
      <c r="M50" s="15">
        <f>ROUND(INDEX([1]acpsa_table1_production_2020!$C$2:$AM$81,MATCH($A50,[1]acpsa_table1_production_2020!$B$2:$B$81,0),MATCH(M$4,[1]acpsa_table1_production_2020!$C$1:$AM$1,0)),0)</f>
        <v>0</v>
      </c>
      <c r="N50" s="16">
        <f>ROUND(INDEX([1]acpsa_table1_production_2020!$C$2:$AM$81,MATCH($A50,[1]acpsa_table1_production_2020!$B$2:$B$81,0),MATCH(N$4,[1]acpsa_table1_production_2020!$C$1:$AM$1,0)),0)</f>
        <v>0</v>
      </c>
      <c r="O50" s="16">
        <f>ROUND(INDEX([1]acpsa_table1_production_2020!$C$2:$AM$81,MATCH($A50,[1]acpsa_table1_production_2020!$B$2:$B$81,0),MATCH(O$4,[1]acpsa_table1_production_2020!$C$1:$AM$1,0)),0)</f>
        <v>0</v>
      </c>
      <c r="P50" s="16">
        <f>ROUND(INDEX([1]acpsa_table1_production_2020!$C$2:$AM$81,MATCH($A50,[1]acpsa_table1_production_2020!$B$2:$B$81,0),MATCH(P$4,[1]acpsa_table1_production_2020!$C$1:$AM$1,0)),0)</f>
        <v>0</v>
      </c>
      <c r="Q50" s="16">
        <f>ROUND(INDEX([1]acpsa_table1_production_2020!$C$2:$AM$81,MATCH($A50,[1]acpsa_table1_production_2020!$B$2:$B$81,0),MATCH(Q$4,[1]acpsa_table1_production_2020!$C$1:$AM$1,0)),0)</f>
        <v>0</v>
      </c>
      <c r="R50" s="16">
        <f>ROUND(INDEX([1]acpsa_table1_production_2020!$C$2:$AM$81,MATCH($A50,[1]acpsa_table1_production_2020!$B$2:$B$81,0),MATCH(R$4,[1]acpsa_table1_production_2020!$C$1:$AM$1,0)),0)</f>
        <v>0</v>
      </c>
      <c r="S50" s="16">
        <f>ROUND(INDEX([1]acpsa_table1_production_2020!$C$2:$AM$81,MATCH($A50,[1]acpsa_table1_production_2020!$B$2:$B$81,0),MATCH(S$4,[1]acpsa_table1_production_2020!$C$1:$AM$1,0)),0)</f>
        <v>0</v>
      </c>
      <c r="T50" s="16">
        <f>ROUND(INDEX([1]acpsa_table1_production_2020!$C$2:$AM$81,MATCH($A50,[1]acpsa_table1_production_2020!$B$2:$B$81,0),MATCH(T$4,[1]acpsa_table1_production_2020!$C$1:$AM$1,0)),0)</f>
        <v>706</v>
      </c>
      <c r="U50" s="16">
        <f>ROUND(INDEX([1]acpsa_table1_production_2020!$C$2:$AM$81,MATCH($A50,[1]acpsa_table1_production_2020!$B$2:$B$81,0),MATCH(U$4,[1]acpsa_table1_production_2020!$C$1:$AM$1,0)),0)</f>
        <v>0</v>
      </c>
      <c r="V50" s="100">
        <f>ROUND(INDEX([1]acpsa_table1_production_2020!$C$2:$AM$81,MATCH($A50,[1]acpsa_table1_production_2020!$B$2:$B$81,0),MATCH(V$4,[1]acpsa_table1_production_2020!$C$1:$AM$1,0)),0)</f>
        <v>0</v>
      </c>
      <c r="W50" s="14">
        <f>ROUND(INDEX([1]acpsa_table1_production_2020!$C$2:$AM$81,MATCH($A50,[1]acpsa_table1_production_2020!$B$2:$B$81,0),MATCH(W$4,[1]acpsa_table1_production_2020!$C$1:$AM$1,0)),0)</f>
        <v>0</v>
      </c>
      <c r="X50" s="14">
        <f>ROUND(INDEX([1]acpsa_table1_production_2020!$C$2:$AM$81,MATCH($A50,[1]acpsa_table1_production_2020!$B$2:$B$81,0),MATCH(X$4,[1]acpsa_table1_production_2020!$C$1:$AM$1,0)),0)</f>
        <v>0</v>
      </c>
      <c r="Y50" s="14">
        <f>ROUND(INDEX([1]acpsa_table1_production_2020!$C$2:$AM$81,MATCH($A50,[1]acpsa_table1_production_2020!$B$2:$B$81,0),MATCH(Y$4,[1]acpsa_table1_production_2020!$C$1:$AM$1,0)),0)</f>
        <v>0</v>
      </c>
      <c r="Z50" s="14">
        <f>ROUND(INDEX([1]acpsa_table1_production_2020!$C$2:$AM$81,MATCH($A50,[1]acpsa_table1_production_2020!$B$2:$B$81,0),MATCH(Z$4,[1]acpsa_table1_production_2020!$C$1:$AM$1,0)),0)</f>
        <v>0</v>
      </c>
      <c r="AA50" s="14">
        <f>ROUND(INDEX([1]acpsa_table1_production_2020!$C$2:$AM$81,MATCH($A50,[1]acpsa_table1_production_2020!$B$2:$B$81,0),MATCH(AA$4,[1]acpsa_table1_production_2020!$C$1:$AM$1,0)),0)</f>
        <v>0</v>
      </c>
      <c r="AB50" s="14">
        <f>ROUND(INDEX([1]acpsa_table1_production_2020!$C$2:$AM$81,MATCH($A50,[1]acpsa_table1_production_2020!$B$2:$B$81,0),MATCH(AB$4,[1]acpsa_table1_production_2020!$C$1:$AM$1,0)),0)</f>
        <v>0</v>
      </c>
      <c r="AC50" s="15">
        <f>ROUND(INDEX([1]acpsa_table1_production_2020!$C$2:$AM$81,MATCH($A50,[1]acpsa_table1_production_2020!$B$2:$B$81,0),MATCH(AC$4,[1]acpsa_table1_production_2020!$C$1:$AM$1,0)),0)</f>
        <v>0</v>
      </c>
      <c r="AD50" s="16">
        <f>ROUND(INDEX([1]acpsa_table1_production_2020!$C$2:$AM$81,MATCH($A50,[1]acpsa_table1_production_2020!$B$2:$B$81,0),MATCH(AD$4,[1]acpsa_table1_production_2020!$C$1:$AM$1,0)),0)</f>
        <v>0</v>
      </c>
      <c r="AE50" s="16">
        <f>ROUND(INDEX([1]acpsa_table1_production_2020!$C$2:$AM$81,MATCH($A50,[1]acpsa_table1_production_2020!$B$2:$B$81,0),MATCH(AE$4,[1]acpsa_table1_production_2020!$C$1:$AM$1,0)),0)</f>
        <v>0</v>
      </c>
      <c r="AF50" s="16">
        <f>ROUND(INDEX([1]acpsa_table1_production_2020!$C$2:$AM$81,MATCH($A50,[1]acpsa_table1_production_2020!$B$2:$B$81,0),MATCH(AF$4,[1]acpsa_table1_production_2020!$C$1:$AM$1,0)),0)</f>
        <v>0</v>
      </c>
      <c r="AG50" s="16">
        <f>ROUND(INDEX([1]acpsa_table1_production_2020!$C$2:$AM$81,MATCH($A50,[1]acpsa_table1_production_2020!$B$2:$B$81,0),MATCH(AG$4,[1]acpsa_table1_production_2020!$C$1:$AM$1,0)),0)</f>
        <v>0</v>
      </c>
      <c r="AH50" s="16">
        <f>ROUND(INDEX([1]acpsa_table1_production_2020!$C$2:$AM$81,MATCH($A50,[1]acpsa_table1_production_2020!$B$2:$B$81,0),MATCH(AH$4,[1]acpsa_table1_production_2020!$C$1:$AM$1,0)),0)</f>
        <v>0</v>
      </c>
      <c r="AI50" s="16">
        <f>ROUND(INDEX([1]acpsa_table1_production_2020!$C$2:$AM$81,MATCH($A50,[1]acpsa_table1_production_2020!$B$2:$B$81,0),MATCH(AI$4,[1]acpsa_table1_production_2020!$C$1:$AM$1,0)),0)</f>
        <v>0</v>
      </c>
      <c r="AJ50" s="16">
        <f>ROUND(INDEX([1]acpsa_table1_production_2020!$C$2:$AM$81,MATCH($A50,[1]acpsa_table1_production_2020!$B$2:$B$81,0),MATCH(AJ$4,[1]acpsa_table1_production_2020!$C$1:$AM$1,0)),0)</f>
        <v>0</v>
      </c>
      <c r="AK50" s="16">
        <f>ROUND(INDEX([1]acpsa_table1_production_2020!$C$2:$AM$81,MATCH($A50,[1]acpsa_table1_production_2020!$B$2:$B$81,0),MATCH(AK$4,[1]acpsa_table1_production_2020!$C$1:$AM$1,0)),0)</f>
        <v>706</v>
      </c>
    </row>
    <row r="51" spans="1:37" x14ac:dyDescent="0.3">
      <c r="A51" s="3" t="s">
        <v>68</v>
      </c>
      <c r="B51" s="14">
        <f>ROUND(INDEX([1]acpsa_table1_production_2020!$C$2:$AM$81,MATCH($A51,[1]acpsa_table1_production_2020!$B$2:$B$81,0),MATCH(B$4,[1]acpsa_table1_production_2020!$C$1:$AM$1,0)),0)</f>
        <v>0</v>
      </c>
      <c r="C51" s="14">
        <f>ROUND(INDEX([1]acpsa_table1_production_2020!$C$2:$AM$81,MATCH($A51,[1]acpsa_table1_production_2020!$B$2:$B$81,0),MATCH(C$4,[1]acpsa_table1_production_2020!$C$1:$AM$1,0)),0)</f>
        <v>0</v>
      </c>
      <c r="D51" s="14">
        <f>ROUND(INDEX([1]acpsa_table1_production_2020!$C$2:$AM$81,MATCH($A51,[1]acpsa_table1_production_2020!$B$2:$B$81,0),MATCH(D$4,[1]acpsa_table1_production_2020!$C$1:$AM$1,0)),0)</f>
        <v>0</v>
      </c>
      <c r="E51" s="14">
        <f>ROUND(INDEX([1]acpsa_table1_production_2020!$C$2:$AM$81,MATCH($A51,[1]acpsa_table1_production_2020!$B$2:$B$81,0),MATCH(E$4,[1]acpsa_table1_production_2020!$C$1:$AM$1,0)),0)</f>
        <v>0</v>
      </c>
      <c r="F51" s="14">
        <f>ROUND(INDEX([1]acpsa_table1_production_2020!$C$2:$AM$81,MATCH($A51,[1]acpsa_table1_production_2020!$B$2:$B$81,0),MATCH(F$4,[1]acpsa_table1_production_2020!$C$1:$AM$1,0)),0)</f>
        <v>0</v>
      </c>
      <c r="G51" s="14">
        <f>ROUND(INDEX([1]acpsa_table1_production_2020!$C$2:$AM$81,MATCH($A51,[1]acpsa_table1_production_2020!$B$2:$B$81,0),MATCH(G$4,[1]acpsa_table1_production_2020!$C$1:$AM$1,0)),0)</f>
        <v>0</v>
      </c>
      <c r="H51" s="14">
        <f>ROUND(INDEX([1]acpsa_table1_production_2020!$C$2:$AM$81,MATCH($A51,[1]acpsa_table1_production_2020!$B$2:$B$81,0),MATCH(H$4,[1]acpsa_table1_production_2020!$C$1:$AM$1,0)),0)</f>
        <v>0</v>
      </c>
      <c r="I51" s="14">
        <f>ROUND(INDEX([1]acpsa_table1_production_2020!$C$2:$AM$81,MATCH($A51,[1]acpsa_table1_production_2020!$B$2:$B$81,0),MATCH(I$4,[1]acpsa_table1_production_2020!$C$1:$AM$1,0)),0)</f>
        <v>0</v>
      </c>
      <c r="J51" s="14">
        <f>ROUND(INDEX([1]acpsa_table1_production_2020!$C$2:$AM$81,MATCH($A51,[1]acpsa_table1_production_2020!$B$2:$B$81,0),MATCH(J$4,[1]acpsa_table1_production_2020!$C$1:$AM$1,0)),0)</f>
        <v>0</v>
      </c>
      <c r="K51" s="14">
        <f>ROUND(INDEX([1]acpsa_table1_production_2020!$C$2:$AM$81,MATCH($A51,[1]acpsa_table1_production_2020!$B$2:$B$81,0),MATCH(K$4,[1]acpsa_table1_production_2020!$C$1:$AM$1,0)),0)</f>
        <v>0</v>
      </c>
      <c r="L51" s="14">
        <f>ROUND(INDEX([1]acpsa_table1_production_2020!$C$2:$AM$81,MATCH($A51,[1]acpsa_table1_production_2020!$B$2:$B$81,0),MATCH(L$4,[1]acpsa_table1_production_2020!$C$1:$AM$1,0)),0)</f>
        <v>0</v>
      </c>
      <c r="M51" s="15">
        <f>ROUND(INDEX([1]acpsa_table1_production_2020!$C$2:$AM$81,MATCH($A51,[1]acpsa_table1_production_2020!$B$2:$B$81,0),MATCH(M$4,[1]acpsa_table1_production_2020!$C$1:$AM$1,0)),0)</f>
        <v>0</v>
      </c>
      <c r="N51" s="16">
        <f>ROUND(INDEX([1]acpsa_table1_production_2020!$C$2:$AM$81,MATCH($A51,[1]acpsa_table1_production_2020!$B$2:$B$81,0),MATCH(N$4,[1]acpsa_table1_production_2020!$C$1:$AM$1,0)),0)</f>
        <v>0</v>
      </c>
      <c r="O51" s="16">
        <f>ROUND(INDEX([1]acpsa_table1_production_2020!$C$2:$AM$81,MATCH($A51,[1]acpsa_table1_production_2020!$B$2:$B$81,0),MATCH(O$4,[1]acpsa_table1_production_2020!$C$1:$AM$1,0)),0)</f>
        <v>0</v>
      </c>
      <c r="P51" s="16">
        <f>ROUND(INDEX([1]acpsa_table1_production_2020!$C$2:$AM$81,MATCH($A51,[1]acpsa_table1_production_2020!$B$2:$B$81,0),MATCH(P$4,[1]acpsa_table1_production_2020!$C$1:$AM$1,0)),0)</f>
        <v>0</v>
      </c>
      <c r="Q51" s="16">
        <f>ROUND(INDEX([1]acpsa_table1_production_2020!$C$2:$AM$81,MATCH($A51,[1]acpsa_table1_production_2020!$B$2:$B$81,0),MATCH(Q$4,[1]acpsa_table1_production_2020!$C$1:$AM$1,0)),0)</f>
        <v>0</v>
      </c>
      <c r="R51" s="16">
        <f>ROUND(INDEX([1]acpsa_table1_production_2020!$C$2:$AM$81,MATCH($A51,[1]acpsa_table1_production_2020!$B$2:$B$81,0),MATCH(R$4,[1]acpsa_table1_production_2020!$C$1:$AM$1,0)),0)</f>
        <v>0</v>
      </c>
      <c r="S51" s="16">
        <f>ROUND(INDEX([1]acpsa_table1_production_2020!$C$2:$AM$81,MATCH($A51,[1]acpsa_table1_production_2020!$B$2:$B$81,0),MATCH(S$4,[1]acpsa_table1_production_2020!$C$1:$AM$1,0)),0)</f>
        <v>0</v>
      </c>
      <c r="T51" s="16">
        <f>ROUND(INDEX([1]acpsa_table1_production_2020!$C$2:$AM$81,MATCH($A51,[1]acpsa_table1_production_2020!$B$2:$B$81,0),MATCH(T$4,[1]acpsa_table1_production_2020!$C$1:$AM$1,0)),0)</f>
        <v>908</v>
      </c>
      <c r="U51" s="16">
        <f>ROUND(INDEX([1]acpsa_table1_production_2020!$C$2:$AM$81,MATCH($A51,[1]acpsa_table1_production_2020!$B$2:$B$81,0),MATCH(U$4,[1]acpsa_table1_production_2020!$C$1:$AM$1,0)),0)</f>
        <v>0</v>
      </c>
      <c r="V51" s="100">
        <f>ROUND(INDEX([1]acpsa_table1_production_2020!$C$2:$AM$81,MATCH($A51,[1]acpsa_table1_production_2020!$B$2:$B$81,0),MATCH(V$4,[1]acpsa_table1_production_2020!$C$1:$AM$1,0)),0)</f>
        <v>0</v>
      </c>
      <c r="W51" s="14">
        <f>ROUND(INDEX([1]acpsa_table1_production_2020!$C$2:$AM$81,MATCH($A51,[1]acpsa_table1_production_2020!$B$2:$B$81,0),MATCH(W$4,[1]acpsa_table1_production_2020!$C$1:$AM$1,0)),0)</f>
        <v>0</v>
      </c>
      <c r="X51" s="14">
        <f>ROUND(INDEX([1]acpsa_table1_production_2020!$C$2:$AM$81,MATCH($A51,[1]acpsa_table1_production_2020!$B$2:$B$81,0),MATCH(X$4,[1]acpsa_table1_production_2020!$C$1:$AM$1,0)),0)</f>
        <v>0</v>
      </c>
      <c r="Y51" s="14">
        <f>ROUND(INDEX([1]acpsa_table1_production_2020!$C$2:$AM$81,MATCH($A51,[1]acpsa_table1_production_2020!$B$2:$B$81,0),MATCH(Y$4,[1]acpsa_table1_production_2020!$C$1:$AM$1,0)),0)</f>
        <v>0</v>
      </c>
      <c r="Z51" s="14">
        <f>ROUND(INDEX([1]acpsa_table1_production_2020!$C$2:$AM$81,MATCH($A51,[1]acpsa_table1_production_2020!$B$2:$B$81,0),MATCH(Z$4,[1]acpsa_table1_production_2020!$C$1:$AM$1,0)),0)</f>
        <v>0</v>
      </c>
      <c r="AA51" s="14">
        <f>ROUND(INDEX([1]acpsa_table1_production_2020!$C$2:$AM$81,MATCH($A51,[1]acpsa_table1_production_2020!$B$2:$B$81,0),MATCH(AA$4,[1]acpsa_table1_production_2020!$C$1:$AM$1,0)),0)</f>
        <v>0</v>
      </c>
      <c r="AB51" s="14">
        <f>ROUND(INDEX([1]acpsa_table1_production_2020!$C$2:$AM$81,MATCH($A51,[1]acpsa_table1_production_2020!$B$2:$B$81,0),MATCH(AB$4,[1]acpsa_table1_production_2020!$C$1:$AM$1,0)),0)</f>
        <v>0</v>
      </c>
      <c r="AC51" s="15">
        <f>ROUND(INDEX([1]acpsa_table1_production_2020!$C$2:$AM$81,MATCH($A51,[1]acpsa_table1_production_2020!$B$2:$B$81,0),MATCH(AC$4,[1]acpsa_table1_production_2020!$C$1:$AM$1,0)),0)</f>
        <v>0</v>
      </c>
      <c r="AD51" s="16">
        <f>ROUND(INDEX([1]acpsa_table1_production_2020!$C$2:$AM$81,MATCH($A51,[1]acpsa_table1_production_2020!$B$2:$B$81,0),MATCH(AD$4,[1]acpsa_table1_production_2020!$C$1:$AM$1,0)),0)</f>
        <v>0</v>
      </c>
      <c r="AE51" s="16">
        <f>ROUND(INDEX([1]acpsa_table1_production_2020!$C$2:$AM$81,MATCH($A51,[1]acpsa_table1_production_2020!$B$2:$B$81,0),MATCH(AE$4,[1]acpsa_table1_production_2020!$C$1:$AM$1,0)),0)</f>
        <v>0</v>
      </c>
      <c r="AF51" s="16">
        <f>ROUND(INDEX([1]acpsa_table1_production_2020!$C$2:$AM$81,MATCH($A51,[1]acpsa_table1_production_2020!$B$2:$B$81,0),MATCH(AF$4,[1]acpsa_table1_production_2020!$C$1:$AM$1,0)),0)</f>
        <v>28</v>
      </c>
      <c r="AG51" s="16">
        <f>ROUND(INDEX([1]acpsa_table1_production_2020!$C$2:$AM$81,MATCH($A51,[1]acpsa_table1_production_2020!$B$2:$B$81,0),MATCH(AG$4,[1]acpsa_table1_production_2020!$C$1:$AM$1,0)),0)</f>
        <v>0</v>
      </c>
      <c r="AH51" s="16">
        <f>ROUND(INDEX([1]acpsa_table1_production_2020!$C$2:$AM$81,MATCH($A51,[1]acpsa_table1_production_2020!$B$2:$B$81,0),MATCH(AH$4,[1]acpsa_table1_production_2020!$C$1:$AM$1,0)),0)</f>
        <v>0</v>
      </c>
      <c r="AI51" s="16">
        <f>ROUND(INDEX([1]acpsa_table1_production_2020!$C$2:$AM$81,MATCH($A51,[1]acpsa_table1_production_2020!$B$2:$B$81,0),MATCH(AI$4,[1]acpsa_table1_production_2020!$C$1:$AM$1,0)),0)</f>
        <v>0</v>
      </c>
      <c r="AJ51" s="16">
        <f>ROUND(INDEX([1]acpsa_table1_production_2020!$C$2:$AM$81,MATCH($A51,[1]acpsa_table1_production_2020!$B$2:$B$81,0),MATCH(AJ$4,[1]acpsa_table1_production_2020!$C$1:$AM$1,0)),0)</f>
        <v>0</v>
      </c>
      <c r="AK51" s="16">
        <f>ROUND(INDEX([1]acpsa_table1_production_2020!$C$2:$AM$81,MATCH($A51,[1]acpsa_table1_production_2020!$B$2:$B$81,0),MATCH(AK$4,[1]acpsa_table1_production_2020!$C$1:$AM$1,0)),0)</f>
        <v>936</v>
      </c>
    </row>
    <row r="52" spans="1:37" ht="21.6" x14ac:dyDescent="0.3">
      <c r="A52" s="3" t="s">
        <v>69</v>
      </c>
      <c r="B52" s="14">
        <f>ROUND(INDEX([1]acpsa_table1_production_2020!$C$2:$AM$81,MATCH($A52,[1]acpsa_table1_production_2020!$B$2:$B$81,0),MATCH(B$4,[1]acpsa_table1_production_2020!$C$1:$AM$1,0)),0)</f>
        <v>0</v>
      </c>
      <c r="C52" s="14">
        <f>ROUND(INDEX([1]acpsa_table1_production_2020!$C$2:$AM$81,MATCH($A52,[1]acpsa_table1_production_2020!$B$2:$B$81,0),MATCH(C$4,[1]acpsa_table1_production_2020!$C$1:$AM$1,0)),0)</f>
        <v>0</v>
      </c>
      <c r="D52" s="14">
        <f>ROUND(INDEX([1]acpsa_table1_production_2020!$C$2:$AM$81,MATCH($A52,[1]acpsa_table1_production_2020!$B$2:$B$81,0),MATCH(D$4,[1]acpsa_table1_production_2020!$C$1:$AM$1,0)),0)</f>
        <v>0</v>
      </c>
      <c r="E52" s="14">
        <f>ROUND(INDEX([1]acpsa_table1_production_2020!$C$2:$AM$81,MATCH($A52,[1]acpsa_table1_production_2020!$B$2:$B$81,0),MATCH(E$4,[1]acpsa_table1_production_2020!$C$1:$AM$1,0)),0)</f>
        <v>0</v>
      </c>
      <c r="F52" s="14">
        <f>ROUND(INDEX([1]acpsa_table1_production_2020!$C$2:$AM$81,MATCH($A52,[1]acpsa_table1_production_2020!$B$2:$B$81,0),MATCH(F$4,[1]acpsa_table1_production_2020!$C$1:$AM$1,0)),0)</f>
        <v>0</v>
      </c>
      <c r="G52" s="14">
        <f>ROUND(INDEX([1]acpsa_table1_production_2020!$C$2:$AM$81,MATCH($A52,[1]acpsa_table1_production_2020!$B$2:$B$81,0),MATCH(G$4,[1]acpsa_table1_production_2020!$C$1:$AM$1,0)),0)</f>
        <v>0</v>
      </c>
      <c r="H52" s="14">
        <f>ROUND(INDEX([1]acpsa_table1_production_2020!$C$2:$AM$81,MATCH($A52,[1]acpsa_table1_production_2020!$B$2:$B$81,0),MATCH(H$4,[1]acpsa_table1_production_2020!$C$1:$AM$1,0)),0)</f>
        <v>0</v>
      </c>
      <c r="I52" s="14">
        <f>ROUND(INDEX([1]acpsa_table1_production_2020!$C$2:$AM$81,MATCH($A52,[1]acpsa_table1_production_2020!$B$2:$B$81,0),MATCH(I$4,[1]acpsa_table1_production_2020!$C$1:$AM$1,0)),0)</f>
        <v>0</v>
      </c>
      <c r="J52" s="14">
        <f>ROUND(INDEX([1]acpsa_table1_production_2020!$C$2:$AM$81,MATCH($A52,[1]acpsa_table1_production_2020!$B$2:$B$81,0),MATCH(J$4,[1]acpsa_table1_production_2020!$C$1:$AM$1,0)),0)</f>
        <v>0</v>
      </c>
      <c r="K52" s="14">
        <f>ROUND(INDEX([1]acpsa_table1_production_2020!$C$2:$AM$81,MATCH($A52,[1]acpsa_table1_production_2020!$B$2:$B$81,0),MATCH(K$4,[1]acpsa_table1_production_2020!$C$1:$AM$1,0)),0)</f>
        <v>0</v>
      </c>
      <c r="L52" s="14">
        <f>ROUND(INDEX([1]acpsa_table1_production_2020!$C$2:$AM$81,MATCH($A52,[1]acpsa_table1_production_2020!$B$2:$B$81,0),MATCH(L$4,[1]acpsa_table1_production_2020!$C$1:$AM$1,0)),0)</f>
        <v>0</v>
      </c>
      <c r="M52" s="15">
        <f>ROUND(INDEX([1]acpsa_table1_production_2020!$C$2:$AM$81,MATCH($A52,[1]acpsa_table1_production_2020!$B$2:$B$81,0),MATCH(M$4,[1]acpsa_table1_production_2020!$C$1:$AM$1,0)),0)</f>
        <v>0</v>
      </c>
      <c r="N52" s="16">
        <f>ROUND(INDEX([1]acpsa_table1_production_2020!$C$2:$AM$81,MATCH($A52,[1]acpsa_table1_production_2020!$B$2:$B$81,0),MATCH(N$4,[1]acpsa_table1_production_2020!$C$1:$AM$1,0)),0)</f>
        <v>0</v>
      </c>
      <c r="O52" s="16">
        <f>ROUND(INDEX([1]acpsa_table1_production_2020!$C$2:$AM$81,MATCH($A52,[1]acpsa_table1_production_2020!$B$2:$B$81,0),MATCH(O$4,[1]acpsa_table1_production_2020!$C$1:$AM$1,0)),0)</f>
        <v>0</v>
      </c>
      <c r="P52" s="16">
        <f>ROUND(INDEX([1]acpsa_table1_production_2020!$C$2:$AM$81,MATCH($A52,[1]acpsa_table1_production_2020!$B$2:$B$81,0),MATCH(P$4,[1]acpsa_table1_production_2020!$C$1:$AM$1,0)),0)</f>
        <v>0</v>
      </c>
      <c r="Q52" s="16">
        <f>ROUND(INDEX([1]acpsa_table1_production_2020!$C$2:$AM$81,MATCH($A52,[1]acpsa_table1_production_2020!$B$2:$B$81,0),MATCH(Q$4,[1]acpsa_table1_production_2020!$C$1:$AM$1,0)),0)</f>
        <v>0</v>
      </c>
      <c r="R52" s="16">
        <f>ROUND(INDEX([1]acpsa_table1_production_2020!$C$2:$AM$81,MATCH($A52,[1]acpsa_table1_production_2020!$B$2:$B$81,0),MATCH(R$4,[1]acpsa_table1_production_2020!$C$1:$AM$1,0)),0)</f>
        <v>0</v>
      </c>
      <c r="S52" s="16">
        <f>ROUND(INDEX([1]acpsa_table1_production_2020!$C$2:$AM$81,MATCH($A52,[1]acpsa_table1_production_2020!$B$2:$B$81,0),MATCH(S$4,[1]acpsa_table1_production_2020!$C$1:$AM$1,0)),0)</f>
        <v>0</v>
      </c>
      <c r="T52" s="16">
        <f>ROUND(INDEX([1]acpsa_table1_production_2020!$C$2:$AM$81,MATCH($A52,[1]acpsa_table1_production_2020!$B$2:$B$81,0),MATCH(T$4,[1]acpsa_table1_production_2020!$C$1:$AM$1,0)),0)</f>
        <v>2450</v>
      </c>
      <c r="U52" s="16">
        <f>ROUND(INDEX([1]acpsa_table1_production_2020!$C$2:$AM$81,MATCH($A52,[1]acpsa_table1_production_2020!$B$2:$B$81,0),MATCH(U$4,[1]acpsa_table1_production_2020!$C$1:$AM$1,0)),0)</f>
        <v>0</v>
      </c>
      <c r="V52" s="100">
        <f>ROUND(INDEX([1]acpsa_table1_production_2020!$C$2:$AM$81,MATCH($A52,[1]acpsa_table1_production_2020!$B$2:$B$81,0),MATCH(V$4,[1]acpsa_table1_production_2020!$C$1:$AM$1,0)),0)</f>
        <v>0</v>
      </c>
      <c r="W52" s="14">
        <f>ROUND(INDEX([1]acpsa_table1_production_2020!$C$2:$AM$81,MATCH($A52,[1]acpsa_table1_production_2020!$B$2:$B$81,0),MATCH(W$4,[1]acpsa_table1_production_2020!$C$1:$AM$1,0)),0)</f>
        <v>0</v>
      </c>
      <c r="X52" s="14">
        <f>ROUND(INDEX([1]acpsa_table1_production_2020!$C$2:$AM$81,MATCH($A52,[1]acpsa_table1_production_2020!$B$2:$B$81,0),MATCH(X$4,[1]acpsa_table1_production_2020!$C$1:$AM$1,0)),0)</f>
        <v>0</v>
      </c>
      <c r="Y52" s="14">
        <f>ROUND(INDEX([1]acpsa_table1_production_2020!$C$2:$AM$81,MATCH($A52,[1]acpsa_table1_production_2020!$B$2:$B$81,0),MATCH(Y$4,[1]acpsa_table1_production_2020!$C$1:$AM$1,0)),0)</f>
        <v>0</v>
      </c>
      <c r="Z52" s="14">
        <f>ROUND(INDEX([1]acpsa_table1_production_2020!$C$2:$AM$81,MATCH($A52,[1]acpsa_table1_production_2020!$B$2:$B$81,0),MATCH(Z$4,[1]acpsa_table1_production_2020!$C$1:$AM$1,0)),0)</f>
        <v>0</v>
      </c>
      <c r="AA52" s="14">
        <f>ROUND(INDEX([1]acpsa_table1_production_2020!$C$2:$AM$81,MATCH($A52,[1]acpsa_table1_production_2020!$B$2:$B$81,0),MATCH(AA$4,[1]acpsa_table1_production_2020!$C$1:$AM$1,0)),0)</f>
        <v>0</v>
      </c>
      <c r="AB52" s="14">
        <f>ROUND(INDEX([1]acpsa_table1_production_2020!$C$2:$AM$81,MATCH($A52,[1]acpsa_table1_production_2020!$B$2:$B$81,0),MATCH(AB$4,[1]acpsa_table1_production_2020!$C$1:$AM$1,0)),0)</f>
        <v>0</v>
      </c>
      <c r="AC52" s="15">
        <f>ROUND(INDEX([1]acpsa_table1_production_2020!$C$2:$AM$81,MATCH($A52,[1]acpsa_table1_production_2020!$B$2:$B$81,0),MATCH(AC$4,[1]acpsa_table1_production_2020!$C$1:$AM$1,0)),0)</f>
        <v>0</v>
      </c>
      <c r="AD52" s="16">
        <f>ROUND(INDEX([1]acpsa_table1_production_2020!$C$2:$AM$81,MATCH($A52,[1]acpsa_table1_production_2020!$B$2:$B$81,0),MATCH(AD$4,[1]acpsa_table1_production_2020!$C$1:$AM$1,0)),0)</f>
        <v>0</v>
      </c>
      <c r="AE52" s="16">
        <f>ROUND(INDEX([1]acpsa_table1_production_2020!$C$2:$AM$81,MATCH($A52,[1]acpsa_table1_production_2020!$B$2:$B$81,0),MATCH(AE$4,[1]acpsa_table1_production_2020!$C$1:$AM$1,0)),0)</f>
        <v>0</v>
      </c>
      <c r="AF52" s="16">
        <f>ROUND(INDEX([1]acpsa_table1_production_2020!$C$2:$AM$81,MATCH($A52,[1]acpsa_table1_production_2020!$B$2:$B$81,0),MATCH(AF$4,[1]acpsa_table1_production_2020!$C$1:$AM$1,0)),0)</f>
        <v>56</v>
      </c>
      <c r="AG52" s="16">
        <f>ROUND(INDEX([1]acpsa_table1_production_2020!$C$2:$AM$81,MATCH($A52,[1]acpsa_table1_production_2020!$B$2:$B$81,0),MATCH(AG$4,[1]acpsa_table1_production_2020!$C$1:$AM$1,0)),0)</f>
        <v>0</v>
      </c>
      <c r="AH52" s="16">
        <f>ROUND(INDEX([1]acpsa_table1_production_2020!$C$2:$AM$81,MATCH($A52,[1]acpsa_table1_production_2020!$B$2:$B$81,0),MATCH(AH$4,[1]acpsa_table1_production_2020!$C$1:$AM$1,0)),0)</f>
        <v>0</v>
      </c>
      <c r="AI52" s="16">
        <f>ROUND(INDEX([1]acpsa_table1_production_2020!$C$2:$AM$81,MATCH($A52,[1]acpsa_table1_production_2020!$B$2:$B$81,0),MATCH(AI$4,[1]acpsa_table1_production_2020!$C$1:$AM$1,0)),0)</f>
        <v>0</v>
      </c>
      <c r="AJ52" s="16">
        <f>ROUND(INDEX([1]acpsa_table1_production_2020!$C$2:$AM$81,MATCH($A52,[1]acpsa_table1_production_2020!$B$2:$B$81,0),MATCH(AJ$4,[1]acpsa_table1_production_2020!$C$1:$AM$1,0)),0)</f>
        <v>0</v>
      </c>
      <c r="AK52" s="16">
        <f>ROUND(INDEX([1]acpsa_table1_production_2020!$C$2:$AM$81,MATCH($A52,[1]acpsa_table1_production_2020!$B$2:$B$81,0),MATCH(AK$4,[1]acpsa_table1_production_2020!$C$1:$AM$1,0)),0)</f>
        <v>2506</v>
      </c>
    </row>
    <row r="53" spans="1:37" x14ac:dyDescent="0.3">
      <c r="A53" s="3" t="s">
        <v>70</v>
      </c>
      <c r="B53" s="14">
        <f>ROUND(INDEX([1]acpsa_table1_production_2020!$C$2:$AM$81,MATCH($A53,[1]acpsa_table1_production_2020!$B$2:$B$81,0),MATCH(B$4,[1]acpsa_table1_production_2020!$C$1:$AM$1,0)),0)</f>
        <v>0</v>
      </c>
      <c r="C53" s="14">
        <f>ROUND(INDEX([1]acpsa_table1_production_2020!$C$2:$AM$81,MATCH($A53,[1]acpsa_table1_production_2020!$B$2:$B$81,0),MATCH(C$4,[1]acpsa_table1_production_2020!$C$1:$AM$1,0)),0)</f>
        <v>0</v>
      </c>
      <c r="D53" s="14">
        <f>ROUND(INDEX([1]acpsa_table1_production_2020!$C$2:$AM$81,MATCH($A53,[1]acpsa_table1_production_2020!$B$2:$B$81,0),MATCH(D$4,[1]acpsa_table1_production_2020!$C$1:$AM$1,0)),0)</f>
        <v>0</v>
      </c>
      <c r="E53" s="14">
        <f>ROUND(INDEX([1]acpsa_table1_production_2020!$C$2:$AM$81,MATCH($A53,[1]acpsa_table1_production_2020!$B$2:$B$81,0),MATCH(E$4,[1]acpsa_table1_production_2020!$C$1:$AM$1,0)),0)</f>
        <v>0</v>
      </c>
      <c r="F53" s="14">
        <f>ROUND(INDEX([1]acpsa_table1_production_2020!$C$2:$AM$81,MATCH($A53,[1]acpsa_table1_production_2020!$B$2:$B$81,0),MATCH(F$4,[1]acpsa_table1_production_2020!$C$1:$AM$1,0)),0)</f>
        <v>0</v>
      </c>
      <c r="G53" s="14">
        <f>ROUND(INDEX([1]acpsa_table1_production_2020!$C$2:$AM$81,MATCH($A53,[1]acpsa_table1_production_2020!$B$2:$B$81,0),MATCH(G$4,[1]acpsa_table1_production_2020!$C$1:$AM$1,0)),0)</f>
        <v>0</v>
      </c>
      <c r="H53" s="14">
        <f>ROUND(INDEX([1]acpsa_table1_production_2020!$C$2:$AM$81,MATCH($A53,[1]acpsa_table1_production_2020!$B$2:$B$81,0),MATCH(H$4,[1]acpsa_table1_production_2020!$C$1:$AM$1,0)),0)</f>
        <v>0</v>
      </c>
      <c r="I53" s="14">
        <f>ROUND(INDEX([1]acpsa_table1_production_2020!$C$2:$AM$81,MATCH($A53,[1]acpsa_table1_production_2020!$B$2:$B$81,0),MATCH(I$4,[1]acpsa_table1_production_2020!$C$1:$AM$1,0)),0)</f>
        <v>0</v>
      </c>
      <c r="J53" s="14">
        <f>ROUND(INDEX([1]acpsa_table1_production_2020!$C$2:$AM$81,MATCH($A53,[1]acpsa_table1_production_2020!$B$2:$B$81,0),MATCH(J$4,[1]acpsa_table1_production_2020!$C$1:$AM$1,0)),0)</f>
        <v>0</v>
      </c>
      <c r="K53" s="14">
        <f>ROUND(INDEX([1]acpsa_table1_production_2020!$C$2:$AM$81,MATCH($A53,[1]acpsa_table1_production_2020!$B$2:$B$81,0),MATCH(K$4,[1]acpsa_table1_production_2020!$C$1:$AM$1,0)),0)</f>
        <v>0</v>
      </c>
      <c r="L53" s="14">
        <f>ROUND(INDEX([1]acpsa_table1_production_2020!$C$2:$AM$81,MATCH($A53,[1]acpsa_table1_production_2020!$B$2:$B$81,0),MATCH(L$4,[1]acpsa_table1_production_2020!$C$1:$AM$1,0)),0)</f>
        <v>0</v>
      </c>
      <c r="M53" s="15">
        <f>ROUND(INDEX([1]acpsa_table1_production_2020!$C$2:$AM$81,MATCH($A53,[1]acpsa_table1_production_2020!$B$2:$B$81,0),MATCH(M$4,[1]acpsa_table1_production_2020!$C$1:$AM$1,0)),0)</f>
        <v>0</v>
      </c>
      <c r="N53" s="16">
        <f>ROUND(INDEX([1]acpsa_table1_production_2020!$C$2:$AM$81,MATCH($A53,[1]acpsa_table1_production_2020!$B$2:$B$81,0),MATCH(N$4,[1]acpsa_table1_production_2020!$C$1:$AM$1,0)),0)</f>
        <v>0</v>
      </c>
      <c r="O53" s="16">
        <f>ROUND(INDEX([1]acpsa_table1_production_2020!$C$2:$AM$81,MATCH($A53,[1]acpsa_table1_production_2020!$B$2:$B$81,0),MATCH(O$4,[1]acpsa_table1_production_2020!$C$1:$AM$1,0)),0)</f>
        <v>0</v>
      </c>
      <c r="P53" s="16">
        <f>ROUND(INDEX([1]acpsa_table1_production_2020!$C$2:$AM$81,MATCH($A53,[1]acpsa_table1_production_2020!$B$2:$B$81,0),MATCH(P$4,[1]acpsa_table1_production_2020!$C$1:$AM$1,0)),0)</f>
        <v>0</v>
      </c>
      <c r="Q53" s="16">
        <f>ROUND(INDEX([1]acpsa_table1_production_2020!$C$2:$AM$81,MATCH($A53,[1]acpsa_table1_production_2020!$B$2:$B$81,0),MATCH(Q$4,[1]acpsa_table1_production_2020!$C$1:$AM$1,0)),0)</f>
        <v>0</v>
      </c>
      <c r="R53" s="16">
        <f>ROUND(INDEX([1]acpsa_table1_production_2020!$C$2:$AM$81,MATCH($A53,[1]acpsa_table1_production_2020!$B$2:$B$81,0),MATCH(R$4,[1]acpsa_table1_production_2020!$C$1:$AM$1,0)),0)</f>
        <v>0</v>
      </c>
      <c r="S53" s="16">
        <f>ROUND(INDEX([1]acpsa_table1_production_2020!$C$2:$AM$81,MATCH($A53,[1]acpsa_table1_production_2020!$B$2:$B$81,0),MATCH(S$4,[1]acpsa_table1_production_2020!$C$1:$AM$1,0)),0)</f>
        <v>0</v>
      </c>
      <c r="T53" s="16">
        <f>ROUND(INDEX([1]acpsa_table1_production_2020!$C$2:$AM$81,MATCH($A53,[1]acpsa_table1_production_2020!$B$2:$B$81,0),MATCH(T$4,[1]acpsa_table1_production_2020!$C$1:$AM$1,0)),0)</f>
        <v>4958</v>
      </c>
      <c r="U53" s="16">
        <f>ROUND(INDEX([1]acpsa_table1_production_2020!$C$2:$AM$81,MATCH($A53,[1]acpsa_table1_production_2020!$B$2:$B$81,0),MATCH(U$4,[1]acpsa_table1_production_2020!$C$1:$AM$1,0)),0)</f>
        <v>0</v>
      </c>
      <c r="V53" s="100">
        <f>ROUND(INDEX([1]acpsa_table1_production_2020!$C$2:$AM$81,MATCH($A53,[1]acpsa_table1_production_2020!$B$2:$B$81,0),MATCH(V$4,[1]acpsa_table1_production_2020!$C$1:$AM$1,0)),0)</f>
        <v>0</v>
      </c>
      <c r="W53" s="14">
        <f>ROUND(INDEX([1]acpsa_table1_production_2020!$C$2:$AM$81,MATCH($A53,[1]acpsa_table1_production_2020!$B$2:$B$81,0),MATCH(W$4,[1]acpsa_table1_production_2020!$C$1:$AM$1,0)),0)</f>
        <v>0</v>
      </c>
      <c r="X53" s="14">
        <f>ROUND(INDEX([1]acpsa_table1_production_2020!$C$2:$AM$81,MATCH($A53,[1]acpsa_table1_production_2020!$B$2:$B$81,0),MATCH(X$4,[1]acpsa_table1_production_2020!$C$1:$AM$1,0)),0)</f>
        <v>0</v>
      </c>
      <c r="Y53" s="14">
        <f>ROUND(INDEX([1]acpsa_table1_production_2020!$C$2:$AM$81,MATCH($A53,[1]acpsa_table1_production_2020!$B$2:$B$81,0),MATCH(Y$4,[1]acpsa_table1_production_2020!$C$1:$AM$1,0)),0)</f>
        <v>0</v>
      </c>
      <c r="Z53" s="14">
        <f>ROUND(INDEX([1]acpsa_table1_production_2020!$C$2:$AM$81,MATCH($A53,[1]acpsa_table1_production_2020!$B$2:$B$81,0),MATCH(Z$4,[1]acpsa_table1_production_2020!$C$1:$AM$1,0)),0)</f>
        <v>0</v>
      </c>
      <c r="AA53" s="14">
        <f>ROUND(INDEX([1]acpsa_table1_production_2020!$C$2:$AM$81,MATCH($A53,[1]acpsa_table1_production_2020!$B$2:$B$81,0),MATCH(AA$4,[1]acpsa_table1_production_2020!$C$1:$AM$1,0)),0)</f>
        <v>0</v>
      </c>
      <c r="AB53" s="14">
        <f>ROUND(INDEX([1]acpsa_table1_production_2020!$C$2:$AM$81,MATCH($A53,[1]acpsa_table1_production_2020!$B$2:$B$81,0),MATCH(AB$4,[1]acpsa_table1_production_2020!$C$1:$AM$1,0)),0)</f>
        <v>0</v>
      </c>
      <c r="AC53" s="15">
        <f>ROUND(INDEX([1]acpsa_table1_production_2020!$C$2:$AM$81,MATCH($A53,[1]acpsa_table1_production_2020!$B$2:$B$81,0),MATCH(AC$4,[1]acpsa_table1_production_2020!$C$1:$AM$1,0)),0)</f>
        <v>0</v>
      </c>
      <c r="AD53" s="16">
        <f>ROUND(INDEX([1]acpsa_table1_production_2020!$C$2:$AM$81,MATCH($A53,[1]acpsa_table1_production_2020!$B$2:$B$81,0),MATCH(AD$4,[1]acpsa_table1_production_2020!$C$1:$AM$1,0)),0)</f>
        <v>0</v>
      </c>
      <c r="AE53" s="16">
        <f>ROUND(INDEX([1]acpsa_table1_production_2020!$C$2:$AM$81,MATCH($A53,[1]acpsa_table1_production_2020!$B$2:$B$81,0),MATCH(AE$4,[1]acpsa_table1_production_2020!$C$1:$AM$1,0)),0)</f>
        <v>0</v>
      </c>
      <c r="AF53" s="16">
        <f>ROUND(INDEX([1]acpsa_table1_production_2020!$C$2:$AM$81,MATCH($A53,[1]acpsa_table1_production_2020!$B$2:$B$81,0),MATCH(AF$4,[1]acpsa_table1_production_2020!$C$1:$AM$1,0)),0)</f>
        <v>2</v>
      </c>
      <c r="AG53" s="16">
        <f>ROUND(INDEX([1]acpsa_table1_production_2020!$C$2:$AM$81,MATCH($A53,[1]acpsa_table1_production_2020!$B$2:$B$81,0),MATCH(AG$4,[1]acpsa_table1_production_2020!$C$1:$AM$1,0)),0)</f>
        <v>0</v>
      </c>
      <c r="AH53" s="16">
        <f>ROUND(INDEX([1]acpsa_table1_production_2020!$C$2:$AM$81,MATCH($A53,[1]acpsa_table1_production_2020!$B$2:$B$81,0),MATCH(AH$4,[1]acpsa_table1_production_2020!$C$1:$AM$1,0)),0)</f>
        <v>0</v>
      </c>
      <c r="AI53" s="16">
        <f>ROUND(INDEX([1]acpsa_table1_production_2020!$C$2:$AM$81,MATCH($A53,[1]acpsa_table1_production_2020!$B$2:$B$81,0),MATCH(AI$4,[1]acpsa_table1_production_2020!$C$1:$AM$1,0)),0)</f>
        <v>0</v>
      </c>
      <c r="AJ53" s="16">
        <f>ROUND(INDEX([1]acpsa_table1_production_2020!$C$2:$AM$81,MATCH($A53,[1]acpsa_table1_production_2020!$B$2:$B$81,0),MATCH(AJ$4,[1]acpsa_table1_production_2020!$C$1:$AM$1,0)),0)</f>
        <v>0</v>
      </c>
      <c r="AK53" s="16">
        <f>ROUND(INDEX([1]acpsa_table1_production_2020!$C$2:$AM$81,MATCH($A53,[1]acpsa_table1_production_2020!$B$2:$B$81,0),MATCH(AK$4,[1]acpsa_table1_production_2020!$C$1:$AM$1,0)),0)</f>
        <v>4960</v>
      </c>
    </row>
    <row r="54" spans="1:37" x14ac:dyDescent="0.3">
      <c r="A54" s="3" t="s">
        <v>71</v>
      </c>
      <c r="B54" s="14">
        <f>ROUND(INDEX([1]acpsa_table1_production_2020!$C$2:$AM$81,MATCH($A54,[1]acpsa_table1_production_2020!$B$2:$B$81,0),MATCH(B$4,[1]acpsa_table1_production_2020!$C$1:$AM$1,0)),0)</f>
        <v>0</v>
      </c>
      <c r="C54" s="14">
        <f>ROUND(INDEX([1]acpsa_table1_production_2020!$C$2:$AM$81,MATCH($A54,[1]acpsa_table1_production_2020!$B$2:$B$81,0),MATCH(C$4,[1]acpsa_table1_production_2020!$C$1:$AM$1,0)),0)</f>
        <v>0</v>
      </c>
      <c r="D54" s="14">
        <f>ROUND(INDEX([1]acpsa_table1_production_2020!$C$2:$AM$81,MATCH($A54,[1]acpsa_table1_production_2020!$B$2:$B$81,0),MATCH(D$4,[1]acpsa_table1_production_2020!$C$1:$AM$1,0)),0)</f>
        <v>0</v>
      </c>
      <c r="E54" s="14">
        <f>ROUND(INDEX([1]acpsa_table1_production_2020!$C$2:$AM$81,MATCH($A54,[1]acpsa_table1_production_2020!$B$2:$B$81,0),MATCH(E$4,[1]acpsa_table1_production_2020!$C$1:$AM$1,0)),0)</f>
        <v>0</v>
      </c>
      <c r="F54" s="14">
        <f>ROUND(INDEX([1]acpsa_table1_production_2020!$C$2:$AM$81,MATCH($A54,[1]acpsa_table1_production_2020!$B$2:$B$81,0),MATCH(F$4,[1]acpsa_table1_production_2020!$C$1:$AM$1,0)),0)</f>
        <v>0</v>
      </c>
      <c r="G54" s="14">
        <f>ROUND(INDEX([1]acpsa_table1_production_2020!$C$2:$AM$81,MATCH($A54,[1]acpsa_table1_production_2020!$B$2:$B$81,0),MATCH(G$4,[1]acpsa_table1_production_2020!$C$1:$AM$1,0)),0)</f>
        <v>0</v>
      </c>
      <c r="H54" s="14">
        <f>ROUND(INDEX([1]acpsa_table1_production_2020!$C$2:$AM$81,MATCH($A54,[1]acpsa_table1_production_2020!$B$2:$B$81,0),MATCH(H$4,[1]acpsa_table1_production_2020!$C$1:$AM$1,0)),0)</f>
        <v>0</v>
      </c>
      <c r="I54" s="14">
        <f>ROUND(INDEX([1]acpsa_table1_production_2020!$C$2:$AM$81,MATCH($A54,[1]acpsa_table1_production_2020!$B$2:$B$81,0),MATCH(I$4,[1]acpsa_table1_production_2020!$C$1:$AM$1,0)),0)</f>
        <v>0</v>
      </c>
      <c r="J54" s="14">
        <f>ROUND(INDEX([1]acpsa_table1_production_2020!$C$2:$AM$81,MATCH($A54,[1]acpsa_table1_production_2020!$B$2:$B$81,0),MATCH(J$4,[1]acpsa_table1_production_2020!$C$1:$AM$1,0)),0)</f>
        <v>0</v>
      </c>
      <c r="K54" s="14">
        <f>ROUND(INDEX([1]acpsa_table1_production_2020!$C$2:$AM$81,MATCH($A54,[1]acpsa_table1_production_2020!$B$2:$B$81,0),MATCH(K$4,[1]acpsa_table1_production_2020!$C$1:$AM$1,0)),0)</f>
        <v>0</v>
      </c>
      <c r="L54" s="14">
        <f>ROUND(INDEX([1]acpsa_table1_production_2020!$C$2:$AM$81,MATCH($A54,[1]acpsa_table1_production_2020!$B$2:$B$81,0),MATCH(L$4,[1]acpsa_table1_production_2020!$C$1:$AM$1,0)),0)</f>
        <v>0</v>
      </c>
      <c r="M54" s="15">
        <f>ROUND(INDEX([1]acpsa_table1_production_2020!$C$2:$AM$81,MATCH($A54,[1]acpsa_table1_production_2020!$B$2:$B$81,0),MATCH(M$4,[1]acpsa_table1_production_2020!$C$1:$AM$1,0)),0)</f>
        <v>0</v>
      </c>
      <c r="N54" s="16">
        <f>ROUND(INDEX([1]acpsa_table1_production_2020!$C$2:$AM$81,MATCH($A54,[1]acpsa_table1_production_2020!$B$2:$B$81,0),MATCH(N$4,[1]acpsa_table1_production_2020!$C$1:$AM$1,0)),0)</f>
        <v>0</v>
      </c>
      <c r="O54" s="16">
        <f>ROUND(INDEX([1]acpsa_table1_production_2020!$C$2:$AM$81,MATCH($A54,[1]acpsa_table1_production_2020!$B$2:$B$81,0),MATCH(O$4,[1]acpsa_table1_production_2020!$C$1:$AM$1,0)),0)</f>
        <v>0</v>
      </c>
      <c r="P54" s="16">
        <f>ROUND(INDEX([1]acpsa_table1_production_2020!$C$2:$AM$81,MATCH($A54,[1]acpsa_table1_production_2020!$B$2:$B$81,0),MATCH(P$4,[1]acpsa_table1_production_2020!$C$1:$AM$1,0)),0)</f>
        <v>0</v>
      </c>
      <c r="Q54" s="16">
        <f>ROUND(INDEX([1]acpsa_table1_production_2020!$C$2:$AM$81,MATCH($A54,[1]acpsa_table1_production_2020!$B$2:$B$81,0),MATCH(Q$4,[1]acpsa_table1_production_2020!$C$1:$AM$1,0)),0)</f>
        <v>0</v>
      </c>
      <c r="R54" s="16">
        <f>ROUND(INDEX([1]acpsa_table1_production_2020!$C$2:$AM$81,MATCH($A54,[1]acpsa_table1_production_2020!$B$2:$B$81,0),MATCH(R$4,[1]acpsa_table1_production_2020!$C$1:$AM$1,0)),0)</f>
        <v>0</v>
      </c>
      <c r="S54" s="16">
        <f>ROUND(INDEX([1]acpsa_table1_production_2020!$C$2:$AM$81,MATCH($A54,[1]acpsa_table1_production_2020!$B$2:$B$81,0),MATCH(S$4,[1]acpsa_table1_production_2020!$C$1:$AM$1,0)),0)</f>
        <v>0</v>
      </c>
      <c r="T54" s="16">
        <f>ROUND(INDEX([1]acpsa_table1_production_2020!$C$2:$AM$81,MATCH($A54,[1]acpsa_table1_production_2020!$B$2:$B$81,0),MATCH(T$4,[1]acpsa_table1_production_2020!$C$1:$AM$1,0)),0)</f>
        <v>3846</v>
      </c>
      <c r="U54" s="16">
        <f>ROUND(INDEX([1]acpsa_table1_production_2020!$C$2:$AM$81,MATCH($A54,[1]acpsa_table1_production_2020!$B$2:$B$81,0),MATCH(U$4,[1]acpsa_table1_production_2020!$C$1:$AM$1,0)),0)</f>
        <v>0</v>
      </c>
      <c r="V54" s="100">
        <f>ROUND(INDEX([1]acpsa_table1_production_2020!$C$2:$AM$81,MATCH($A54,[1]acpsa_table1_production_2020!$B$2:$B$81,0),MATCH(V$4,[1]acpsa_table1_production_2020!$C$1:$AM$1,0)),0)</f>
        <v>0</v>
      </c>
      <c r="W54" s="14">
        <f>ROUND(INDEX([1]acpsa_table1_production_2020!$C$2:$AM$81,MATCH($A54,[1]acpsa_table1_production_2020!$B$2:$B$81,0),MATCH(W$4,[1]acpsa_table1_production_2020!$C$1:$AM$1,0)),0)</f>
        <v>0</v>
      </c>
      <c r="X54" s="14">
        <f>ROUND(INDEX([1]acpsa_table1_production_2020!$C$2:$AM$81,MATCH($A54,[1]acpsa_table1_production_2020!$B$2:$B$81,0),MATCH(X$4,[1]acpsa_table1_production_2020!$C$1:$AM$1,0)),0)</f>
        <v>0</v>
      </c>
      <c r="Y54" s="14">
        <f>ROUND(INDEX([1]acpsa_table1_production_2020!$C$2:$AM$81,MATCH($A54,[1]acpsa_table1_production_2020!$B$2:$B$81,0),MATCH(Y$4,[1]acpsa_table1_production_2020!$C$1:$AM$1,0)),0)</f>
        <v>0</v>
      </c>
      <c r="Z54" s="14">
        <f>ROUND(INDEX([1]acpsa_table1_production_2020!$C$2:$AM$81,MATCH($A54,[1]acpsa_table1_production_2020!$B$2:$B$81,0),MATCH(Z$4,[1]acpsa_table1_production_2020!$C$1:$AM$1,0)),0)</f>
        <v>0</v>
      </c>
      <c r="AA54" s="14">
        <f>ROUND(INDEX([1]acpsa_table1_production_2020!$C$2:$AM$81,MATCH($A54,[1]acpsa_table1_production_2020!$B$2:$B$81,0),MATCH(AA$4,[1]acpsa_table1_production_2020!$C$1:$AM$1,0)),0)</f>
        <v>0</v>
      </c>
      <c r="AB54" s="14">
        <f>ROUND(INDEX([1]acpsa_table1_production_2020!$C$2:$AM$81,MATCH($A54,[1]acpsa_table1_production_2020!$B$2:$B$81,0),MATCH(AB$4,[1]acpsa_table1_production_2020!$C$1:$AM$1,0)),0)</f>
        <v>0</v>
      </c>
      <c r="AC54" s="15">
        <f>ROUND(INDEX([1]acpsa_table1_production_2020!$C$2:$AM$81,MATCH($A54,[1]acpsa_table1_production_2020!$B$2:$B$81,0),MATCH(AC$4,[1]acpsa_table1_production_2020!$C$1:$AM$1,0)),0)</f>
        <v>0</v>
      </c>
      <c r="AD54" s="16">
        <f>ROUND(INDEX([1]acpsa_table1_production_2020!$C$2:$AM$81,MATCH($A54,[1]acpsa_table1_production_2020!$B$2:$B$81,0),MATCH(AD$4,[1]acpsa_table1_production_2020!$C$1:$AM$1,0)),0)</f>
        <v>0</v>
      </c>
      <c r="AE54" s="16">
        <f>ROUND(INDEX([1]acpsa_table1_production_2020!$C$2:$AM$81,MATCH($A54,[1]acpsa_table1_production_2020!$B$2:$B$81,0),MATCH(AE$4,[1]acpsa_table1_production_2020!$C$1:$AM$1,0)),0)</f>
        <v>0</v>
      </c>
      <c r="AF54" s="16">
        <f>ROUND(INDEX([1]acpsa_table1_production_2020!$C$2:$AM$81,MATCH($A54,[1]acpsa_table1_production_2020!$B$2:$B$81,0),MATCH(AF$4,[1]acpsa_table1_production_2020!$C$1:$AM$1,0)),0)</f>
        <v>0</v>
      </c>
      <c r="AG54" s="16">
        <f>ROUND(INDEX([1]acpsa_table1_production_2020!$C$2:$AM$81,MATCH($A54,[1]acpsa_table1_production_2020!$B$2:$B$81,0),MATCH(AG$4,[1]acpsa_table1_production_2020!$C$1:$AM$1,0)),0)</f>
        <v>0</v>
      </c>
      <c r="AH54" s="16">
        <f>ROUND(INDEX([1]acpsa_table1_production_2020!$C$2:$AM$81,MATCH($A54,[1]acpsa_table1_production_2020!$B$2:$B$81,0),MATCH(AH$4,[1]acpsa_table1_production_2020!$C$1:$AM$1,0)),0)</f>
        <v>0</v>
      </c>
      <c r="AI54" s="16">
        <f>ROUND(INDEX([1]acpsa_table1_production_2020!$C$2:$AM$81,MATCH($A54,[1]acpsa_table1_production_2020!$B$2:$B$81,0),MATCH(AI$4,[1]acpsa_table1_production_2020!$C$1:$AM$1,0)),0)</f>
        <v>0</v>
      </c>
      <c r="AJ54" s="16">
        <f>ROUND(INDEX([1]acpsa_table1_production_2020!$C$2:$AM$81,MATCH($A54,[1]acpsa_table1_production_2020!$B$2:$B$81,0),MATCH(AJ$4,[1]acpsa_table1_production_2020!$C$1:$AM$1,0)),0)</f>
        <v>0</v>
      </c>
      <c r="AK54" s="16">
        <f>ROUND(INDEX([1]acpsa_table1_production_2020!$C$2:$AM$81,MATCH($A54,[1]acpsa_table1_production_2020!$B$2:$B$81,0),MATCH(AK$4,[1]acpsa_table1_production_2020!$C$1:$AM$1,0)),0)</f>
        <v>3846</v>
      </c>
    </row>
    <row r="55" spans="1:37" x14ac:dyDescent="0.3">
      <c r="A55" s="2" t="s">
        <v>72</v>
      </c>
      <c r="B55" s="14">
        <f>ROUND(INDEX([1]acpsa_table1_production_2020!$C$2:$AM$81,MATCH($A55,[1]acpsa_table1_production_2020!$B$2:$B$81,0),MATCH(B$4,[1]acpsa_table1_production_2020!$C$1:$AM$1,0)),0)</f>
        <v>0</v>
      </c>
      <c r="C55" s="14">
        <f>ROUND(INDEX([1]acpsa_table1_production_2020!$C$2:$AM$81,MATCH($A55,[1]acpsa_table1_production_2020!$B$2:$B$81,0),MATCH(C$4,[1]acpsa_table1_production_2020!$C$1:$AM$1,0)),0)</f>
        <v>0</v>
      </c>
      <c r="D55" s="14">
        <f>ROUND(INDEX([1]acpsa_table1_production_2020!$C$2:$AM$81,MATCH($A55,[1]acpsa_table1_production_2020!$B$2:$B$81,0),MATCH(D$4,[1]acpsa_table1_production_2020!$C$1:$AM$1,0)),0)</f>
        <v>0</v>
      </c>
      <c r="E55" s="14">
        <f>ROUND(INDEX([1]acpsa_table1_production_2020!$C$2:$AM$81,MATCH($A55,[1]acpsa_table1_production_2020!$B$2:$B$81,0),MATCH(E$4,[1]acpsa_table1_production_2020!$C$1:$AM$1,0)),0)</f>
        <v>0</v>
      </c>
      <c r="F55" s="14">
        <f>ROUND(INDEX([1]acpsa_table1_production_2020!$C$2:$AM$81,MATCH($A55,[1]acpsa_table1_production_2020!$B$2:$B$81,0),MATCH(F$4,[1]acpsa_table1_production_2020!$C$1:$AM$1,0)),0)</f>
        <v>0</v>
      </c>
      <c r="G55" s="14">
        <f>ROUND(INDEX([1]acpsa_table1_production_2020!$C$2:$AM$81,MATCH($A55,[1]acpsa_table1_production_2020!$B$2:$B$81,0),MATCH(G$4,[1]acpsa_table1_production_2020!$C$1:$AM$1,0)),0)</f>
        <v>0</v>
      </c>
      <c r="H55" s="14">
        <f>ROUND(INDEX([1]acpsa_table1_production_2020!$C$2:$AM$81,MATCH($A55,[1]acpsa_table1_production_2020!$B$2:$B$81,0),MATCH(H$4,[1]acpsa_table1_production_2020!$C$1:$AM$1,0)),0)</f>
        <v>0</v>
      </c>
      <c r="I55" s="14">
        <f>ROUND(INDEX([1]acpsa_table1_production_2020!$C$2:$AM$81,MATCH($A55,[1]acpsa_table1_production_2020!$B$2:$B$81,0),MATCH(I$4,[1]acpsa_table1_production_2020!$C$1:$AM$1,0)),0)</f>
        <v>0</v>
      </c>
      <c r="J55" s="14">
        <f>ROUND(INDEX([1]acpsa_table1_production_2020!$C$2:$AM$81,MATCH($A55,[1]acpsa_table1_production_2020!$B$2:$B$81,0),MATCH(J$4,[1]acpsa_table1_production_2020!$C$1:$AM$1,0)),0)</f>
        <v>0</v>
      </c>
      <c r="K55" s="14">
        <f>ROUND(INDEX([1]acpsa_table1_production_2020!$C$2:$AM$81,MATCH($A55,[1]acpsa_table1_production_2020!$B$2:$B$81,0),MATCH(K$4,[1]acpsa_table1_production_2020!$C$1:$AM$1,0)),0)</f>
        <v>0</v>
      </c>
      <c r="L55" s="14">
        <f>ROUND(INDEX([1]acpsa_table1_production_2020!$C$2:$AM$81,MATCH($A55,[1]acpsa_table1_production_2020!$B$2:$B$81,0),MATCH(L$4,[1]acpsa_table1_production_2020!$C$1:$AM$1,0)),0)</f>
        <v>1185</v>
      </c>
      <c r="M55" s="15">
        <f>ROUND(INDEX([1]acpsa_table1_production_2020!$C$2:$AM$81,MATCH($A55,[1]acpsa_table1_production_2020!$B$2:$B$81,0),MATCH(M$4,[1]acpsa_table1_production_2020!$C$1:$AM$1,0)),0)</f>
        <v>0</v>
      </c>
      <c r="N55" s="16">
        <f>ROUND(INDEX([1]acpsa_table1_production_2020!$C$2:$AM$81,MATCH($A55,[1]acpsa_table1_production_2020!$B$2:$B$81,0),MATCH(N$4,[1]acpsa_table1_production_2020!$C$1:$AM$1,0)),0)</f>
        <v>0</v>
      </c>
      <c r="O55" s="16">
        <f>ROUND(INDEX([1]acpsa_table1_production_2020!$C$2:$AM$81,MATCH($A55,[1]acpsa_table1_production_2020!$B$2:$B$81,0),MATCH(O$4,[1]acpsa_table1_production_2020!$C$1:$AM$1,0)),0)</f>
        <v>0</v>
      </c>
      <c r="P55" s="16">
        <f>ROUND(INDEX([1]acpsa_table1_production_2020!$C$2:$AM$81,MATCH($A55,[1]acpsa_table1_production_2020!$B$2:$B$81,0),MATCH(P$4,[1]acpsa_table1_production_2020!$C$1:$AM$1,0)),0)</f>
        <v>0</v>
      </c>
      <c r="Q55" s="16">
        <f>ROUND(INDEX([1]acpsa_table1_production_2020!$C$2:$AM$81,MATCH($A55,[1]acpsa_table1_production_2020!$B$2:$B$81,0),MATCH(Q$4,[1]acpsa_table1_production_2020!$C$1:$AM$1,0)),0)</f>
        <v>0</v>
      </c>
      <c r="R55" s="16">
        <f>ROUND(INDEX([1]acpsa_table1_production_2020!$C$2:$AM$81,MATCH($A55,[1]acpsa_table1_production_2020!$B$2:$B$81,0),MATCH(R$4,[1]acpsa_table1_production_2020!$C$1:$AM$1,0)),0)</f>
        <v>0</v>
      </c>
      <c r="S55" s="16">
        <f>ROUND(INDEX([1]acpsa_table1_production_2020!$C$2:$AM$81,MATCH($A55,[1]acpsa_table1_production_2020!$B$2:$B$81,0),MATCH(S$4,[1]acpsa_table1_production_2020!$C$1:$AM$1,0)),0)</f>
        <v>0</v>
      </c>
      <c r="T55" s="16">
        <f>ROUND(INDEX([1]acpsa_table1_production_2020!$C$2:$AM$81,MATCH($A55,[1]acpsa_table1_production_2020!$B$2:$B$81,0),MATCH(T$4,[1]acpsa_table1_production_2020!$C$1:$AM$1,0)),0)</f>
        <v>102233</v>
      </c>
      <c r="U55" s="16">
        <f>ROUND(INDEX([1]acpsa_table1_production_2020!$C$2:$AM$81,MATCH($A55,[1]acpsa_table1_production_2020!$B$2:$B$81,0),MATCH(U$4,[1]acpsa_table1_production_2020!$C$1:$AM$1,0)),0)</f>
        <v>0</v>
      </c>
      <c r="V55" s="100">
        <f>ROUND(INDEX([1]acpsa_table1_production_2020!$C$2:$AM$81,MATCH($A55,[1]acpsa_table1_production_2020!$B$2:$B$81,0),MATCH(V$4,[1]acpsa_table1_production_2020!$C$1:$AM$1,0)),0)</f>
        <v>0</v>
      </c>
      <c r="W55" s="14">
        <f>ROUND(INDEX([1]acpsa_table1_production_2020!$C$2:$AM$81,MATCH($A55,[1]acpsa_table1_production_2020!$B$2:$B$81,0),MATCH(W$4,[1]acpsa_table1_production_2020!$C$1:$AM$1,0)),0)</f>
        <v>0</v>
      </c>
      <c r="X55" s="14">
        <f>ROUND(INDEX([1]acpsa_table1_production_2020!$C$2:$AM$81,MATCH($A55,[1]acpsa_table1_production_2020!$B$2:$B$81,0),MATCH(X$4,[1]acpsa_table1_production_2020!$C$1:$AM$1,0)),0)</f>
        <v>3565</v>
      </c>
      <c r="Y55" s="14">
        <f>ROUND(INDEX([1]acpsa_table1_production_2020!$C$2:$AM$81,MATCH($A55,[1]acpsa_table1_production_2020!$B$2:$B$81,0),MATCH(Y$4,[1]acpsa_table1_production_2020!$C$1:$AM$1,0)),0)</f>
        <v>0</v>
      </c>
      <c r="Z55" s="14">
        <f>ROUND(INDEX([1]acpsa_table1_production_2020!$C$2:$AM$81,MATCH($A55,[1]acpsa_table1_production_2020!$B$2:$B$81,0),MATCH(Z$4,[1]acpsa_table1_production_2020!$C$1:$AM$1,0)),0)</f>
        <v>0</v>
      </c>
      <c r="AA55" s="14">
        <f>ROUND(INDEX([1]acpsa_table1_production_2020!$C$2:$AM$81,MATCH($A55,[1]acpsa_table1_production_2020!$B$2:$B$81,0),MATCH(AA$4,[1]acpsa_table1_production_2020!$C$1:$AM$1,0)),0)</f>
        <v>0</v>
      </c>
      <c r="AB55" s="14">
        <f>ROUND(INDEX([1]acpsa_table1_production_2020!$C$2:$AM$81,MATCH($A55,[1]acpsa_table1_production_2020!$B$2:$B$81,0),MATCH(AB$4,[1]acpsa_table1_production_2020!$C$1:$AM$1,0)),0)</f>
        <v>0</v>
      </c>
      <c r="AC55" s="15">
        <f>ROUND(INDEX([1]acpsa_table1_production_2020!$C$2:$AM$81,MATCH($A55,[1]acpsa_table1_production_2020!$B$2:$B$81,0),MATCH(AC$4,[1]acpsa_table1_production_2020!$C$1:$AM$1,0)),0)</f>
        <v>0</v>
      </c>
      <c r="AD55" s="16">
        <f>ROUND(INDEX([1]acpsa_table1_production_2020!$C$2:$AM$81,MATCH($A55,[1]acpsa_table1_production_2020!$B$2:$B$81,0),MATCH(AD$4,[1]acpsa_table1_production_2020!$C$1:$AM$1,0)),0)</f>
        <v>0</v>
      </c>
      <c r="AE55" s="16">
        <f>ROUND(INDEX([1]acpsa_table1_production_2020!$C$2:$AM$81,MATCH($A55,[1]acpsa_table1_production_2020!$B$2:$B$81,0),MATCH(AE$4,[1]acpsa_table1_production_2020!$C$1:$AM$1,0)),0)</f>
        <v>0</v>
      </c>
      <c r="AF55" s="16">
        <f>ROUND(INDEX([1]acpsa_table1_production_2020!$C$2:$AM$81,MATCH($A55,[1]acpsa_table1_production_2020!$B$2:$B$81,0),MATCH(AF$4,[1]acpsa_table1_production_2020!$C$1:$AM$1,0)),0)</f>
        <v>320</v>
      </c>
      <c r="AG55" s="16">
        <f>ROUND(INDEX([1]acpsa_table1_production_2020!$C$2:$AM$81,MATCH($A55,[1]acpsa_table1_production_2020!$B$2:$B$81,0),MATCH(AG$4,[1]acpsa_table1_production_2020!$C$1:$AM$1,0)),0)</f>
        <v>0</v>
      </c>
      <c r="AH55" s="16">
        <f>ROUND(INDEX([1]acpsa_table1_production_2020!$C$2:$AM$81,MATCH($A55,[1]acpsa_table1_production_2020!$B$2:$B$81,0),MATCH(AH$4,[1]acpsa_table1_production_2020!$C$1:$AM$1,0)),0)</f>
        <v>0</v>
      </c>
      <c r="AI55" s="16">
        <f>ROUND(INDEX([1]acpsa_table1_production_2020!$C$2:$AM$81,MATCH($A55,[1]acpsa_table1_production_2020!$B$2:$B$81,0),MATCH(AI$4,[1]acpsa_table1_production_2020!$C$1:$AM$1,0)),0)</f>
        <v>0</v>
      </c>
      <c r="AJ55" s="16">
        <f>ROUND(INDEX([1]acpsa_table1_production_2020!$C$2:$AM$81,MATCH($A55,[1]acpsa_table1_production_2020!$B$2:$B$81,0),MATCH(AJ$4,[1]acpsa_table1_production_2020!$C$1:$AM$1,0)),0)</f>
        <v>1334</v>
      </c>
      <c r="AK55" s="16">
        <f>ROUND(INDEX([1]acpsa_table1_production_2020!$C$2:$AM$81,MATCH($A55,[1]acpsa_table1_production_2020!$B$2:$B$81,0),MATCH(AK$4,[1]acpsa_table1_production_2020!$C$1:$AM$1,0)),0)</f>
        <v>108637</v>
      </c>
    </row>
    <row r="56" spans="1:37" x14ac:dyDescent="0.3">
      <c r="A56" s="3" t="s">
        <v>73</v>
      </c>
      <c r="B56" s="14">
        <f>ROUND(INDEX([1]acpsa_table1_production_2020!$C$2:$AM$81,MATCH($A56,[1]acpsa_table1_production_2020!$B$2:$B$81,0),MATCH(B$4,[1]acpsa_table1_production_2020!$C$1:$AM$1,0)),0)</f>
        <v>0</v>
      </c>
      <c r="C56" s="14">
        <f>ROUND(INDEX([1]acpsa_table1_production_2020!$C$2:$AM$81,MATCH($A56,[1]acpsa_table1_production_2020!$B$2:$B$81,0),MATCH(C$4,[1]acpsa_table1_production_2020!$C$1:$AM$1,0)),0)</f>
        <v>0</v>
      </c>
      <c r="D56" s="14">
        <f>ROUND(INDEX([1]acpsa_table1_production_2020!$C$2:$AM$81,MATCH($A56,[1]acpsa_table1_production_2020!$B$2:$B$81,0),MATCH(D$4,[1]acpsa_table1_production_2020!$C$1:$AM$1,0)),0)</f>
        <v>0</v>
      </c>
      <c r="E56" s="14">
        <f>ROUND(INDEX([1]acpsa_table1_production_2020!$C$2:$AM$81,MATCH($A56,[1]acpsa_table1_production_2020!$B$2:$B$81,0),MATCH(E$4,[1]acpsa_table1_production_2020!$C$1:$AM$1,0)),0)</f>
        <v>0</v>
      </c>
      <c r="F56" s="14">
        <f>ROUND(INDEX([1]acpsa_table1_production_2020!$C$2:$AM$81,MATCH($A56,[1]acpsa_table1_production_2020!$B$2:$B$81,0),MATCH(F$4,[1]acpsa_table1_production_2020!$C$1:$AM$1,0)),0)</f>
        <v>0</v>
      </c>
      <c r="G56" s="14">
        <f>ROUND(INDEX([1]acpsa_table1_production_2020!$C$2:$AM$81,MATCH($A56,[1]acpsa_table1_production_2020!$B$2:$B$81,0),MATCH(G$4,[1]acpsa_table1_production_2020!$C$1:$AM$1,0)),0)</f>
        <v>0</v>
      </c>
      <c r="H56" s="14">
        <f>ROUND(INDEX([1]acpsa_table1_production_2020!$C$2:$AM$81,MATCH($A56,[1]acpsa_table1_production_2020!$B$2:$B$81,0),MATCH(H$4,[1]acpsa_table1_production_2020!$C$1:$AM$1,0)),0)</f>
        <v>0</v>
      </c>
      <c r="I56" s="14">
        <f>ROUND(INDEX([1]acpsa_table1_production_2020!$C$2:$AM$81,MATCH($A56,[1]acpsa_table1_production_2020!$B$2:$B$81,0),MATCH(I$4,[1]acpsa_table1_production_2020!$C$1:$AM$1,0)),0)</f>
        <v>0</v>
      </c>
      <c r="J56" s="14">
        <f>ROUND(INDEX([1]acpsa_table1_production_2020!$C$2:$AM$81,MATCH($A56,[1]acpsa_table1_production_2020!$B$2:$B$81,0),MATCH(J$4,[1]acpsa_table1_production_2020!$C$1:$AM$1,0)),0)</f>
        <v>0</v>
      </c>
      <c r="K56" s="14">
        <f>ROUND(INDEX([1]acpsa_table1_production_2020!$C$2:$AM$81,MATCH($A56,[1]acpsa_table1_production_2020!$B$2:$B$81,0),MATCH(K$4,[1]acpsa_table1_production_2020!$C$1:$AM$1,0)),0)</f>
        <v>0</v>
      </c>
      <c r="L56" s="14">
        <f>ROUND(INDEX([1]acpsa_table1_production_2020!$C$2:$AM$81,MATCH($A56,[1]acpsa_table1_production_2020!$B$2:$B$81,0),MATCH(L$4,[1]acpsa_table1_production_2020!$C$1:$AM$1,0)),0)</f>
        <v>0</v>
      </c>
      <c r="M56" s="15">
        <f>ROUND(INDEX([1]acpsa_table1_production_2020!$C$2:$AM$81,MATCH($A56,[1]acpsa_table1_production_2020!$B$2:$B$81,0),MATCH(M$4,[1]acpsa_table1_production_2020!$C$1:$AM$1,0)),0)</f>
        <v>0</v>
      </c>
      <c r="N56" s="16">
        <f>ROUND(INDEX([1]acpsa_table1_production_2020!$C$2:$AM$81,MATCH($A56,[1]acpsa_table1_production_2020!$B$2:$B$81,0),MATCH(N$4,[1]acpsa_table1_production_2020!$C$1:$AM$1,0)),0)</f>
        <v>0</v>
      </c>
      <c r="O56" s="16">
        <f>ROUND(INDEX([1]acpsa_table1_production_2020!$C$2:$AM$81,MATCH($A56,[1]acpsa_table1_production_2020!$B$2:$B$81,0),MATCH(O$4,[1]acpsa_table1_production_2020!$C$1:$AM$1,0)),0)</f>
        <v>0</v>
      </c>
      <c r="P56" s="16">
        <f>ROUND(INDEX([1]acpsa_table1_production_2020!$C$2:$AM$81,MATCH($A56,[1]acpsa_table1_production_2020!$B$2:$B$81,0),MATCH(P$4,[1]acpsa_table1_production_2020!$C$1:$AM$1,0)),0)</f>
        <v>0</v>
      </c>
      <c r="Q56" s="16">
        <f>ROUND(INDEX([1]acpsa_table1_production_2020!$C$2:$AM$81,MATCH($A56,[1]acpsa_table1_production_2020!$B$2:$B$81,0),MATCH(Q$4,[1]acpsa_table1_production_2020!$C$1:$AM$1,0)),0)</f>
        <v>0</v>
      </c>
      <c r="R56" s="16">
        <f>ROUND(INDEX([1]acpsa_table1_production_2020!$C$2:$AM$81,MATCH($A56,[1]acpsa_table1_production_2020!$B$2:$B$81,0),MATCH(R$4,[1]acpsa_table1_production_2020!$C$1:$AM$1,0)),0)</f>
        <v>0</v>
      </c>
      <c r="S56" s="16">
        <f>ROUND(INDEX([1]acpsa_table1_production_2020!$C$2:$AM$81,MATCH($A56,[1]acpsa_table1_production_2020!$B$2:$B$81,0),MATCH(S$4,[1]acpsa_table1_production_2020!$C$1:$AM$1,0)),0)</f>
        <v>0</v>
      </c>
      <c r="T56" s="16">
        <f>ROUND(INDEX([1]acpsa_table1_production_2020!$C$2:$AM$81,MATCH($A56,[1]acpsa_table1_production_2020!$B$2:$B$81,0),MATCH(T$4,[1]acpsa_table1_production_2020!$C$1:$AM$1,0)),0)</f>
        <v>4898</v>
      </c>
      <c r="U56" s="16">
        <f>ROUND(INDEX([1]acpsa_table1_production_2020!$C$2:$AM$81,MATCH($A56,[1]acpsa_table1_production_2020!$B$2:$B$81,0),MATCH(U$4,[1]acpsa_table1_production_2020!$C$1:$AM$1,0)),0)</f>
        <v>0</v>
      </c>
      <c r="V56" s="100">
        <f>ROUND(INDEX([1]acpsa_table1_production_2020!$C$2:$AM$81,MATCH($A56,[1]acpsa_table1_production_2020!$B$2:$B$81,0),MATCH(V$4,[1]acpsa_table1_production_2020!$C$1:$AM$1,0)),0)</f>
        <v>0</v>
      </c>
      <c r="W56" s="14">
        <f>ROUND(INDEX([1]acpsa_table1_production_2020!$C$2:$AM$81,MATCH($A56,[1]acpsa_table1_production_2020!$B$2:$B$81,0),MATCH(W$4,[1]acpsa_table1_production_2020!$C$1:$AM$1,0)),0)</f>
        <v>0</v>
      </c>
      <c r="X56" s="14">
        <f>ROUND(INDEX([1]acpsa_table1_production_2020!$C$2:$AM$81,MATCH($A56,[1]acpsa_table1_production_2020!$B$2:$B$81,0),MATCH(X$4,[1]acpsa_table1_production_2020!$C$1:$AM$1,0)),0)</f>
        <v>3565</v>
      </c>
      <c r="Y56" s="14">
        <f>ROUND(INDEX([1]acpsa_table1_production_2020!$C$2:$AM$81,MATCH($A56,[1]acpsa_table1_production_2020!$B$2:$B$81,0),MATCH(Y$4,[1]acpsa_table1_production_2020!$C$1:$AM$1,0)),0)</f>
        <v>0</v>
      </c>
      <c r="Z56" s="14">
        <f>ROUND(INDEX([1]acpsa_table1_production_2020!$C$2:$AM$81,MATCH($A56,[1]acpsa_table1_production_2020!$B$2:$B$81,0),MATCH(Z$4,[1]acpsa_table1_production_2020!$C$1:$AM$1,0)),0)</f>
        <v>0</v>
      </c>
      <c r="AA56" s="14">
        <f>ROUND(INDEX([1]acpsa_table1_production_2020!$C$2:$AM$81,MATCH($A56,[1]acpsa_table1_production_2020!$B$2:$B$81,0),MATCH(AA$4,[1]acpsa_table1_production_2020!$C$1:$AM$1,0)),0)</f>
        <v>0</v>
      </c>
      <c r="AB56" s="14">
        <f>ROUND(INDEX([1]acpsa_table1_production_2020!$C$2:$AM$81,MATCH($A56,[1]acpsa_table1_production_2020!$B$2:$B$81,0),MATCH(AB$4,[1]acpsa_table1_production_2020!$C$1:$AM$1,0)),0)</f>
        <v>0</v>
      </c>
      <c r="AC56" s="15">
        <f>ROUND(INDEX([1]acpsa_table1_production_2020!$C$2:$AM$81,MATCH($A56,[1]acpsa_table1_production_2020!$B$2:$B$81,0),MATCH(AC$4,[1]acpsa_table1_production_2020!$C$1:$AM$1,0)),0)</f>
        <v>0</v>
      </c>
      <c r="AD56" s="16">
        <f>ROUND(INDEX([1]acpsa_table1_production_2020!$C$2:$AM$81,MATCH($A56,[1]acpsa_table1_production_2020!$B$2:$B$81,0),MATCH(AD$4,[1]acpsa_table1_production_2020!$C$1:$AM$1,0)),0)</f>
        <v>0</v>
      </c>
      <c r="AE56" s="16">
        <f>ROUND(INDEX([1]acpsa_table1_production_2020!$C$2:$AM$81,MATCH($A56,[1]acpsa_table1_production_2020!$B$2:$B$81,0),MATCH(AE$4,[1]acpsa_table1_production_2020!$C$1:$AM$1,0)),0)</f>
        <v>0</v>
      </c>
      <c r="AF56" s="16">
        <f>ROUND(INDEX([1]acpsa_table1_production_2020!$C$2:$AM$81,MATCH($A56,[1]acpsa_table1_production_2020!$B$2:$B$81,0),MATCH(AF$4,[1]acpsa_table1_production_2020!$C$1:$AM$1,0)),0)</f>
        <v>320</v>
      </c>
      <c r="AG56" s="16">
        <f>ROUND(INDEX([1]acpsa_table1_production_2020!$C$2:$AM$81,MATCH($A56,[1]acpsa_table1_production_2020!$B$2:$B$81,0),MATCH(AG$4,[1]acpsa_table1_production_2020!$C$1:$AM$1,0)),0)</f>
        <v>0</v>
      </c>
      <c r="AH56" s="16">
        <f>ROUND(INDEX([1]acpsa_table1_production_2020!$C$2:$AM$81,MATCH($A56,[1]acpsa_table1_production_2020!$B$2:$B$81,0),MATCH(AH$4,[1]acpsa_table1_production_2020!$C$1:$AM$1,0)),0)</f>
        <v>0</v>
      </c>
      <c r="AI56" s="16">
        <f>ROUND(INDEX([1]acpsa_table1_production_2020!$C$2:$AM$81,MATCH($A56,[1]acpsa_table1_production_2020!$B$2:$B$81,0),MATCH(AI$4,[1]acpsa_table1_production_2020!$C$1:$AM$1,0)),0)</f>
        <v>0</v>
      </c>
      <c r="AJ56" s="16">
        <f>ROUND(INDEX([1]acpsa_table1_production_2020!$C$2:$AM$81,MATCH($A56,[1]acpsa_table1_production_2020!$B$2:$B$81,0),MATCH(AJ$4,[1]acpsa_table1_production_2020!$C$1:$AM$1,0)),0)</f>
        <v>201</v>
      </c>
      <c r="AK56" s="16">
        <f>ROUND(INDEX([1]acpsa_table1_production_2020!$C$2:$AM$81,MATCH($A56,[1]acpsa_table1_production_2020!$B$2:$B$81,0),MATCH(AK$4,[1]acpsa_table1_production_2020!$C$1:$AM$1,0)),0)</f>
        <v>8984</v>
      </c>
    </row>
    <row r="57" spans="1:37" x14ac:dyDescent="0.3">
      <c r="A57" s="3" t="s">
        <v>74</v>
      </c>
      <c r="B57" s="14">
        <f>ROUND(INDEX([1]acpsa_table1_production_2020!$C$2:$AM$81,MATCH($A57,[1]acpsa_table1_production_2020!$B$2:$B$81,0),MATCH(B$4,[1]acpsa_table1_production_2020!$C$1:$AM$1,0)),0)</f>
        <v>0</v>
      </c>
      <c r="C57" s="14">
        <f>ROUND(INDEX([1]acpsa_table1_production_2020!$C$2:$AM$81,MATCH($A57,[1]acpsa_table1_production_2020!$B$2:$B$81,0),MATCH(C$4,[1]acpsa_table1_production_2020!$C$1:$AM$1,0)),0)</f>
        <v>0</v>
      </c>
      <c r="D57" s="14">
        <f>ROUND(INDEX([1]acpsa_table1_production_2020!$C$2:$AM$81,MATCH($A57,[1]acpsa_table1_production_2020!$B$2:$B$81,0),MATCH(D$4,[1]acpsa_table1_production_2020!$C$1:$AM$1,0)),0)</f>
        <v>0</v>
      </c>
      <c r="E57" s="14">
        <f>ROUND(INDEX([1]acpsa_table1_production_2020!$C$2:$AM$81,MATCH($A57,[1]acpsa_table1_production_2020!$B$2:$B$81,0),MATCH(E$4,[1]acpsa_table1_production_2020!$C$1:$AM$1,0)),0)</f>
        <v>0</v>
      </c>
      <c r="F57" s="14">
        <f>ROUND(INDEX([1]acpsa_table1_production_2020!$C$2:$AM$81,MATCH($A57,[1]acpsa_table1_production_2020!$B$2:$B$81,0),MATCH(F$4,[1]acpsa_table1_production_2020!$C$1:$AM$1,0)),0)</f>
        <v>0</v>
      </c>
      <c r="G57" s="14">
        <f>ROUND(INDEX([1]acpsa_table1_production_2020!$C$2:$AM$81,MATCH($A57,[1]acpsa_table1_production_2020!$B$2:$B$81,0),MATCH(G$4,[1]acpsa_table1_production_2020!$C$1:$AM$1,0)),0)</f>
        <v>0</v>
      </c>
      <c r="H57" s="14">
        <f>ROUND(INDEX([1]acpsa_table1_production_2020!$C$2:$AM$81,MATCH($A57,[1]acpsa_table1_production_2020!$B$2:$B$81,0),MATCH(H$4,[1]acpsa_table1_production_2020!$C$1:$AM$1,0)),0)</f>
        <v>0</v>
      </c>
      <c r="I57" s="14">
        <f>ROUND(INDEX([1]acpsa_table1_production_2020!$C$2:$AM$81,MATCH($A57,[1]acpsa_table1_production_2020!$B$2:$B$81,0),MATCH(I$4,[1]acpsa_table1_production_2020!$C$1:$AM$1,0)),0)</f>
        <v>0</v>
      </c>
      <c r="J57" s="14">
        <f>ROUND(INDEX([1]acpsa_table1_production_2020!$C$2:$AM$81,MATCH($A57,[1]acpsa_table1_production_2020!$B$2:$B$81,0),MATCH(J$4,[1]acpsa_table1_production_2020!$C$1:$AM$1,0)),0)</f>
        <v>0</v>
      </c>
      <c r="K57" s="14">
        <f>ROUND(INDEX([1]acpsa_table1_production_2020!$C$2:$AM$81,MATCH($A57,[1]acpsa_table1_production_2020!$B$2:$B$81,0),MATCH(K$4,[1]acpsa_table1_production_2020!$C$1:$AM$1,0)),0)</f>
        <v>0</v>
      </c>
      <c r="L57" s="14">
        <f>ROUND(INDEX([1]acpsa_table1_production_2020!$C$2:$AM$81,MATCH($A57,[1]acpsa_table1_production_2020!$B$2:$B$81,0),MATCH(L$4,[1]acpsa_table1_production_2020!$C$1:$AM$1,0)),0)</f>
        <v>0</v>
      </c>
      <c r="M57" s="15">
        <f>ROUND(INDEX([1]acpsa_table1_production_2020!$C$2:$AM$81,MATCH($A57,[1]acpsa_table1_production_2020!$B$2:$B$81,0),MATCH(M$4,[1]acpsa_table1_production_2020!$C$1:$AM$1,0)),0)</f>
        <v>0</v>
      </c>
      <c r="N57" s="16">
        <f>ROUND(INDEX([1]acpsa_table1_production_2020!$C$2:$AM$81,MATCH($A57,[1]acpsa_table1_production_2020!$B$2:$B$81,0),MATCH(N$4,[1]acpsa_table1_production_2020!$C$1:$AM$1,0)),0)</f>
        <v>0</v>
      </c>
      <c r="O57" s="16">
        <f>ROUND(INDEX([1]acpsa_table1_production_2020!$C$2:$AM$81,MATCH($A57,[1]acpsa_table1_production_2020!$B$2:$B$81,0),MATCH(O$4,[1]acpsa_table1_production_2020!$C$1:$AM$1,0)),0)</f>
        <v>0</v>
      </c>
      <c r="P57" s="16">
        <f>ROUND(INDEX([1]acpsa_table1_production_2020!$C$2:$AM$81,MATCH($A57,[1]acpsa_table1_production_2020!$B$2:$B$81,0),MATCH(P$4,[1]acpsa_table1_production_2020!$C$1:$AM$1,0)),0)</f>
        <v>0</v>
      </c>
      <c r="Q57" s="16">
        <f>ROUND(INDEX([1]acpsa_table1_production_2020!$C$2:$AM$81,MATCH($A57,[1]acpsa_table1_production_2020!$B$2:$B$81,0),MATCH(Q$4,[1]acpsa_table1_production_2020!$C$1:$AM$1,0)),0)</f>
        <v>0</v>
      </c>
      <c r="R57" s="16">
        <f>ROUND(INDEX([1]acpsa_table1_production_2020!$C$2:$AM$81,MATCH($A57,[1]acpsa_table1_production_2020!$B$2:$B$81,0),MATCH(R$4,[1]acpsa_table1_production_2020!$C$1:$AM$1,0)),0)</f>
        <v>0</v>
      </c>
      <c r="S57" s="16">
        <f>ROUND(INDEX([1]acpsa_table1_production_2020!$C$2:$AM$81,MATCH($A57,[1]acpsa_table1_production_2020!$B$2:$B$81,0),MATCH(S$4,[1]acpsa_table1_production_2020!$C$1:$AM$1,0)),0)</f>
        <v>0</v>
      </c>
      <c r="T57" s="16">
        <f>ROUND(INDEX([1]acpsa_table1_production_2020!$C$2:$AM$81,MATCH($A57,[1]acpsa_table1_production_2020!$B$2:$B$81,0),MATCH(T$4,[1]acpsa_table1_production_2020!$C$1:$AM$1,0)),0)</f>
        <v>18426</v>
      </c>
      <c r="U57" s="16">
        <f>ROUND(INDEX([1]acpsa_table1_production_2020!$C$2:$AM$81,MATCH($A57,[1]acpsa_table1_production_2020!$B$2:$B$81,0),MATCH(U$4,[1]acpsa_table1_production_2020!$C$1:$AM$1,0)),0)</f>
        <v>0</v>
      </c>
      <c r="V57" s="100">
        <f>ROUND(INDEX([1]acpsa_table1_production_2020!$C$2:$AM$81,MATCH($A57,[1]acpsa_table1_production_2020!$B$2:$B$81,0),MATCH(V$4,[1]acpsa_table1_production_2020!$C$1:$AM$1,0)),0)</f>
        <v>0</v>
      </c>
      <c r="W57" s="14">
        <f>ROUND(INDEX([1]acpsa_table1_production_2020!$C$2:$AM$81,MATCH($A57,[1]acpsa_table1_production_2020!$B$2:$B$81,0),MATCH(W$4,[1]acpsa_table1_production_2020!$C$1:$AM$1,0)),0)</f>
        <v>0</v>
      </c>
      <c r="X57" s="14">
        <f>ROUND(INDEX([1]acpsa_table1_production_2020!$C$2:$AM$81,MATCH($A57,[1]acpsa_table1_production_2020!$B$2:$B$81,0),MATCH(X$4,[1]acpsa_table1_production_2020!$C$1:$AM$1,0)),0)</f>
        <v>0</v>
      </c>
      <c r="Y57" s="14">
        <f>ROUND(INDEX([1]acpsa_table1_production_2020!$C$2:$AM$81,MATCH($A57,[1]acpsa_table1_production_2020!$B$2:$B$81,0),MATCH(Y$4,[1]acpsa_table1_production_2020!$C$1:$AM$1,0)),0)</f>
        <v>0</v>
      </c>
      <c r="Z57" s="14">
        <f>ROUND(INDEX([1]acpsa_table1_production_2020!$C$2:$AM$81,MATCH($A57,[1]acpsa_table1_production_2020!$B$2:$B$81,0),MATCH(Z$4,[1]acpsa_table1_production_2020!$C$1:$AM$1,0)),0)</f>
        <v>0</v>
      </c>
      <c r="AA57" s="14">
        <f>ROUND(INDEX([1]acpsa_table1_production_2020!$C$2:$AM$81,MATCH($A57,[1]acpsa_table1_production_2020!$B$2:$B$81,0),MATCH(AA$4,[1]acpsa_table1_production_2020!$C$1:$AM$1,0)),0)</f>
        <v>0</v>
      </c>
      <c r="AB57" s="14">
        <f>ROUND(INDEX([1]acpsa_table1_production_2020!$C$2:$AM$81,MATCH($A57,[1]acpsa_table1_production_2020!$B$2:$B$81,0),MATCH(AB$4,[1]acpsa_table1_production_2020!$C$1:$AM$1,0)),0)</f>
        <v>0</v>
      </c>
      <c r="AC57" s="15">
        <f>ROUND(INDEX([1]acpsa_table1_production_2020!$C$2:$AM$81,MATCH($A57,[1]acpsa_table1_production_2020!$B$2:$B$81,0),MATCH(AC$4,[1]acpsa_table1_production_2020!$C$1:$AM$1,0)),0)</f>
        <v>0</v>
      </c>
      <c r="AD57" s="16">
        <f>ROUND(INDEX([1]acpsa_table1_production_2020!$C$2:$AM$81,MATCH($A57,[1]acpsa_table1_production_2020!$B$2:$B$81,0),MATCH(AD$4,[1]acpsa_table1_production_2020!$C$1:$AM$1,0)),0)</f>
        <v>0</v>
      </c>
      <c r="AE57" s="16">
        <f>ROUND(INDEX([1]acpsa_table1_production_2020!$C$2:$AM$81,MATCH($A57,[1]acpsa_table1_production_2020!$B$2:$B$81,0),MATCH(AE$4,[1]acpsa_table1_production_2020!$C$1:$AM$1,0)),0)</f>
        <v>0</v>
      </c>
      <c r="AF57" s="16">
        <f>ROUND(INDEX([1]acpsa_table1_production_2020!$C$2:$AM$81,MATCH($A57,[1]acpsa_table1_production_2020!$B$2:$B$81,0),MATCH(AF$4,[1]acpsa_table1_production_2020!$C$1:$AM$1,0)),0)</f>
        <v>0</v>
      </c>
      <c r="AG57" s="16">
        <f>ROUND(INDEX([1]acpsa_table1_production_2020!$C$2:$AM$81,MATCH($A57,[1]acpsa_table1_production_2020!$B$2:$B$81,0),MATCH(AG$4,[1]acpsa_table1_production_2020!$C$1:$AM$1,0)),0)</f>
        <v>0</v>
      </c>
      <c r="AH57" s="16">
        <f>ROUND(INDEX([1]acpsa_table1_production_2020!$C$2:$AM$81,MATCH($A57,[1]acpsa_table1_production_2020!$B$2:$B$81,0),MATCH(AH$4,[1]acpsa_table1_production_2020!$C$1:$AM$1,0)),0)</f>
        <v>0</v>
      </c>
      <c r="AI57" s="16">
        <f>ROUND(INDEX([1]acpsa_table1_production_2020!$C$2:$AM$81,MATCH($A57,[1]acpsa_table1_production_2020!$B$2:$B$81,0),MATCH(AI$4,[1]acpsa_table1_production_2020!$C$1:$AM$1,0)),0)</f>
        <v>0</v>
      </c>
      <c r="AJ57" s="16">
        <f>ROUND(INDEX([1]acpsa_table1_production_2020!$C$2:$AM$81,MATCH($A57,[1]acpsa_table1_production_2020!$B$2:$B$81,0),MATCH(AJ$4,[1]acpsa_table1_production_2020!$C$1:$AM$1,0)),0)</f>
        <v>0</v>
      </c>
      <c r="AK57" s="16">
        <f>ROUND(INDEX([1]acpsa_table1_production_2020!$C$2:$AM$81,MATCH($A57,[1]acpsa_table1_production_2020!$B$2:$B$81,0),MATCH(AK$4,[1]acpsa_table1_production_2020!$C$1:$AM$1,0)),0)</f>
        <v>18426</v>
      </c>
    </row>
    <row r="58" spans="1:37" x14ac:dyDescent="0.3">
      <c r="A58" s="3" t="s">
        <v>75</v>
      </c>
      <c r="B58" s="14">
        <f>ROUND(INDEX([1]acpsa_table1_production_2020!$C$2:$AM$81,MATCH($A58,[1]acpsa_table1_production_2020!$B$2:$B$81,0),MATCH(B$4,[1]acpsa_table1_production_2020!$C$1:$AM$1,0)),0)</f>
        <v>0</v>
      </c>
      <c r="C58" s="14">
        <f>ROUND(INDEX([1]acpsa_table1_production_2020!$C$2:$AM$81,MATCH($A58,[1]acpsa_table1_production_2020!$B$2:$B$81,0),MATCH(C$4,[1]acpsa_table1_production_2020!$C$1:$AM$1,0)),0)</f>
        <v>0</v>
      </c>
      <c r="D58" s="14">
        <f>ROUND(INDEX([1]acpsa_table1_production_2020!$C$2:$AM$81,MATCH($A58,[1]acpsa_table1_production_2020!$B$2:$B$81,0),MATCH(D$4,[1]acpsa_table1_production_2020!$C$1:$AM$1,0)),0)</f>
        <v>0</v>
      </c>
      <c r="E58" s="14">
        <f>ROUND(INDEX([1]acpsa_table1_production_2020!$C$2:$AM$81,MATCH($A58,[1]acpsa_table1_production_2020!$B$2:$B$81,0),MATCH(E$4,[1]acpsa_table1_production_2020!$C$1:$AM$1,0)),0)</f>
        <v>0</v>
      </c>
      <c r="F58" s="14">
        <f>ROUND(INDEX([1]acpsa_table1_production_2020!$C$2:$AM$81,MATCH($A58,[1]acpsa_table1_production_2020!$B$2:$B$81,0),MATCH(F$4,[1]acpsa_table1_production_2020!$C$1:$AM$1,0)),0)</f>
        <v>0</v>
      </c>
      <c r="G58" s="14">
        <f>ROUND(INDEX([1]acpsa_table1_production_2020!$C$2:$AM$81,MATCH($A58,[1]acpsa_table1_production_2020!$B$2:$B$81,0),MATCH(G$4,[1]acpsa_table1_production_2020!$C$1:$AM$1,0)),0)</f>
        <v>0</v>
      </c>
      <c r="H58" s="14">
        <f>ROUND(INDEX([1]acpsa_table1_production_2020!$C$2:$AM$81,MATCH($A58,[1]acpsa_table1_production_2020!$B$2:$B$81,0),MATCH(H$4,[1]acpsa_table1_production_2020!$C$1:$AM$1,0)),0)</f>
        <v>0</v>
      </c>
      <c r="I58" s="14">
        <f>ROUND(INDEX([1]acpsa_table1_production_2020!$C$2:$AM$81,MATCH($A58,[1]acpsa_table1_production_2020!$B$2:$B$81,0),MATCH(I$4,[1]acpsa_table1_production_2020!$C$1:$AM$1,0)),0)</f>
        <v>0</v>
      </c>
      <c r="J58" s="14">
        <f>ROUND(INDEX([1]acpsa_table1_production_2020!$C$2:$AM$81,MATCH($A58,[1]acpsa_table1_production_2020!$B$2:$B$81,0),MATCH(J$4,[1]acpsa_table1_production_2020!$C$1:$AM$1,0)),0)</f>
        <v>0</v>
      </c>
      <c r="K58" s="14">
        <f>ROUND(INDEX([1]acpsa_table1_production_2020!$C$2:$AM$81,MATCH($A58,[1]acpsa_table1_production_2020!$B$2:$B$81,0),MATCH(K$4,[1]acpsa_table1_production_2020!$C$1:$AM$1,0)),0)</f>
        <v>0</v>
      </c>
      <c r="L58" s="14">
        <f>ROUND(INDEX([1]acpsa_table1_production_2020!$C$2:$AM$81,MATCH($A58,[1]acpsa_table1_production_2020!$B$2:$B$81,0),MATCH(L$4,[1]acpsa_table1_production_2020!$C$1:$AM$1,0)),0)</f>
        <v>1185</v>
      </c>
      <c r="M58" s="15">
        <f>ROUND(INDEX([1]acpsa_table1_production_2020!$C$2:$AM$81,MATCH($A58,[1]acpsa_table1_production_2020!$B$2:$B$81,0),MATCH(M$4,[1]acpsa_table1_production_2020!$C$1:$AM$1,0)),0)</f>
        <v>0</v>
      </c>
      <c r="N58" s="16">
        <f>ROUND(INDEX([1]acpsa_table1_production_2020!$C$2:$AM$81,MATCH($A58,[1]acpsa_table1_production_2020!$B$2:$B$81,0),MATCH(N$4,[1]acpsa_table1_production_2020!$C$1:$AM$1,0)),0)</f>
        <v>0</v>
      </c>
      <c r="O58" s="16">
        <f>ROUND(INDEX([1]acpsa_table1_production_2020!$C$2:$AM$81,MATCH($A58,[1]acpsa_table1_production_2020!$B$2:$B$81,0),MATCH(O$4,[1]acpsa_table1_production_2020!$C$1:$AM$1,0)),0)</f>
        <v>0</v>
      </c>
      <c r="P58" s="16">
        <f>ROUND(INDEX([1]acpsa_table1_production_2020!$C$2:$AM$81,MATCH($A58,[1]acpsa_table1_production_2020!$B$2:$B$81,0),MATCH(P$4,[1]acpsa_table1_production_2020!$C$1:$AM$1,0)),0)</f>
        <v>0</v>
      </c>
      <c r="Q58" s="16">
        <f>ROUND(INDEX([1]acpsa_table1_production_2020!$C$2:$AM$81,MATCH($A58,[1]acpsa_table1_production_2020!$B$2:$B$81,0),MATCH(Q$4,[1]acpsa_table1_production_2020!$C$1:$AM$1,0)),0)</f>
        <v>0</v>
      </c>
      <c r="R58" s="16">
        <f>ROUND(INDEX([1]acpsa_table1_production_2020!$C$2:$AM$81,MATCH($A58,[1]acpsa_table1_production_2020!$B$2:$B$81,0),MATCH(R$4,[1]acpsa_table1_production_2020!$C$1:$AM$1,0)),0)</f>
        <v>0</v>
      </c>
      <c r="S58" s="16">
        <f>ROUND(INDEX([1]acpsa_table1_production_2020!$C$2:$AM$81,MATCH($A58,[1]acpsa_table1_production_2020!$B$2:$B$81,0),MATCH(S$4,[1]acpsa_table1_production_2020!$C$1:$AM$1,0)),0)</f>
        <v>0</v>
      </c>
      <c r="T58" s="16">
        <f>ROUND(INDEX([1]acpsa_table1_production_2020!$C$2:$AM$81,MATCH($A58,[1]acpsa_table1_production_2020!$B$2:$B$81,0),MATCH(T$4,[1]acpsa_table1_production_2020!$C$1:$AM$1,0)),0)</f>
        <v>78909</v>
      </c>
      <c r="U58" s="16">
        <f>ROUND(INDEX([1]acpsa_table1_production_2020!$C$2:$AM$81,MATCH($A58,[1]acpsa_table1_production_2020!$B$2:$B$81,0),MATCH(U$4,[1]acpsa_table1_production_2020!$C$1:$AM$1,0)),0)</f>
        <v>0</v>
      </c>
      <c r="V58" s="100">
        <f>ROUND(INDEX([1]acpsa_table1_production_2020!$C$2:$AM$81,MATCH($A58,[1]acpsa_table1_production_2020!$B$2:$B$81,0),MATCH(V$4,[1]acpsa_table1_production_2020!$C$1:$AM$1,0)),0)</f>
        <v>0</v>
      </c>
      <c r="W58" s="14">
        <f>ROUND(INDEX([1]acpsa_table1_production_2020!$C$2:$AM$81,MATCH($A58,[1]acpsa_table1_production_2020!$B$2:$B$81,0),MATCH(W$4,[1]acpsa_table1_production_2020!$C$1:$AM$1,0)),0)</f>
        <v>0</v>
      </c>
      <c r="X58" s="14">
        <f>ROUND(INDEX([1]acpsa_table1_production_2020!$C$2:$AM$81,MATCH($A58,[1]acpsa_table1_production_2020!$B$2:$B$81,0),MATCH(X$4,[1]acpsa_table1_production_2020!$C$1:$AM$1,0)),0)</f>
        <v>0</v>
      </c>
      <c r="Y58" s="14">
        <f>ROUND(INDEX([1]acpsa_table1_production_2020!$C$2:$AM$81,MATCH($A58,[1]acpsa_table1_production_2020!$B$2:$B$81,0),MATCH(Y$4,[1]acpsa_table1_production_2020!$C$1:$AM$1,0)),0)</f>
        <v>0</v>
      </c>
      <c r="Z58" s="14">
        <f>ROUND(INDEX([1]acpsa_table1_production_2020!$C$2:$AM$81,MATCH($A58,[1]acpsa_table1_production_2020!$B$2:$B$81,0),MATCH(Z$4,[1]acpsa_table1_production_2020!$C$1:$AM$1,0)),0)</f>
        <v>0</v>
      </c>
      <c r="AA58" s="14">
        <f>ROUND(INDEX([1]acpsa_table1_production_2020!$C$2:$AM$81,MATCH($A58,[1]acpsa_table1_production_2020!$B$2:$B$81,0),MATCH(AA$4,[1]acpsa_table1_production_2020!$C$1:$AM$1,0)),0)</f>
        <v>0</v>
      </c>
      <c r="AB58" s="14">
        <f>ROUND(INDEX([1]acpsa_table1_production_2020!$C$2:$AM$81,MATCH($A58,[1]acpsa_table1_production_2020!$B$2:$B$81,0),MATCH(AB$4,[1]acpsa_table1_production_2020!$C$1:$AM$1,0)),0)</f>
        <v>0</v>
      </c>
      <c r="AC58" s="15">
        <f>ROUND(INDEX([1]acpsa_table1_production_2020!$C$2:$AM$81,MATCH($A58,[1]acpsa_table1_production_2020!$B$2:$B$81,0),MATCH(AC$4,[1]acpsa_table1_production_2020!$C$1:$AM$1,0)),0)</f>
        <v>0</v>
      </c>
      <c r="AD58" s="16">
        <f>ROUND(INDEX([1]acpsa_table1_production_2020!$C$2:$AM$81,MATCH($A58,[1]acpsa_table1_production_2020!$B$2:$B$81,0),MATCH(AD$4,[1]acpsa_table1_production_2020!$C$1:$AM$1,0)),0)</f>
        <v>0</v>
      </c>
      <c r="AE58" s="16">
        <f>ROUND(INDEX([1]acpsa_table1_production_2020!$C$2:$AM$81,MATCH($A58,[1]acpsa_table1_production_2020!$B$2:$B$81,0),MATCH(AE$4,[1]acpsa_table1_production_2020!$C$1:$AM$1,0)),0)</f>
        <v>0</v>
      </c>
      <c r="AF58" s="16">
        <f>ROUND(INDEX([1]acpsa_table1_production_2020!$C$2:$AM$81,MATCH($A58,[1]acpsa_table1_production_2020!$B$2:$B$81,0),MATCH(AF$4,[1]acpsa_table1_production_2020!$C$1:$AM$1,0)),0)</f>
        <v>0</v>
      </c>
      <c r="AG58" s="16">
        <f>ROUND(INDEX([1]acpsa_table1_production_2020!$C$2:$AM$81,MATCH($A58,[1]acpsa_table1_production_2020!$B$2:$B$81,0),MATCH(AG$4,[1]acpsa_table1_production_2020!$C$1:$AM$1,0)),0)</f>
        <v>0</v>
      </c>
      <c r="AH58" s="16">
        <f>ROUND(INDEX([1]acpsa_table1_production_2020!$C$2:$AM$81,MATCH($A58,[1]acpsa_table1_production_2020!$B$2:$B$81,0),MATCH(AH$4,[1]acpsa_table1_production_2020!$C$1:$AM$1,0)),0)</f>
        <v>0</v>
      </c>
      <c r="AI58" s="16">
        <f>ROUND(INDEX([1]acpsa_table1_production_2020!$C$2:$AM$81,MATCH($A58,[1]acpsa_table1_production_2020!$B$2:$B$81,0),MATCH(AI$4,[1]acpsa_table1_production_2020!$C$1:$AM$1,0)),0)</f>
        <v>0</v>
      </c>
      <c r="AJ58" s="16">
        <f>ROUND(INDEX([1]acpsa_table1_production_2020!$C$2:$AM$81,MATCH($A58,[1]acpsa_table1_production_2020!$B$2:$B$81,0),MATCH(AJ$4,[1]acpsa_table1_production_2020!$C$1:$AM$1,0)),0)</f>
        <v>1133</v>
      </c>
      <c r="AK58" s="16">
        <f>ROUND(INDEX([1]acpsa_table1_production_2020!$C$2:$AM$81,MATCH($A58,[1]acpsa_table1_production_2020!$B$2:$B$81,0),MATCH(AK$4,[1]acpsa_table1_production_2020!$C$1:$AM$1,0)),0)</f>
        <v>81227</v>
      </c>
    </row>
    <row r="59" spans="1:37" x14ac:dyDescent="0.3">
      <c r="A59" s="2" t="s">
        <v>76</v>
      </c>
      <c r="B59" s="14">
        <f>ROUND(INDEX([1]acpsa_table1_production_2020!$C$2:$AM$81,MATCH($A59,[1]acpsa_table1_production_2020!$B$2:$B$81,0),MATCH(B$4,[1]acpsa_table1_production_2020!$C$1:$AM$1,0)),0)</f>
        <v>0</v>
      </c>
      <c r="C59" s="14">
        <f>ROUND(INDEX([1]acpsa_table1_production_2020!$C$2:$AM$81,MATCH($A59,[1]acpsa_table1_production_2020!$B$2:$B$81,0),MATCH(C$4,[1]acpsa_table1_production_2020!$C$1:$AM$1,0)),0)</f>
        <v>0</v>
      </c>
      <c r="D59" s="14">
        <f>ROUND(INDEX([1]acpsa_table1_production_2020!$C$2:$AM$81,MATCH($A59,[1]acpsa_table1_production_2020!$B$2:$B$81,0),MATCH(D$4,[1]acpsa_table1_production_2020!$C$1:$AM$1,0)),0)</f>
        <v>0</v>
      </c>
      <c r="E59" s="14">
        <f>ROUND(INDEX([1]acpsa_table1_production_2020!$C$2:$AM$81,MATCH($A59,[1]acpsa_table1_production_2020!$B$2:$B$81,0),MATCH(E$4,[1]acpsa_table1_production_2020!$C$1:$AM$1,0)),0)</f>
        <v>0</v>
      </c>
      <c r="F59" s="14">
        <f>ROUND(INDEX([1]acpsa_table1_production_2020!$C$2:$AM$81,MATCH($A59,[1]acpsa_table1_production_2020!$B$2:$B$81,0),MATCH(F$4,[1]acpsa_table1_production_2020!$C$1:$AM$1,0)),0)</f>
        <v>0</v>
      </c>
      <c r="G59" s="14">
        <f>ROUND(INDEX([1]acpsa_table1_production_2020!$C$2:$AM$81,MATCH($A59,[1]acpsa_table1_production_2020!$B$2:$B$81,0),MATCH(G$4,[1]acpsa_table1_production_2020!$C$1:$AM$1,0)),0)</f>
        <v>0</v>
      </c>
      <c r="H59" s="14">
        <f>ROUND(INDEX([1]acpsa_table1_production_2020!$C$2:$AM$81,MATCH($A59,[1]acpsa_table1_production_2020!$B$2:$B$81,0),MATCH(H$4,[1]acpsa_table1_production_2020!$C$1:$AM$1,0)),0)</f>
        <v>0</v>
      </c>
      <c r="I59" s="14">
        <f>ROUND(INDEX([1]acpsa_table1_production_2020!$C$2:$AM$81,MATCH($A59,[1]acpsa_table1_production_2020!$B$2:$B$81,0),MATCH(I$4,[1]acpsa_table1_production_2020!$C$1:$AM$1,0)),0)</f>
        <v>0</v>
      </c>
      <c r="J59" s="14">
        <f>ROUND(INDEX([1]acpsa_table1_production_2020!$C$2:$AM$81,MATCH($A59,[1]acpsa_table1_production_2020!$B$2:$B$81,0),MATCH(J$4,[1]acpsa_table1_production_2020!$C$1:$AM$1,0)),0)</f>
        <v>0</v>
      </c>
      <c r="K59" s="14">
        <f>ROUND(INDEX([1]acpsa_table1_production_2020!$C$2:$AM$81,MATCH($A59,[1]acpsa_table1_production_2020!$B$2:$B$81,0),MATCH(K$4,[1]acpsa_table1_production_2020!$C$1:$AM$1,0)),0)</f>
        <v>0</v>
      </c>
      <c r="L59" s="14">
        <f>ROUND(INDEX([1]acpsa_table1_production_2020!$C$2:$AM$81,MATCH($A59,[1]acpsa_table1_production_2020!$B$2:$B$81,0),MATCH(L$4,[1]acpsa_table1_production_2020!$C$1:$AM$1,0)),0)</f>
        <v>0</v>
      </c>
      <c r="M59" s="15">
        <f>ROUND(INDEX([1]acpsa_table1_production_2020!$C$2:$AM$81,MATCH($A59,[1]acpsa_table1_production_2020!$B$2:$B$81,0),MATCH(M$4,[1]acpsa_table1_production_2020!$C$1:$AM$1,0)),0)</f>
        <v>0</v>
      </c>
      <c r="N59" s="16">
        <f>ROUND(INDEX([1]acpsa_table1_production_2020!$C$2:$AM$81,MATCH($A59,[1]acpsa_table1_production_2020!$B$2:$B$81,0),MATCH(N$4,[1]acpsa_table1_production_2020!$C$1:$AM$1,0)),0)</f>
        <v>0</v>
      </c>
      <c r="O59" s="16">
        <f>ROUND(INDEX([1]acpsa_table1_production_2020!$C$2:$AM$81,MATCH($A59,[1]acpsa_table1_production_2020!$B$2:$B$81,0),MATCH(O$4,[1]acpsa_table1_production_2020!$C$1:$AM$1,0)),0)</f>
        <v>0</v>
      </c>
      <c r="P59" s="16">
        <f>ROUND(INDEX([1]acpsa_table1_production_2020!$C$2:$AM$81,MATCH($A59,[1]acpsa_table1_production_2020!$B$2:$B$81,0),MATCH(P$4,[1]acpsa_table1_production_2020!$C$1:$AM$1,0)),0)</f>
        <v>0</v>
      </c>
      <c r="Q59" s="16">
        <f>ROUND(INDEX([1]acpsa_table1_production_2020!$C$2:$AM$81,MATCH($A59,[1]acpsa_table1_production_2020!$B$2:$B$81,0),MATCH(Q$4,[1]acpsa_table1_production_2020!$C$1:$AM$1,0)),0)</f>
        <v>0</v>
      </c>
      <c r="R59" s="16">
        <f>ROUND(INDEX([1]acpsa_table1_production_2020!$C$2:$AM$81,MATCH($A59,[1]acpsa_table1_production_2020!$B$2:$B$81,0),MATCH(R$4,[1]acpsa_table1_production_2020!$C$1:$AM$1,0)),0)</f>
        <v>0</v>
      </c>
      <c r="S59" s="16">
        <f>ROUND(INDEX([1]acpsa_table1_production_2020!$C$2:$AM$81,MATCH($A59,[1]acpsa_table1_production_2020!$B$2:$B$81,0),MATCH(S$4,[1]acpsa_table1_production_2020!$C$1:$AM$1,0)),0)</f>
        <v>0</v>
      </c>
      <c r="T59" s="16">
        <f>ROUND(INDEX([1]acpsa_table1_production_2020!$C$2:$AM$81,MATCH($A59,[1]acpsa_table1_production_2020!$B$2:$B$81,0),MATCH(T$4,[1]acpsa_table1_production_2020!$C$1:$AM$1,0)),0)</f>
        <v>57</v>
      </c>
      <c r="U59" s="16">
        <f>ROUND(INDEX([1]acpsa_table1_production_2020!$C$2:$AM$81,MATCH($A59,[1]acpsa_table1_production_2020!$B$2:$B$81,0),MATCH(U$4,[1]acpsa_table1_production_2020!$C$1:$AM$1,0)),0)</f>
        <v>85309</v>
      </c>
      <c r="V59" s="100">
        <f>ROUND(INDEX([1]acpsa_table1_production_2020!$C$2:$AM$81,MATCH($A59,[1]acpsa_table1_production_2020!$B$2:$B$81,0),MATCH(V$4,[1]acpsa_table1_production_2020!$C$1:$AM$1,0)),0)</f>
        <v>18254</v>
      </c>
      <c r="W59" s="14">
        <f>ROUND(INDEX([1]acpsa_table1_production_2020!$C$2:$AM$81,MATCH($A59,[1]acpsa_table1_production_2020!$B$2:$B$81,0),MATCH(W$4,[1]acpsa_table1_production_2020!$C$1:$AM$1,0)),0)</f>
        <v>152891</v>
      </c>
      <c r="X59" s="14">
        <f>ROUND(INDEX([1]acpsa_table1_production_2020!$C$2:$AM$81,MATCH($A59,[1]acpsa_table1_production_2020!$B$2:$B$81,0),MATCH(X$4,[1]acpsa_table1_production_2020!$C$1:$AM$1,0)),0)</f>
        <v>85206</v>
      </c>
      <c r="Y59" s="14">
        <f>ROUND(INDEX([1]acpsa_table1_production_2020!$C$2:$AM$81,MATCH($A59,[1]acpsa_table1_production_2020!$B$2:$B$81,0),MATCH(Y$4,[1]acpsa_table1_production_2020!$C$1:$AM$1,0)),0)</f>
        <v>0</v>
      </c>
      <c r="Z59" s="14">
        <f>ROUND(INDEX([1]acpsa_table1_production_2020!$C$2:$AM$81,MATCH($A59,[1]acpsa_table1_production_2020!$B$2:$B$81,0),MATCH(Z$4,[1]acpsa_table1_production_2020!$C$1:$AM$1,0)),0)</f>
        <v>0</v>
      </c>
      <c r="AA59" s="14">
        <f>ROUND(INDEX([1]acpsa_table1_production_2020!$C$2:$AM$81,MATCH($A59,[1]acpsa_table1_production_2020!$B$2:$B$81,0),MATCH(AA$4,[1]acpsa_table1_production_2020!$C$1:$AM$1,0)),0)</f>
        <v>0</v>
      </c>
      <c r="AB59" s="14">
        <f>ROUND(INDEX([1]acpsa_table1_production_2020!$C$2:$AM$81,MATCH($A59,[1]acpsa_table1_production_2020!$B$2:$B$81,0),MATCH(AB$4,[1]acpsa_table1_production_2020!$C$1:$AM$1,0)),0)</f>
        <v>0</v>
      </c>
      <c r="AC59" s="15">
        <f>ROUND(INDEX([1]acpsa_table1_production_2020!$C$2:$AM$81,MATCH($A59,[1]acpsa_table1_production_2020!$B$2:$B$81,0),MATCH(AC$4,[1]acpsa_table1_production_2020!$C$1:$AM$1,0)),0)</f>
        <v>0</v>
      </c>
      <c r="AD59" s="16">
        <f>ROUND(INDEX([1]acpsa_table1_production_2020!$C$2:$AM$81,MATCH($A59,[1]acpsa_table1_production_2020!$B$2:$B$81,0),MATCH(AD$4,[1]acpsa_table1_production_2020!$C$1:$AM$1,0)),0)</f>
        <v>0</v>
      </c>
      <c r="AE59" s="16">
        <f>ROUND(INDEX([1]acpsa_table1_production_2020!$C$2:$AM$81,MATCH($A59,[1]acpsa_table1_production_2020!$B$2:$B$81,0),MATCH(AE$4,[1]acpsa_table1_production_2020!$C$1:$AM$1,0)),0)</f>
        <v>0</v>
      </c>
      <c r="AF59" s="16">
        <f>ROUND(INDEX([1]acpsa_table1_production_2020!$C$2:$AM$81,MATCH($A59,[1]acpsa_table1_production_2020!$B$2:$B$81,0),MATCH(AF$4,[1]acpsa_table1_production_2020!$C$1:$AM$1,0)),0)</f>
        <v>6868</v>
      </c>
      <c r="AG59" s="16">
        <f>ROUND(INDEX([1]acpsa_table1_production_2020!$C$2:$AM$81,MATCH($A59,[1]acpsa_table1_production_2020!$B$2:$B$81,0),MATCH(AG$4,[1]acpsa_table1_production_2020!$C$1:$AM$1,0)),0)</f>
        <v>0</v>
      </c>
      <c r="AH59" s="16">
        <f>ROUND(INDEX([1]acpsa_table1_production_2020!$C$2:$AM$81,MATCH($A59,[1]acpsa_table1_production_2020!$B$2:$B$81,0),MATCH(AH$4,[1]acpsa_table1_production_2020!$C$1:$AM$1,0)),0)</f>
        <v>0</v>
      </c>
      <c r="AI59" s="16">
        <f>ROUND(INDEX([1]acpsa_table1_production_2020!$C$2:$AM$81,MATCH($A59,[1]acpsa_table1_production_2020!$B$2:$B$81,0),MATCH(AI$4,[1]acpsa_table1_production_2020!$C$1:$AM$1,0)),0)</f>
        <v>666</v>
      </c>
      <c r="AJ59" s="16">
        <f>ROUND(INDEX([1]acpsa_table1_production_2020!$C$2:$AM$81,MATCH($A59,[1]acpsa_table1_production_2020!$B$2:$B$81,0),MATCH(AJ$4,[1]acpsa_table1_production_2020!$C$1:$AM$1,0)),0)</f>
        <v>4867</v>
      </c>
      <c r="AK59" s="16">
        <f>ROUND(INDEX([1]acpsa_table1_production_2020!$C$2:$AM$81,MATCH($A59,[1]acpsa_table1_production_2020!$B$2:$B$81,0),MATCH(AK$4,[1]acpsa_table1_production_2020!$C$1:$AM$1,0)),0)</f>
        <v>354118</v>
      </c>
    </row>
    <row r="60" spans="1:37" x14ac:dyDescent="0.3">
      <c r="A60" s="3" t="s">
        <v>24</v>
      </c>
      <c r="B60" s="14">
        <f>ROUND(INDEX([1]acpsa_table1_production_2020!$C$2:$AM$81,MATCH($A60,[1]acpsa_table1_production_2020!$B$2:$B$81,0),MATCH(B$4,[1]acpsa_table1_production_2020!$C$1:$AM$1,0)),0)</f>
        <v>0</v>
      </c>
      <c r="C60" s="14">
        <f>ROUND(INDEX([1]acpsa_table1_production_2020!$C$2:$AM$81,MATCH($A60,[1]acpsa_table1_production_2020!$B$2:$B$81,0),MATCH(C$4,[1]acpsa_table1_production_2020!$C$1:$AM$1,0)),0)</f>
        <v>0</v>
      </c>
      <c r="D60" s="14">
        <f>ROUND(INDEX([1]acpsa_table1_production_2020!$C$2:$AM$81,MATCH($A60,[1]acpsa_table1_production_2020!$B$2:$B$81,0),MATCH(D$4,[1]acpsa_table1_production_2020!$C$1:$AM$1,0)),0)</f>
        <v>0</v>
      </c>
      <c r="E60" s="14">
        <f>ROUND(INDEX([1]acpsa_table1_production_2020!$C$2:$AM$81,MATCH($A60,[1]acpsa_table1_production_2020!$B$2:$B$81,0),MATCH(E$4,[1]acpsa_table1_production_2020!$C$1:$AM$1,0)),0)</f>
        <v>0</v>
      </c>
      <c r="F60" s="14">
        <f>ROUND(INDEX([1]acpsa_table1_production_2020!$C$2:$AM$81,MATCH($A60,[1]acpsa_table1_production_2020!$B$2:$B$81,0),MATCH(F$4,[1]acpsa_table1_production_2020!$C$1:$AM$1,0)),0)</f>
        <v>0</v>
      </c>
      <c r="G60" s="14">
        <f>ROUND(INDEX([1]acpsa_table1_production_2020!$C$2:$AM$81,MATCH($A60,[1]acpsa_table1_production_2020!$B$2:$B$81,0),MATCH(G$4,[1]acpsa_table1_production_2020!$C$1:$AM$1,0)),0)</f>
        <v>0</v>
      </c>
      <c r="H60" s="14">
        <f>ROUND(INDEX([1]acpsa_table1_production_2020!$C$2:$AM$81,MATCH($A60,[1]acpsa_table1_production_2020!$B$2:$B$81,0),MATCH(H$4,[1]acpsa_table1_production_2020!$C$1:$AM$1,0)),0)</f>
        <v>0</v>
      </c>
      <c r="I60" s="14">
        <f>ROUND(INDEX([1]acpsa_table1_production_2020!$C$2:$AM$81,MATCH($A60,[1]acpsa_table1_production_2020!$B$2:$B$81,0),MATCH(I$4,[1]acpsa_table1_production_2020!$C$1:$AM$1,0)),0)</f>
        <v>0</v>
      </c>
      <c r="J60" s="14">
        <f>ROUND(INDEX([1]acpsa_table1_production_2020!$C$2:$AM$81,MATCH($A60,[1]acpsa_table1_production_2020!$B$2:$B$81,0),MATCH(J$4,[1]acpsa_table1_production_2020!$C$1:$AM$1,0)),0)</f>
        <v>0</v>
      </c>
      <c r="K60" s="14">
        <f>ROUND(INDEX([1]acpsa_table1_production_2020!$C$2:$AM$81,MATCH($A60,[1]acpsa_table1_production_2020!$B$2:$B$81,0),MATCH(K$4,[1]acpsa_table1_production_2020!$C$1:$AM$1,0)),0)</f>
        <v>0</v>
      </c>
      <c r="L60" s="14">
        <f>ROUND(INDEX([1]acpsa_table1_production_2020!$C$2:$AM$81,MATCH($A60,[1]acpsa_table1_production_2020!$B$2:$B$81,0),MATCH(L$4,[1]acpsa_table1_production_2020!$C$1:$AM$1,0)),0)</f>
        <v>0</v>
      </c>
      <c r="M60" s="15">
        <f>ROUND(INDEX([1]acpsa_table1_production_2020!$C$2:$AM$81,MATCH($A60,[1]acpsa_table1_production_2020!$B$2:$B$81,0),MATCH(M$4,[1]acpsa_table1_production_2020!$C$1:$AM$1,0)),0)</f>
        <v>0</v>
      </c>
      <c r="N60" s="16">
        <f>ROUND(INDEX([1]acpsa_table1_production_2020!$C$2:$AM$81,MATCH($A60,[1]acpsa_table1_production_2020!$B$2:$B$81,0),MATCH(N$4,[1]acpsa_table1_production_2020!$C$1:$AM$1,0)),0)</f>
        <v>0</v>
      </c>
      <c r="O60" s="16">
        <f>ROUND(INDEX([1]acpsa_table1_production_2020!$C$2:$AM$81,MATCH($A60,[1]acpsa_table1_production_2020!$B$2:$B$81,0),MATCH(O$4,[1]acpsa_table1_production_2020!$C$1:$AM$1,0)),0)</f>
        <v>0</v>
      </c>
      <c r="P60" s="16">
        <f>ROUND(INDEX([1]acpsa_table1_production_2020!$C$2:$AM$81,MATCH($A60,[1]acpsa_table1_production_2020!$B$2:$B$81,0),MATCH(P$4,[1]acpsa_table1_production_2020!$C$1:$AM$1,0)),0)</f>
        <v>0</v>
      </c>
      <c r="Q60" s="16">
        <f>ROUND(INDEX([1]acpsa_table1_production_2020!$C$2:$AM$81,MATCH($A60,[1]acpsa_table1_production_2020!$B$2:$B$81,0),MATCH(Q$4,[1]acpsa_table1_production_2020!$C$1:$AM$1,0)),0)</f>
        <v>0</v>
      </c>
      <c r="R60" s="16">
        <f>ROUND(INDEX([1]acpsa_table1_production_2020!$C$2:$AM$81,MATCH($A60,[1]acpsa_table1_production_2020!$B$2:$B$81,0),MATCH(R$4,[1]acpsa_table1_production_2020!$C$1:$AM$1,0)),0)</f>
        <v>0</v>
      </c>
      <c r="S60" s="16">
        <f>ROUND(INDEX([1]acpsa_table1_production_2020!$C$2:$AM$81,MATCH($A60,[1]acpsa_table1_production_2020!$B$2:$B$81,0),MATCH(S$4,[1]acpsa_table1_production_2020!$C$1:$AM$1,0)),0)</f>
        <v>0</v>
      </c>
      <c r="T60" s="16">
        <f>ROUND(INDEX([1]acpsa_table1_production_2020!$C$2:$AM$81,MATCH($A60,[1]acpsa_table1_production_2020!$B$2:$B$81,0),MATCH(T$4,[1]acpsa_table1_production_2020!$C$1:$AM$1,0)),0)</f>
        <v>0</v>
      </c>
      <c r="U60" s="16">
        <f>ROUND(INDEX([1]acpsa_table1_production_2020!$C$2:$AM$81,MATCH($A60,[1]acpsa_table1_production_2020!$B$2:$B$81,0),MATCH(U$4,[1]acpsa_table1_production_2020!$C$1:$AM$1,0)),0)</f>
        <v>0</v>
      </c>
      <c r="V60" s="100">
        <f>ROUND(INDEX([1]acpsa_table1_production_2020!$C$2:$AM$81,MATCH($A60,[1]acpsa_table1_production_2020!$B$2:$B$81,0),MATCH(V$4,[1]acpsa_table1_production_2020!$C$1:$AM$1,0)),0)</f>
        <v>0</v>
      </c>
      <c r="W60" s="14">
        <f>ROUND(INDEX([1]acpsa_table1_production_2020!$C$2:$AM$81,MATCH($A60,[1]acpsa_table1_production_2020!$B$2:$B$81,0),MATCH(W$4,[1]acpsa_table1_production_2020!$C$1:$AM$1,0)),0)</f>
        <v>151663</v>
      </c>
      <c r="X60" s="14">
        <f>ROUND(INDEX([1]acpsa_table1_production_2020!$C$2:$AM$81,MATCH($A60,[1]acpsa_table1_production_2020!$B$2:$B$81,0),MATCH(X$4,[1]acpsa_table1_production_2020!$C$1:$AM$1,0)),0)</f>
        <v>0</v>
      </c>
      <c r="Y60" s="14">
        <f>ROUND(INDEX([1]acpsa_table1_production_2020!$C$2:$AM$81,MATCH($A60,[1]acpsa_table1_production_2020!$B$2:$B$81,0),MATCH(Y$4,[1]acpsa_table1_production_2020!$C$1:$AM$1,0)),0)</f>
        <v>0</v>
      </c>
      <c r="Z60" s="14">
        <f>ROUND(INDEX([1]acpsa_table1_production_2020!$C$2:$AM$81,MATCH($A60,[1]acpsa_table1_production_2020!$B$2:$B$81,0),MATCH(Z$4,[1]acpsa_table1_production_2020!$C$1:$AM$1,0)),0)</f>
        <v>0</v>
      </c>
      <c r="AA60" s="14">
        <f>ROUND(INDEX([1]acpsa_table1_production_2020!$C$2:$AM$81,MATCH($A60,[1]acpsa_table1_production_2020!$B$2:$B$81,0),MATCH(AA$4,[1]acpsa_table1_production_2020!$C$1:$AM$1,0)),0)</f>
        <v>0</v>
      </c>
      <c r="AB60" s="14">
        <f>ROUND(INDEX([1]acpsa_table1_production_2020!$C$2:$AM$81,MATCH($A60,[1]acpsa_table1_production_2020!$B$2:$B$81,0),MATCH(AB$4,[1]acpsa_table1_production_2020!$C$1:$AM$1,0)),0)</f>
        <v>0</v>
      </c>
      <c r="AC60" s="15">
        <f>ROUND(INDEX([1]acpsa_table1_production_2020!$C$2:$AM$81,MATCH($A60,[1]acpsa_table1_production_2020!$B$2:$B$81,0),MATCH(AC$4,[1]acpsa_table1_production_2020!$C$1:$AM$1,0)),0)</f>
        <v>0</v>
      </c>
      <c r="AD60" s="16">
        <f>ROUND(INDEX([1]acpsa_table1_production_2020!$C$2:$AM$81,MATCH($A60,[1]acpsa_table1_production_2020!$B$2:$B$81,0),MATCH(AD$4,[1]acpsa_table1_production_2020!$C$1:$AM$1,0)),0)</f>
        <v>0</v>
      </c>
      <c r="AE60" s="16">
        <f>ROUND(INDEX([1]acpsa_table1_production_2020!$C$2:$AM$81,MATCH($A60,[1]acpsa_table1_production_2020!$B$2:$B$81,0),MATCH(AE$4,[1]acpsa_table1_production_2020!$C$1:$AM$1,0)),0)</f>
        <v>0</v>
      </c>
      <c r="AF60" s="16">
        <f>ROUND(INDEX([1]acpsa_table1_production_2020!$C$2:$AM$81,MATCH($A60,[1]acpsa_table1_production_2020!$B$2:$B$81,0),MATCH(AF$4,[1]acpsa_table1_production_2020!$C$1:$AM$1,0)),0)</f>
        <v>0</v>
      </c>
      <c r="AG60" s="16">
        <f>ROUND(INDEX([1]acpsa_table1_production_2020!$C$2:$AM$81,MATCH($A60,[1]acpsa_table1_production_2020!$B$2:$B$81,0),MATCH(AG$4,[1]acpsa_table1_production_2020!$C$1:$AM$1,0)),0)</f>
        <v>0</v>
      </c>
      <c r="AH60" s="16">
        <f>ROUND(INDEX([1]acpsa_table1_production_2020!$C$2:$AM$81,MATCH($A60,[1]acpsa_table1_production_2020!$B$2:$B$81,0),MATCH(AH$4,[1]acpsa_table1_production_2020!$C$1:$AM$1,0)),0)</f>
        <v>0</v>
      </c>
      <c r="AI60" s="16">
        <f>ROUND(INDEX([1]acpsa_table1_production_2020!$C$2:$AM$81,MATCH($A60,[1]acpsa_table1_production_2020!$B$2:$B$81,0),MATCH(AI$4,[1]acpsa_table1_production_2020!$C$1:$AM$1,0)),0)</f>
        <v>0</v>
      </c>
      <c r="AJ60" s="16">
        <f>ROUND(INDEX([1]acpsa_table1_production_2020!$C$2:$AM$81,MATCH($A60,[1]acpsa_table1_production_2020!$B$2:$B$81,0),MATCH(AJ$4,[1]acpsa_table1_production_2020!$C$1:$AM$1,0)),0)</f>
        <v>2626</v>
      </c>
      <c r="AK60" s="16">
        <f>ROUND(INDEX([1]acpsa_table1_production_2020!$C$2:$AM$81,MATCH($A60,[1]acpsa_table1_production_2020!$B$2:$B$81,0),MATCH(AK$4,[1]acpsa_table1_production_2020!$C$1:$AM$1,0)),0)</f>
        <v>154289</v>
      </c>
    </row>
    <row r="61" spans="1:37" x14ac:dyDescent="0.3">
      <c r="A61" s="3" t="s">
        <v>23</v>
      </c>
      <c r="B61" s="14">
        <f>ROUND(INDEX([1]acpsa_table1_production_2020!$C$2:$AM$81,MATCH($A61,[1]acpsa_table1_production_2020!$B$2:$B$81,0),MATCH(B$4,[1]acpsa_table1_production_2020!$C$1:$AM$1,0)),0)</f>
        <v>0</v>
      </c>
      <c r="C61" s="14">
        <f>ROUND(INDEX([1]acpsa_table1_production_2020!$C$2:$AM$81,MATCH($A61,[1]acpsa_table1_production_2020!$B$2:$B$81,0),MATCH(C$4,[1]acpsa_table1_production_2020!$C$1:$AM$1,0)),0)</f>
        <v>0</v>
      </c>
      <c r="D61" s="14">
        <f>ROUND(INDEX([1]acpsa_table1_production_2020!$C$2:$AM$81,MATCH($A61,[1]acpsa_table1_production_2020!$B$2:$B$81,0),MATCH(D$4,[1]acpsa_table1_production_2020!$C$1:$AM$1,0)),0)</f>
        <v>0</v>
      </c>
      <c r="E61" s="14">
        <f>ROUND(INDEX([1]acpsa_table1_production_2020!$C$2:$AM$81,MATCH($A61,[1]acpsa_table1_production_2020!$B$2:$B$81,0),MATCH(E$4,[1]acpsa_table1_production_2020!$C$1:$AM$1,0)),0)</f>
        <v>0</v>
      </c>
      <c r="F61" s="14">
        <f>ROUND(INDEX([1]acpsa_table1_production_2020!$C$2:$AM$81,MATCH($A61,[1]acpsa_table1_production_2020!$B$2:$B$81,0),MATCH(F$4,[1]acpsa_table1_production_2020!$C$1:$AM$1,0)),0)</f>
        <v>0</v>
      </c>
      <c r="G61" s="14">
        <f>ROUND(INDEX([1]acpsa_table1_production_2020!$C$2:$AM$81,MATCH($A61,[1]acpsa_table1_production_2020!$B$2:$B$81,0),MATCH(G$4,[1]acpsa_table1_production_2020!$C$1:$AM$1,0)),0)</f>
        <v>0</v>
      </c>
      <c r="H61" s="14">
        <f>ROUND(INDEX([1]acpsa_table1_production_2020!$C$2:$AM$81,MATCH($A61,[1]acpsa_table1_production_2020!$B$2:$B$81,0),MATCH(H$4,[1]acpsa_table1_production_2020!$C$1:$AM$1,0)),0)</f>
        <v>0</v>
      </c>
      <c r="I61" s="14">
        <f>ROUND(INDEX([1]acpsa_table1_production_2020!$C$2:$AM$81,MATCH($A61,[1]acpsa_table1_production_2020!$B$2:$B$81,0),MATCH(I$4,[1]acpsa_table1_production_2020!$C$1:$AM$1,0)),0)</f>
        <v>0</v>
      </c>
      <c r="J61" s="14">
        <f>ROUND(INDEX([1]acpsa_table1_production_2020!$C$2:$AM$81,MATCH($A61,[1]acpsa_table1_production_2020!$B$2:$B$81,0),MATCH(J$4,[1]acpsa_table1_production_2020!$C$1:$AM$1,0)),0)</f>
        <v>0</v>
      </c>
      <c r="K61" s="14">
        <f>ROUND(INDEX([1]acpsa_table1_production_2020!$C$2:$AM$81,MATCH($A61,[1]acpsa_table1_production_2020!$B$2:$B$81,0),MATCH(K$4,[1]acpsa_table1_production_2020!$C$1:$AM$1,0)),0)</f>
        <v>0</v>
      </c>
      <c r="L61" s="14">
        <f>ROUND(INDEX([1]acpsa_table1_production_2020!$C$2:$AM$81,MATCH($A61,[1]acpsa_table1_production_2020!$B$2:$B$81,0),MATCH(L$4,[1]acpsa_table1_production_2020!$C$1:$AM$1,0)),0)</f>
        <v>0</v>
      </c>
      <c r="M61" s="15">
        <f>ROUND(INDEX([1]acpsa_table1_production_2020!$C$2:$AM$81,MATCH($A61,[1]acpsa_table1_production_2020!$B$2:$B$81,0),MATCH(M$4,[1]acpsa_table1_production_2020!$C$1:$AM$1,0)),0)</f>
        <v>0</v>
      </c>
      <c r="N61" s="16">
        <f>ROUND(INDEX([1]acpsa_table1_production_2020!$C$2:$AM$81,MATCH($A61,[1]acpsa_table1_production_2020!$B$2:$B$81,0),MATCH(N$4,[1]acpsa_table1_production_2020!$C$1:$AM$1,0)),0)</f>
        <v>0</v>
      </c>
      <c r="O61" s="16">
        <f>ROUND(INDEX([1]acpsa_table1_production_2020!$C$2:$AM$81,MATCH($A61,[1]acpsa_table1_production_2020!$B$2:$B$81,0),MATCH(O$4,[1]acpsa_table1_production_2020!$C$1:$AM$1,0)),0)</f>
        <v>0</v>
      </c>
      <c r="P61" s="16">
        <f>ROUND(INDEX([1]acpsa_table1_production_2020!$C$2:$AM$81,MATCH($A61,[1]acpsa_table1_production_2020!$B$2:$B$81,0),MATCH(P$4,[1]acpsa_table1_production_2020!$C$1:$AM$1,0)),0)</f>
        <v>0</v>
      </c>
      <c r="Q61" s="16">
        <f>ROUND(INDEX([1]acpsa_table1_production_2020!$C$2:$AM$81,MATCH($A61,[1]acpsa_table1_production_2020!$B$2:$B$81,0),MATCH(Q$4,[1]acpsa_table1_production_2020!$C$1:$AM$1,0)),0)</f>
        <v>0</v>
      </c>
      <c r="R61" s="16">
        <f>ROUND(INDEX([1]acpsa_table1_production_2020!$C$2:$AM$81,MATCH($A61,[1]acpsa_table1_production_2020!$B$2:$B$81,0),MATCH(R$4,[1]acpsa_table1_production_2020!$C$1:$AM$1,0)),0)</f>
        <v>0</v>
      </c>
      <c r="S61" s="16">
        <f>ROUND(INDEX([1]acpsa_table1_production_2020!$C$2:$AM$81,MATCH($A61,[1]acpsa_table1_production_2020!$B$2:$B$81,0),MATCH(S$4,[1]acpsa_table1_production_2020!$C$1:$AM$1,0)),0)</f>
        <v>0</v>
      </c>
      <c r="T61" s="16">
        <f>ROUND(INDEX([1]acpsa_table1_production_2020!$C$2:$AM$81,MATCH($A61,[1]acpsa_table1_production_2020!$B$2:$B$81,0),MATCH(T$4,[1]acpsa_table1_production_2020!$C$1:$AM$1,0)),0)</f>
        <v>0</v>
      </c>
      <c r="U61" s="16">
        <f>ROUND(INDEX([1]acpsa_table1_production_2020!$C$2:$AM$81,MATCH($A61,[1]acpsa_table1_production_2020!$B$2:$B$81,0),MATCH(U$4,[1]acpsa_table1_production_2020!$C$1:$AM$1,0)),0)</f>
        <v>134</v>
      </c>
      <c r="V61" s="100">
        <f>ROUND(INDEX([1]acpsa_table1_production_2020!$C$2:$AM$81,MATCH($A61,[1]acpsa_table1_production_2020!$B$2:$B$81,0),MATCH(V$4,[1]acpsa_table1_production_2020!$C$1:$AM$1,0)),0)</f>
        <v>18236</v>
      </c>
      <c r="W61" s="14">
        <f>ROUND(INDEX([1]acpsa_table1_production_2020!$C$2:$AM$81,MATCH($A61,[1]acpsa_table1_production_2020!$B$2:$B$81,0),MATCH(W$4,[1]acpsa_table1_production_2020!$C$1:$AM$1,0)),0)</f>
        <v>288</v>
      </c>
      <c r="X61" s="14">
        <f>ROUND(INDEX([1]acpsa_table1_production_2020!$C$2:$AM$81,MATCH($A61,[1]acpsa_table1_production_2020!$B$2:$B$81,0),MATCH(X$4,[1]acpsa_table1_production_2020!$C$1:$AM$1,0)),0)</f>
        <v>0</v>
      </c>
      <c r="Y61" s="14">
        <f>ROUND(INDEX([1]acpsa_table1_production_2020!$C$2:$AM$81,MATCH($A61,[1]acpsa_table1_production_2020!$B$2:$B$81,0),MATCH(Y$4,[1]acpsa_table1_production_2020!$C$1:$AM$1,0)),0)</f>
        <v>0</v>
      </c>
      <c r="Z61" s="14">
        <f>ROUND(INDEX([1]acpsa_table1_production_2020!$C$2:$AM$81,MATCH($A61,[1]acpsa_table1_production_2020!$B$2:$B$81,0),MATCH(Z$4,[1]acpsa_table1_production_2020!$C$1:$AM$1,0)),0)</f>
        <v>0</v>
      </c>
      <c r="AA61" s="14">
        <f>ROUND(INDEX([1]acpsa_table1_production_2020!$C$2:$AM$81,MATCH($A61,[1]acpsa_table1_production_2020!$B$2:$B$81,0),MATCH(AA$4,[1]acpsa_table1_production_2020!$C$1:$AM$1,0)),0)</f>
        <v>0</v>
      </c>
      <c r="AB61" s="14">
        <f>ROUND(INDEX([1]acpsa_table1_production_2020!$C$2:$AM$81,MATCH($A61,[1]acpsa_table1_production_2020!$B$2:$B$81,0),MATCH(AB$4,[1]acpsa_table1_production_2020!$C$1:$AM$1,0)),0)</f>
        <v>0</v>
      </c>
      <c r="AC61" s="15">
        <f>ROUND(INDEX([1]acpsa_table1_production_2020!$C$2:$AM$81,MATCH($A61,[1]acpsa_table1_production_2020!$B$2:$B$81,0),MATCH(AC$4,[1]acpsa_table1_production_2020!$C$1:$AM$1,0)),0)</f>
        <v>0</v>
      </c>
      <c r="AD61" s="16">
        <f>ROUND(INDEX([1]acpsa_table1_production_2020!$C$2:$AM$81,MATCH($A61,[1]acpsa_table1_production_2020!$B$2:$B$81,0),MATCH(AD$4,[1]acpsa_table1_production_2020!$C$1:$AM$1,0)),0)</f>
        <v>0</v>
      </c>
      <c r="AE61" s="16">
        <f>ROUND(INDEX([1]acpsa_table1_production_2020!$C$2:$AM$81,MATCH($A61,[1]acpsa_table1_production_2020!$B$2:$B$81,0),MATCH(AE$4,[1]acpsa_table1_production_2020!$C$1:$AM$1,0)),0)</f>
        <v>0</v>
      </c>
      <c r="AF61" s="16">
        <f>ROUND(INDEX([1]acpsa_table1_production_2020!$C$2:$AM$81,MATCH($A61,[1]acpsa_table1_production_2020!$B$2:$B$81,0),MATCH(AF$4,[1]acpsa_table1_production_2020!$C$1:$AM$1,0)),0)</f>
        <v>0</v>
      </c>
      <c r="AG61" s="16">
        <f>ROUND(INDEX([1]acpsa_table1_production_2020!$C$2:$AM$81,MATCH($A61,[1]acpsa_table1_production_2020!$B$2:$B$81,0),MATCH(AG$4,[1]acpsa_table1_production_2020!$C$1:$AM$1,0)),0)</f>
        <v>0</v>
      </c>
      <c r="AH61" s="16">
        <f>ROUND(INDEX([1]acpsa_table1_production_2020!$C$2:$AM$81,MATCH($A61,[1]acpsa_table1_production_2020!$B$2:$B$81,0),MATCH(AH$4,[1]acpsa_table1_production_2020!$C$1:$AM$1,0)),0)</f>
        <v>0</v>
      </c>
      <c r="AI61" s="16">
        <f>ROUND(INDEX([1]acpsa_table1_production_2020!$C$2:$AM$81,MATCH($A61,[1]acpsa_table1_production_2020!$B$2:$B$81,0),MATCH(AI$4,[1]acpsa_table1_production_2020!$C$1:$AM$1,0)),0)</f>
        <v>0</v>
      </c>
      <c r="AJ61" s="16">
        <f>ROUND(INDEX([1]acpsa_table1_production_2020!$C$2:$AM$81,MATCH($A61,[1]acpsa_table1_production_2020!$B$2:$B$81,0),MATCH(AJ$4,[1]acpsa_table1_production_2020!$C$1:$AM$1,0)),0)</f>
        <v>45</v>
      </c>
      <c r="AK61" s="16">
        <f>ROUND(INDEX([1]acpsa_table1_production_2020!$C$2:$AM$81,MATCH($A61,[1]acpsa_table1_production_2020!$B$2:$B$81,0),MATCH(AK$4,[1]acpsa_table1_production_2020!$C$1:$AM$1,0)),0)</f>
        <v>18703</v>
      </c>
    </row>
    <row r="62" spans="1:37" x14ac:dyDescent="0.3">
      <c r="A62" s="3" t="s">
        <v>22</v>
      </c>
      <c r="B62" s="14">
        <f>ROUND(INDEX([1]acpsa_table1_production_2020!$C$2:$AM$81,MATCH($A62,[1]acpsa_table1_production_2020!$B$2:$B$81,0),MATCH(B$4,[1]acpsa_table1_production_2020!$C$1:$AM$1,0)),0)</f>
        <v>0</v>
      </c>
      <c r="C62" s="14">
        <f>ROUND(INDEX([1]acpsa_table1_production_2020!$C$2:$AM$81,MATCH($A62,[1]acpsa_table1_production_2020!$B$2:$B$81,0),MATCH(C$4,[1]acpsa_table1_production_2020!$C$1:$AM$1,0)),0)</f>
        <v>0</v>
      </c>
      <c r="D62" s="14">
        <f>ROUND(INDEX([1]acpsa_table1_production_2020!$C$2:$AM$81,MATCH($A62,[1]acpsa_table1_production_2020!$B$2:$B$81,0),MATCH(D$4,[1]acpsa_table1_production_2020!$C$1:$AM$1,0)),0)</f>
        <v>0</v>
      </c>
      <c r="E62" s="14">
        <f>ROUND(INDEX([1]acpsa_table1_production_2020!$C$2:$AM$81,MATCH($A62,[1]acpsa_table1_production_2020!$B$2:$B$81,0),MATCH(E$4,[1]acpsa_table1_production_2020!$C$1:$AM$1,0)),0)</f>
        <v>0</v>
      </c>
      <c r="F62" s="14">
        <f>ROUND(INDEX([1]acpsa_table1_production_2020!$C$2:$AM$81,MATCH($A62,[1]acpsa_table1_production_2020!$B$2:$B$81,0),MATCH(F$4,[1]acpsa_table1_production_2020!$C$1:$AM$1,0)),0)</f>
        <v>0</v>
      </c>
      <c r="G62" s="14">
        <f>ROUND(INDEX([1]acpsa_table1_production_2020!$C$2:$AM$81,MATCH($A62,[1]acpsa_table1_production_2020!$B$2:$B$81,0),MATCH(G$4,[1]acpsa_table1_production_2020!$C$1:$AM$1,0)),0)</f>
        <v>0</v>
      </c>
      <c r="H62" s="14">
        <f>ROUND(INDEX([1]acpsa_table1_production_2020!$C$2:$AM$81,MATCH($A62,[1]acpsa_table1_production_2020!$B$2:$B$81,0),MATCH(H$4,[1]acpsa_table1_production_2020!$C$1:$AM$1,0)),0)</f>
        <v>0</v>
      </c>
      <c r="I62" s="14">
        <f>ROUND(INDEX([1]acpsa_table1_production_2020!$C$2:$AM$81,MATCH($A62,[1]acpsa_table1_production_2020!$B$2:$B$81,0),MATCH(I$4,[1]acpsa_table1_production_2020!$C$1:$AM$1,0)),0)</f>
        <v>0</v>
      </c>
      <c r="J62" s="14">
        <f>ROUND(INDEX([1]acpsa_table1_production_2020!$C$2:$AM$81,MATCH($A62,[1]acpsa_table1_production_2020!$B$2:$B$81,0),MATCH(J$4,[1]acpsa_table1_production_2020!$C$1:$AM$1,0)),0)</f>
        <v>0</v>
      </c>
      <c r="K62" s="14">
        <f>ROUND(INDEX([1]acpsa_table1_production_2020!$C$2:$AM$81,MATCH($A62,[1]acpsa_table1_production_2020!$B$2:$B$81,0),MATCH(K$4,[1]acpsa_table1_production_2020!$C$1:$AM$1,0)),0)</f>
        <v>0</v>
      </c>
      <c r="L62" s="14">
        <f>ROUND(INDEX([1]acpsa_table1_production_2020!$C$2:$AM$81,MATCH($A62,[1]acpsa_table1_production_2020!$B$2:$B$81,0),MATCH(L$4,[1]acpsa_table1_production_2020!$C$1:$AM$1,0)),0)</f>
        <v>0</v>
      </c>
      <c r="M62" s="15">
        <f>ROUND(INDEX([1]acpsa_table1_production_2020!$C$2:$AM$81,MATCH($A62,[1]acpsa_table1_production_2020!$B$2:$B$81,0),MATCH(M$4,[1]acpsa_table1_production_2020!$C$1:$AM$1,0)),0)</f>
        <v>0</v>
      </c>
      <c r="N62" s="16">
        <f>ROUND(INDEX([1]acpsa_table1_production_2020!$C$2:$AM$81,MATCH($A62,[1]acpsa_table1_production_2020!$B$2:$B$81,0),MATCH(N$4,[1]acpsa_table1_production_2020!$C$1:$AM$1,0)),0)</f>
        <v>0</v>
      </c>
      <c r="O62" s="16">
        <f>ROUND(INDEX([1]acpsa_table1_production_2020!$C$2:$AM$81,MATCH($A62,[1]acpsa_table1_production_2020!$B$2:$B$81,0),MATCH(O$4,[1]acpsa_table1_production_2020!$C$1:$AM$1,0)),0)</f>
        <v>0</v>
      </c>
      <c r="P62" s="16">
        <f>ROUND(INDEX([1]acpsa_table1_production_2020!$C$2:$AM$81,MATCH($A62,[1]acpsa_table1_production_2020!$B$2:$B$81,0),MATCH(P$4,[1]acpsa_table1_production_2020!$C$1:$AM$1,0)),0)</f>
        <v>0</v>
      </c>
      <c r="Q62" s="16">
        <f>ROUND(INDEX([1]acpsa_table1_production_2020!$C$2:$AM$81,MATCH($A62,[1]acpsa_table1_production_2020!$B$2:$B$81,0),MATCH(Q$4,[1]acpsa_table1_production_2020!$C$1:$AM$1,0)),0)</f>
        <v>0</v>
      </c>
      <c r="R62" s="16">
        <f>ROUND(INDEX([1]acpsa_table1_production_2020!$C$2:$AM$81,MATCH($A62,[1]acpsa_table1_production_2020!$B$2:$B$81,0),MATCH(R$4,[1]acpsa_table1_production_2020!$C$1:$AM$1,0)),0)</f>
        <v>0</v>
      </c>
      <c r="S62" s="16">
        <f>ROUND(INDEX([1]acpsa_table1_production_2020!$C$2:$AM$81,MATCH($A62,[1]acpsa_table1_production_2020!$B$2:$B$81,0),MATCH(S$4,[1]acpsa_table1_production_2020!$C$1:$AM$1,0)),0)</f>
        <v>0</v>
      </c>
      <c r="T62" s="16">
        <f>ROUND(INDEX([1]acpsa_table1_production_2020!$C$2:$AM$81,MATCH($A62,[1]acpsa_table1_production_2020!$B$2:$B$81,0),MATCH(T$4,[1]acpsa_table1_production_2020!$C$1:$AM$1,0)),0)</f>
        <v>0</v>
      </c>
      <c r="U62" s="16">
        <f>ROUND(INDEX([1]acpsa_table1_production_2020!$C$2:$AM$81,MATCH($A62,[1]acpsa_table1_production_2020!$B$2:$B$81,0),MATCH(U$4,[1]acpsa_table1_production_2020!$C$1:$AM$1,0)),0)</f>
        <v>5260</v>
      </c>
      <c r="V62" s="100">
        <f>ROUND(INDEX([1]acpsa_table1_production_2020!$C$2:$AM$81,MATCH($A62,[1]acpsa_table1_production_2020!$B$2:$B$81,0),MATCH(V$4,[1]acpsa_table1_production_2020!$C$1:$AM$1,0)),0)</f>
        <v>16</v>
      </c>
      <c r="W62" s="14">
        <f>ROUND(INDEX([1]acpsa_table1_production_2020!$C$2:$AM$81,MATCH($A62,[1]acpsa_table1_production_2020!$B$2:$B$81,0),MATCH(W$4,[1]acpsa_table1_production_2020!$C$1:$AM$1,0)),0)</f>
        <v>0</v>
      </c>
      <c r="X62" s="14">
        <f>ROUND(INDEX([1]acpsa_table1_production_2020!$C$2:$AM$81,MATCH($A62,[1]acpsa_table1_production_2020!$B$2:$B$81,0),MATCH(X$4,[1]acpsa_table1_production_2020!$C$1:$AM$1,0)),0)</f>
        <v>0</v>
      </c>
      <c r="Y62" s="14">
        <f>ROUND(INDEX([1]acpsa_table1_production_2020!$C$2:$AM$81,MATCH($A62,[1]acpsa_table1_production_2020!$B$2:$B$81,0),MATCH(Y$4,[1]acpsa_table1_production_2020!$C$1:$AM$1,0)),0)</f>
        <v>0</v>
      </c>
      <c r="Z62" s="14">
        <f>ROUND(INDEX([1]acpsa_table1_production_2020!$C$2:$AM$81,MATCH($A62,[1]acpsa_table1_production_2020!$B$2:$B$81,0),MATCH(Z$4,[1]acpsa_table1_production_2020!$C$1:$AM$1,0)),0)</f>
        <v>0</v>
      </c>
      <c r="AA62" s="14">
        <f>ROUND(INDEX([1]acpsa_table1_production_2020!$C$2:$AM$81,MATCH($A62,[1]acpsa_table1_production_2020!$B$2:$B$81,0),MATCH(AA$4,[1]acpsa_table1_production_2020!$C$1:$AM$1,0)),0)</f>
        <v>0</v>
      </c>
      <c r="AB62" s="14">
        <f>ROUND(INDEX([1]acpsa_table1_production_2020!$C$2:$AM$81,MATCH($A62,[1]acpsa_table1_production_2020!$B$2:$B$81,0),MATCH(AB$4,[1]acpsa_table1_production_2020!$C$1:$AM$1,0)),0)</f>
        <v>0</v>
      </c>
      <c r="AC62" s="15">
        <f>ROUND(INDEX([1]acpsa_table1_production_2020!$C$2:$AM$81,MATCH($A62,[1]acpsa_table1_production_2020!$B$2:$B$81,0),MATCH(AC$4,[1]acpsa_table1_production_2020!$C$1:$AM$1,0)),0)</f>
        <v>0</v>
      </c>
      <c r="AD62" s="16">
        <f>ROUND(INDEX([1]acpsa_table1_production_2020!$C$2:$AM$81,MATCH($A62,[1]acpsa_table1_production_2020!$B$2:$B$81,0),MATCH(AD$4,[1]acpsa_table1_production_2020!$C$1:$AM$1,0)),0)</f>
        <v>0</v>
      </c>
      <c r="AE62" s="16">
        <f>ROUND(INDEX([1]acpsa_table1_production_2020!$C$2:$AM$81,MATCH($A62,[1]acpsa_table1_production_2020!$B$2:$B$81,0),MATCH(AE$4,[1]acpsa_table1_production_2020!$C$1:$AM$1,0)),0)</f>
        <v>0</v>
      </c>
      <c r="AF62" s="16">
        <f>ROUND(INDEX([1]acpsa_table1_production_2020!$C$2:$AM$81,MATCH($A62,[1]acpsa_table1_production_2020!$B$2:$B$81,0),MATCH(AF$4,[1]acpsa_table1_production_2020!$C$1:$AM$1,0)),0)</f>
        <v>1</v>
      </c>
      <c r="AG62" s="16">
        <f>ROUND(INDEX([1]acpsa_table1_production_2020!$C$2:$AM$81,MATCH($A62,[1]acpsa_table1_production_2020!$B$2:$B$81,0),MATCH(AG$4,[1]acpsa_table1_production_2020!$C$1:$AM$1,0)),0)</f>
        <v>0</v>
      </c>
      <c r="AH62" s="16">
        <f>ROUND(INDEX([1]acpsa_table1_production_2020!$C$2:$AM$81,MATCH($A62,[1]acpsa_table1_production_2020!$B$2:$B$81,0),MATCH(AH$4,[1]acpsa_table1_production_2020!$C$1:$AM$1,0)),0)</f>
        <v>0</v>
      </c>
      <c r="AI62" s="16">
        <f>ROUND(INDEX([1]acpsa_table1_production_2020!$C$2:$AM$81,MATCH($A62,[1]acpsa_table1_production_2020!$B$2:$B$81,0),MATCH(AI$4,[1]acpsa_table1_production_2020!$C$1:$AM$1,0)),0)</f>
        <v>666</v>
      </c>
      <c r="AJ62" s="16">
        <f>ROUND(INDEX([1]acpsa_table1_production_2020!$C$2:$AM$81,MATCH($A62,[1]acpsa_table1_production_2020!$B$2:$B$81,0),MATCH(AJ$4,[1]acpsa_table1_production_2020!$C$1:$AM$1,0)),0)</f>
        <v>13</v>
      </c>
      <c r="AK62" s="16">
        <f>ROUND(INDEX([1]acpsa_table1_production_2020!$C$2:$AM$81,MATCH($A62,[1]acpsa_table1_production_2020!$B$2:$B$81,0),MATCH(AK$4,[1]acpsa_table1_production_2020!$C$1:$AM$1,0)),0)</f>
        <v>5956</v>
      </c>
    </row>
    <row r="63" spans="1:37" x14ac:dyDescent="0.3">
      <c r="A63" s="3" t="s">
        <v>77</v>
      </c>
      <c r="B63" s="14">
        <f>ROUND(INDEX([1]acpsa_table1_production_2020!$C$2:$AM$81,MATCH($A63,[1]acpsa_table1_production_2020!$B$2:$B$81,0),MATCH(B$4,[1]acpsa_table1_production_2020!$C$1:$AM$1,0)),0)</f>
        <v>0</v>
      </c>
      <c r="C63" s="14">
        <f>ROUND(INDEX([1]acpsa_table1_production_2020!$C$2:$AM$81,MATCH($A63,[1]acpsa_table1_production_2020!$B$2:$B$81,0),MATCH(C$4,[1]acpsa_table1_production_2020!$C$1:$AM$1,0)),0)</f>
        <v>0</v>
      </c>
      <c r="D63" s="14">
        <f>ROUND(INDEX([1]acpsa_table1_production_2020!$C$2:$AM$81,MATCH($A63,[1]acpsa_table1_production_2020!$B$2:$B$81,0),MATCH(D$4,[1]acpsa_table1_production_2020!$C$1:$AM$1,0)),0)</f>
        <v>0</v>
      </c>
      <c r="E63" s="14">
        <f>ROUND(INDEX([1]acpsa_table1_production_2020!$C$2:$AM$81,MATCH($A63,[1]acpsa_table1_production_2020!$B$2:$B$81,0),MATCH(E$4,[1]acpsa_table1_production_2020!$C$1:$AM$1,0)),0)</f>
        <v>0</v>
      </c>
      <c r="F63" s="14">
        <f>ROUND(INDEX([1]acpsa_table1_production_2020!$C$2:$AM$81,MATCH($A63,[1]acpsa_table1_production_2020!$B$2:$B$81,0),MATCH(F$4,[1]acpsa_table1_production_2020!$C$1:$AM$1,0)),0)</f>
        <v>0</v>
      </c>
      <c r="G63" s="14">
        <f>ROUND(INDEX([1]acpsa_table1_production_2020!$C$2:$AM$81,MATCH($A63,[1]acpsa_table1_production_2020!$B$2:$B$81,0),MATCH(G$4,[1]acpsa_table1_production_2020!$C$1:$AM$1,0)),0)</f>
        <v>0</v>
      </c>
      <c r="H63" s="14">
        <f>ROUND(INDEX([1]acpsa_table1_production_2020!$C$2:$AM$81,MATCH($A63,[1]acpsa_table1_production_2020!$B$2:$B$81,0),MATCH(H$4,[1]acpsa_table1_production_2020!$C$1:$AM$1,0)),0)</f>
        <v>0</v>
      </c>
      <c r="I63" s="14">
        <f>ROUND(INDEX([1]acpsa_table1_production_2020!$C$2:$AM$81,MATCH($A63,[1]acpsa_table1_production_2020!$B$2:$B$81,0),MATCH(I$4,[1]acpsa_table1_production_2020!$C$1:$AM$1,0)),0)</f>
        <v>0</v>
      </c>
      <c r="J63" s="14">
        <f>ROUND(INDEX([1]acpsa_table1_production_2020!$C$2:$AM$81,MATCH($A63,[1]acpsa_table1_production_2020!$B$2:$B$81,0),MATCH(J$4,[1]acpsa_table1_production_2020!$C$1:$AM$1,0)),0)</f>
        <v>0</v>
      </c>
      <c r="K63" s="14">
        <f>ROUND(INDEX([1]acpsa_table1_production_2020!$C$2:$AM$81,MATCH($A63,[1]acpsa_table1_production_2020!$B$2:$B$81,0),MATCH(K$4,[1]acpsa_table1_production_2020!$C$1:$AM$1,0)),0)</f>
        <v>0</v>
      </c>
      <c r="L63" s="14">
        <f>ROUND(INDEX([1]acpsa_table1_production_2020!$C$2:$AM$81,MATCH($A63,[1]acpsa_table1_production_2020!$B$2:$B$81,0),MATCH(L$4,[1]acpsa_table1_production_2020!$C$1:$AM$1,0)),0)</f>
        <v>0</v>
      </c>
      <c r="M63" s="15">
        <f>ROUND(INDEX([1]acpsa_table1_production_2020!$C$2:$AM$81,MATCH($A63,[1]acpsa_table1_production_2020!$B$2:$B$81,0),MATCH(M$4,[1]acpsa_table1_production_2020!$C$1:$AM$1,0)),0)</f>
        <v>0</v>
      </c>
      <c r="N63" s="16">
        <f>ROUND(INDEX([1]acpsa_table1_production_2020!$C$2:$AM$81,MATCH($A63,[1]acpsa_table1_production_2020!$B$2:$B$81,0),MATCH(N$4,[1]acpsa_table1_production_2020!$C$1:$AM$1,0)),0)</f>
        <v>0</v>
      </c>
      <c r="O63" s="16">
        <f>ROUND(INDEX([1]acpsa_table1_production_2020!$C$2:$AM$81,MATCH($A63,[1]acpsa_table1_production_2020!$B$2:$B$81,0),MATCH(O$4,[1]acpsa_table1_production_2020!$C$1:$AM$1,0)),0)</f>
        <v>0</v>
      </c>
      <c r="P63" s="16">
        <f>ROUND(INDEX([1]acpsa_table1_production_2020!$C$2:$AM$81,MATCH($A63,[1]acpsa_table1_production_2020!$B$2:$B$81,0),MATCH(P$4,[1]acpsa_table1_production_2020!$C$1:$AM$1,0)),0)</f>
        <v>0</v>
      </c>
      <c r="Q63" s="16">
        <f>ROUND(INDEX([1]acpsa_table1_production_2020!$C$2:$AM$81,MATCH($A63,[1]acpsa_table1_production_2020!$B$2:$B$81,0),MATCH(Q$4,[1]acpsa_table1_production_2020!$C$1:$AM$1,0)),0)</f>
        <v>0</v>
      </c>
      <c r="R63" s="16">
        <f>ROUND(INDEX([1]acpsa_table1_production_2020!$C$2:$AM$81,MATCH($A63,[1]acpsa_table1_production_2020!$B$2:$B$81,0),MATCH(R$4,[1]acpsa_table1_production_2020!$C$1:$AM$1,0)),0)</f>
        <v>0</v>
      </c>
      <c r="S63" s="16">
        <f>ROUND(INDEX([1]acpsa_table1_production_2020!$C$2:$AM$81,MATCH($A63,[1]acpsa_table1_production_2020!$B$2:$B$81,0),MATCH(S$4,[1]acpsa_table1_production_2020!$C$1:$AM$1,0)),0)</f>
        <v>0</v>
      </c>
      <c r="T63" s="16">
        <f>ROUND(INDEX([1]acpsa_table1_production_2020!$C$2:$AM$81,MATCH($A63,[1]acpsa_table1_production_2020!$B$2:$B$81,0),MATCH(T$4,[1]acpsa_table1_production_2020!$C$1:$AM$1,0)),0)</f>
        <v>0</v>
      </c>
      <c r="U63" s="16">
        <f>ROUND(INDEX([1]acpsa_table1_production_2020!$C$2:$AM$81,MATCH($A63,[1]acpsa_table1_production_2020!$B$2:$B$81,0),MATCH(U$4,[1]acpsa_table1_production_2020!$C$1:$AM$1,0)),0)</f>
        <v>79915</v>
      </c>
      <c r="V63" s="100">
        <f>ROUND(INDEX([1]acpsa_table1_production_2020!$C$2:$AM$81,MATCH($A63,[1]acpsa_table1_production_2020!$B$2:$B$81,0),MATCH(V$4,[1]acpsa_table1_production_2020!$C$1:$AM$1,0)),0)</f>
        <v>3</v>
      </c>
      <c r="W63" s="14">
        <f>ROUND(INDEX([1]acpsa_table1_production_2020!$C$2:$AM$81,MATCH($A63,[1]acpsa_table1_production_2020!$B$2:$B$81,0),MATCH(W$4,[1]acpsa_table1_production_2020!$C$1:$AM$1,0)),0)</f>
        <v>940</v>
      </c>
      <c r="X63" s="14">
        <f>ROUND(INDEX([1]acpsa_table1_production_2020!$C$2:$AM$81,MATCH($A63,[1]acpsa_table1_production_2020!$B$2:$B$81,0),MATCH(X$4,[1]acpsa_table1_production_2020!$C$1:$AM$1,0)),0)</f>
        <v>0</v>
      </c>
      <c r="Y63" s="14">
        <f>ROUND(INDEX([1]acpsa_table1_production_2020!$C$2:$AM$81,MATCH($A63,[1]acpsa_table1_production_2020!$B$2:$B$81,0),MATCH(Y$4,[1]acpsa_table1_production_2020!$C$1:$AM$1,0)),0)</f>
        <v>0</v>
      </c>
      <c r="Z63" s="14">
        <f>ROUND(INDEX([1]acpsa_table1_production_2020!$C$2:$AM$81,MATCH($A63,[1]acpsa_table1_production_2020!$B$2:$B$81,0),MATCH(Z$4,[1]acpsa_table1_production_2020!$C$1:$AM$1,0)),0)</f>
        <v>0</v>
      </c>
      <c r="AA63" s="14">
        <f>ROUND(INDEX([1]acpsa_table1_production_2020!$C$2:$AM$81,MATCH($A63,[1]acpsa_table1_production_2020!$B$2:$B$81,0),MATCH(AA$4,[1]acpsa_table1_production_2020!$C$1:$AM$1,0)),0)</f>
        <v>0</v>
      </c>
      <c r="AB63" s="14">
        <f>ROUND(INDEX([1]acpsa_table1_production_2020!$C$2:$AM$81,MATCH($A63,[1]acpsa_table1_production_2020!$B$2:$B$81,0),MATCH(AB$4,[1]acpsa_table1_production_2020!$C$1:$AM$1,0)),0)</f>
        <v>0</v>
      </c>
      <c r="AC63" s="15">
        <f>ROUND(INDEX([1]acpsa_table1_production_2020!$C$2:$AM$81,MATCH($A63,[1]acpsa_table1_production_2020!$B$2:$B$81,0),MATCH(AC$4,[1]acpsa_table1_production_2020!$C$1:$AM$1,0)),0)</f>
        <v>0</v>
      </c>
      <c r="AD63" s="16">
        <f>ROUND(INDEX([1]acpsa_table1_production_2020!$C$2:$AM$81,MATCH($A63,[1]acpsa_table1_production_2020!$B$2:$B$81,0),MATCH(AD$4,[1]acpsa_table1_production_2020!$C$1:$AM$1,0)),0)</f>
        <v>0</v>
      </c>
      <c r="AE63" s="16">
        <f>ROUND(INDEX([1]acpsa_table1_production_2020!$C$2:$AM$81,MATCH($A63,[1]acpsa_table1_production_2020!$B$2:$B$81,0),MATCH(AE$4,[1]acpsa_table1_production_2020!$C$1:$AM$1,0)),0)</f>
        <v>0</v>
      </c>
      <c r="AF63" s="16">
        <f>ROUND(INDEX([1]acpsa_table1_production_2020!$C$2:$AM$81,MATCH($A63,[1]acpsa_table1_production_2020!$B$2:$B$81,0),MATCH(AF$4,[1]acpsa_table1_production_2020!$C$1:$AM$1,0)),0)</f>
        <v>0</v>
      </c>
      <c r="AG63" s="16">
        <f>ROUND(INDEX([1]acpsa_table1_production_2020!$C$2:$AM$81,MATCH($A63,[1]acpsa_table1_production_2020!$B$2:$B$81,0),MATCH(AG$4,[1]acpsa_table1_production_2020!$C$1:$AM$1,0)),0)</f>
        <v>0</v>
      </c>
      <c r="AH63" s="16">
        <f>ROUND(INDEX([1]acpsa_table1_production_2020!$C$2:$AM$81,MATCH($A63,[1]acpsa_table1_production_2020!$B$2:$B$81,0),MATCH(AH$4,[1]acpsa_table1_production_2020!$C$1:$AM$1,0)),0)</f>
        <v>0</v>
      </c>
      <c r="AI63" s="16">
        <f>ROUND(INDEX([1]acpsa_table1_production_2020!$C$2:$AM$81,MATCH($A63,[1]acpsa_table1_production_2020!$B$2:$B$81,0),MATCH(AI$4,[1]acpsa_table1_production_2020!$C$1:$AM$1,0)),0)</f>
        <v>0</v>
      </c>
      <c r="AJ63" s="16">
        <f>ROUND(INDEX([1]acpsa_table1_production_2020!$C$2:$AM$81,MATCH($A63,[1]acpsa_table1_production_2020!$B$2:$B$81,0),MATCH(AJ$4,[1]acpsa_table1_production_2020!$C$1:$AM$1,0)),0)</f>
        <v>0</v>
      </c>
      <c r="AK63" s="16">
        <f>ROUND(INDEX([1]acpsa_table1_production_2020!$C$2:$AM$81,MATCH($A63,[1]acpsa_table1_production_2020!$B$2:$B$81,0),MATCH(AK$4,[1]acpsa_table1_production_2020!$C$1:$AM$1,0)),0)</f>
        <v>80858</v>
      </c>
    </row>
    <row r="64" spans="1:37" x14ac:dyDescent="0.3">
      <c r="A64" s="3" t="s">
        <v>25</v>
      </c>
      <c r="B64" s="14">
        <f>ROUND(INDEX([1]acpsa_table1_production_2020!$C$2:$AM$81,MATCH($A64,[1]acpsa_table1_production_2020!$B$2:$B$81,0),MATCH(B$4,[1]acpsa_table1_production_2020!$C$1:$AM$1,0)),0)</f>
        <v>0</v>
      </c>
      <c r="C64" s="14">
        <f>ROUND(INDEX([1]acpsa_table1_production_2020!$C$2:$AM$81,MATCH($A64,[1]acpsa_table1_production_2020!$B$2:$B$81,0),MATCH(C$4,[1]acpsa_table1_production_2020!$C$1:$AM$1,0)),0)</f>
        <v>0</v>
      </c>
      <c r="D64" s="14">
        <f>ROUND(INDEX([1]acpsa_table1_production_2020!$C$2:$AM$81,MATCH($A64,[1]acpsa_table1_production_2020!$B$2:$B$81,0),MATCH(D$4,[1]acpsa_table1_production_2020!$C$1:$AM$1,0)),0)</f>
        <v>0</v>
      </c>
      <c r="E64" s="14">
        <f>ROUND(INDEX([1]acpsa_table1_production_2020!$C$2:$AM$81,MATCH($A64,[1]acpsa_table1_production_2020!$B$2:$B$81,0),MATCH(E$4,[1]acpsa_table1_production_2020!$C$1:$AM$1,0)),0)</f>
        <v>0</v>
      </c>
      <c r="F64" s="14">
        <f>ROUND(INDEX([1]acpsa_table1_production_2020!$C$2:$AM$81,MATCH($A64,[1]acpsa_table1_production_2020!$B$2:$B$81,0),MATCH(F$4,[1]acpsa_table1_production_2020!$C$1:$AM$1,0)),0)</f>
        <v>0</v>
      </c>
      <c r="G64" s="14">
        <f>ROUND(INDEX([1]acpsa_table1_production_2020!$C$2:$AM$81,MATCH($A64,[1]acpsa_table1_production_2020!$B$2:$B$81,0),MATCH(G$4,[1]acpsa_table1_production_2020!$C$1:$AM$1,0)),0)</f>
        <v>0</v>
      </c>
      <c r="H64" s="14">
        <f>ROUND(INDEX([1]acpsa_table1_production_2020!$C$2:$AM$81,MATCH($A64,[1]acpsa_table1_production_2020!$B$2:$B$81,0),MATCH(H$4,[1]acpsa_table1_production_2020!$C$1:$AM$1,0)),0)</f>
        <v>0</v>
      </c>
      <c r="I64" s="14">
        <f>ROUND(INDEX([1]acpsa_table1_production_2020!$C$2:$AM$81,MATCH($A64,[1]acpsa_table1_production_2020!$B$2:$B$81,0),MATCH(I$4,[1]acpsa_table1_production_2020!$C$1:$AM$1,0)),0)</f>
        <v>0</v>
      </c>
      <c r="J64" s="14">
        <f>ROUND(INDEX([1]acpsa_table1_production_2020!$C$2:$AM$81,MATCH($A64,[1]acpsa_table1_production_2020!$B$2:$B$81,0),MATCH(J$4,[1]acpsa_table1_production_2020!$C$1:$AM$1,0)),0)</f>
        <v>0</v>
      </c>
      <c r="K64" s="14">
        <f>ROUND(INDEX([1]acpsa_table1_production_2020!$C$2:$AM$81,MATCH($A64,[1]acpsa_table1_production_2020!$B$2:$B$81,0),MATCH(K$4,[1]acpsa_table1_production_2020!$C$1:$AM$1,0)),0)</f>
        <v>0</v>
      </c>
      <c r="L64" s="14">
        <f>ROUND(INDEX([1]acpsa_table1_production_2020!$C$2:$AM$81,MATCH($A64,[1]acpsa_table1_production_2020!$B$2:$B$81,0),MATCH(L$4,[1]acpsa_table1_production_2020!$C$1:$AM$1,0)),0)</f>
        <v>0</v>
      </c>
      <c r="M64" s="15">
        <f>ROUND(INDEX([1]acpsa_table1_production_2020!$C$2:$AM$81,MATCH($A64,[1]acpsa_table1_production_2020!$B$2:$B$81,0),MATCH(M$4,[1]acpsa_table1_production_2020!$C$1:$AM$1,0)),0)</f>
        <v>0</v>
      </c>
      <c r="N64" s="16">
        <f>ROUND(INDEX([1]acpsa_table1_production_2020!$C$2:$AM$81,MATCH($A64,[1]acpsa_table1_production_2020!$B$2:$B$81,0),MATCH(N$4,[1]acpsa_table1_production_2020!$C$1:$AM$1,0)),0)</f>
        <v>0</v>
      </c>
      <c r="O64" s="16">
        <f>ROUND(INDEX([1]acpsa_table1_production_2020!$C$2:$AM$81,MATCH($A64,[1]acpsa_table1_production_2020!$B$2:$B$81,0),MATCH(O$4,[1]acpsa_table1_production_2020!$C$1:$AM$1,0)),0)</f>
        <v>0</v>
      </c>
      <c r="P64" s="16">
        <f>ROUND(INDEX([1]acpsa_table1_production_2020!$C$2:$AM$81,MATCH($A64,[1]acpsa_table1_production_2020!$B$2:$B$81,0),MATCH(P$4,[1]acpsa_table1_production_2020!$C$1:$AM$1,0)),0)</f>
        <v>0</v>
      </c>
      <c r="Q64" s="16">
        <f>ROUND(INDEX([1]acpsa_table1_production_2020!$C$2:$AM$81,MATCH($A64,[1]acpsa_table1_production_2020!$B$2:$B$81,0),MATCH(Q$4,[1]acpsa_table1_production_2020!$C$1:$AM$1,0)),0)</f>
        <v>0</v>
      </c>
      <c r="R64" s="16">
        <f>ROUND(INDEX([1]acpsa_table1_production_2020!$C$2:$AM$81,MATCH($A64,[1]acpsa_table1_production_2020!$B$2:$B$81,0),MATCH(R$4,[1]acpsa_table1_production_2020!$C$1:$AM$1,0)),0)</f>
        <v>0</v>
      </c>
      <c r="S64" s="16">
        <f>ROUND(INDEX([1]acpsa_table1_production_2020!$C$2:$AM$81,MATCH($A64,[1]acpsa_table1_production_2020!$B$2:$B$81,0),MATCH(S$4,[1]acpsa_table1_production_2020!$C$1:$AM$1,0)),0)</f>
        <v>0</v>
      </c>
      <c r="T64" s="16">
        <f>ROUND(INDEX([1]acpsa_table1_production_2020!$C$2:$AM$81,MATCH($A64,[1]acpsa_table1_production_2020!$B$2:$B$81,0),MATCH(T$4,[1]acpsa_table1_production_2020!$C$1:$AM$1,0)),0)</f>
        <v>57</v>
      </c>
      <c r="U64" s="16">
        <f>ROUND(INDEX([1]acpsa_table1_production_2020!$C$2:$AM$81,MATCH($A64,[1]acpsa_table1_production_2020!$B$2:$B$81,0),MATCH(U$4,[1]acpsa_table1_production_2020!$C$1:$AM$1,0)),0)</f>
        <v>0</v>
      </c>
      <c r="V64" s="100">
        <f>ROUND(INDEX([1]acpsa_table1_production_2020!$C$2:$AM$81,MATCH($A64,[1]acpsa_table1_production_2020!$B$2:$B$81,0),MATCH(V$4,[1]acpsa_table1_production_2020!$C$1:$AM$1,0)),0)</f>
        <v>0</v>
      </c>
      <c r="W64" s="14">
        <f>ROUND(INDEX([1]acpsa_table1_production_2020!$C$2:$AM$81,MATCH($A64,[1]acpsa_table1_production_2020!$B$2:$B$81,0),MATCH(W$4,[1]acpsa_table1_production_2020!$C$1:$AM$1,0)),0)</f>
        <v>0</v>
      </c>
      <c r="X64" s="14">
        <f>ROUND(INDEX([1]acpsa_table1_production_2020!$C$2:$AM$81,MATCH($A64,[1]acpsa_table1_production_2020!$B$2:$B$81,0),MATCH(X$4,[1]acpsa_table1_production_2020!$C$1:$AM$1,0)),0)</f>
        <v>85206</v>
      </c>
      <c r="Y64" s="14">
        <f>ROUND(INDEX([1]acpsa_table1_production_2020!$C$2:$AM$81,MATCH($A64,[1]acpsa_table1_production_2020!$B$2:$B$81,0),MATCH(Y$4,[1]acpsa_table1_production_2020!$C$1:$AM$1,0)),0)</f>
        <v>0</v>
      </c>
      <c r="Z64" s="14">
        <f>ROUND(INDEX([1]acpsa_table1_production_2020!$C$2:$AM$81,MATCH($A64,[1]acpsa_table1_production_2020!$B$2:$B$81,0),MATCH(Z$4,[1]acpsa_table1_production_2020!$C$1:$AM$1,0)),0)</f>
        <v>0</v>
      </c>
      <c r="AA64" s="14">
        <f>ROUND(INDEX([1]acpsa_table1_production_2020!$C$2:$AM$81,MATCH($A64,[1]acpsa_table1_production_2020!$B$2:$B$81,0),MATCH(AA$4,[1]acpsa_table1_production_2020!$C$1:$AM$1,0)),0)</f>
        <v>0</v>
      </c>
      <c r="AB64" s="14">
        <f>ROUND(INDEX([1]acpsa_table1_production_2020!$C$2:$AM$81,MATCH($A64,[1]acpsa_table1_production_2020!$B$2:$B$81,0),MATCH(AB$4,[1]acpsa_table1_production_2020!$C$1:$AM$1,0)),0)</f>
        <v>0</v>
      </c>
      <c r="AC64" s="15">
        <f>ROUND(INDEX([1]acpsa_table1_production_2020!$C$2:$AM$81,MATCH($A64,[1]acpsa_table1_production_2020!$B$2:$B$81,0),MATCH(AC$4,[1]acpsa_table1_production_2020!$C$1:$AM$1,0)),0)</f>
        <v>0</v>
      </c>
      <c r="AD64" s="16">
        <f>ROUND(INDEX([1]acpsa_table1_production_2020!$C$2:$AM$81,MATCH($A64,[1]acpsa_table1_production_2020!$B$2:$B$81,0),MATCH(AD$4,[1]acpsa_table1_production_2020!$C$1:$AM$1,0)),0)</f>
        <v>0</v>
      </c>
      <c r="AE64" s="16">
        <f>ROUND(INDEX([1]acpsa_table1_production_2020!$C$2:$AM$81,MATCH($A64,[1]acpsa_table1_production_2020!$B$2:$B$81,0),MATCH(AE$4,[1]acpsa_table1_production_2020!$C$1:$AM$1,0)),0)</f>
        <v>0</v>
      </c>
      <c r="AF64" s="16">
        <f>ROUND(INDEX([1]acpsa_table1_production_2020!$C$2:$AM$81,MATCH($A64,[1]acpsa_table1_production_2020!$B$2:$B$81,0),MATCH(AF$4,[1]acpsa_table1_production_2020!$C$1:$AM$1,0)),0)</f>
        <v>6867</v>
      </c>
      <c r="AG64" s="16">
        <f>ROUND(INDEX([1]acpsa_table1_production_2020!$C$2:$AM$81,MATCH($A64,[1]acpsa_table1_production_2020!$B$2:$B$81,0),MATCH(AG$4,[1]acpsa_table1_production_2020!$C$1:$AM$1,0)),0)</f>
        <v>0</v>
      </c>
      <c r="AH64" s="16">
        <f>ROUND(INDEX([1]acpsa_table1_production_2020!$C$2:$AM$81,MATCH($A64,[1]acpsa_table1_production_2020!$B$2:$B$81,0),MATCH(AH$4,[1]acpsa_table1_production_2020!$C$1:$AM$1,0)),0)</f>
        <v>0</v>
      </c>
      <c r="AI64" s="16">
        <f>ROUND(INDEX([1]acpsa_table1_production_2020!$C$2:$AM$81,MATCH($A64,[1]acpsa_table1_production_2020!$B$2:$B$81,0),MATCH(AI$4,[1]acpsa_table1_production_2020!$C$1:$AM$1,0)),0)</f>
        <v>0</v>
      </c>
      <c r="AJ64" s="16">
        <f>ROUND(INDEX([1]acpsa_table1_production_2020!$C$2:$AM$81,MATCH($A64,[1]acpsa_table1_production_2020!$B$2:$B$81,0),MATCH(AJ$4,[1]acpsa_table1_production_2020!$C$1:$AM$1,0)),0)</f>
        <v>2183</v>
      </c>
      <c r="AK64" s="16">
        <f>ROUND(INDEX([1]acpsa_table1_production_2020!$C$2:$AM$81,MATCH($A64,[1]acpsa_table1_production_2020!$B$2:$B$81,0),MATCH(AK$4,[1]acpsa_table1_production_2020!$C$1:$AM$1,0)),0)</f>
        <v>94312</v>
      </c>
    </row>
    <row r="65" spans="1:37" x14ac:dyDescent="0.3">
      <c r="A65" s="2" t="s">
        <v>78</v>
      </c>
      <c r="B65" s="14">
        <f>ROUND(INDEX([1]acpsa_table1_production_2020!$C$2:$AM$81,MATCH($A65,[1]acpsa_table1_production_2020!$B$2:$B$81,0),MATCH(B$4,[1]acpsa_table1_production_2020!$C$1:$AM$1,0)),0)</f>
        <v>0</v>
      </c>
      <c r="C65" s="14">
        <f>ROUND(INDEX([1]acpsa_table1_production_2020!$C$2:$AM$81,MATCH($A65,[1]acpsa_table1_production_2020!$B$2:$B$81,0),MATCH(C$4,[1]acpsa_table1_production_2020!$C$1:$AM$1,0)),0)</f>
        <v>0</v>
      </c>
      <c r="D65" s="14">
        <f>ROUND(INDEX([1]acpsa_table1_production_2020!$C$2:$AM$81,MATCH($A65,[1]acpsa_table1_production_2020!$B$2:$B$81,0),MATCH(D$4,[1]acpsa_table1_production_2020!$C$1:$AM$1,0)),0)</f>
        <v>0</v>
      </c>
      <c r="E65" s="14">
        <f>ROUND(INDEX([1]acpsa_table1_production_2020!$C$2:$AM$81,MATCH($A65,[1]acpsa_table1_production_2020!$B$2:$B$81,0),MATCH(E$4,[1]acpsa_table1_production_2020!$C$1:$AM$1,0)),0)</f>
        <v>0</v>
      </c>
      <c r="F65" s="14">
        <f>ROUND(INDEX([1]acpsa_table1_production_2020!$C$2:$AM$81,MATCH($A65,[1]acpsa_table1_production_2020!$B$2:$B$81,0),MATCH(F$4,[1]acpsa_table1_production_2020!$C$1:$AM$1,0)),0)</f>
        <v>0</v>
      </c>
      <c r="G65" s="14">
        <f>ROUND(INDEX([1]acpsa_table1_production_2020!$C$2:$AM$81,MATCH($A65,[1]acpsa_table1_production_2020!$B$2:$B$81,0),MATCH(G$4,[1]acpsa_table1_production_2020!$C$1:$AM$1,0)),0)</f>
        <v>0</v>
      </c>
      <c r="H65" s="14">
        <f>ROUND(INDEX([1]acpsa_table1_production_2020!$C$2:$AM$81,MATCH($A65,[1]acpsa_table1_production_2020!$B$2:$B$81,0),MATCH(H$4,[1]acpsa_table1_production_2020!$C$1:$AM$1,0)),0)</f>
        <v>0</v>
      </c>
      <c r="I65" s="14">
        <f>ROUND(INDEX([1]acpsa_table1_production_2020!$C$2:$AM$81,MATCH($A65,[1]acpsa_table1_production_2020!$B$2:$B$81,0),MATCH(I$4,[1]acpsa_table1_production_2020!$C$1:$AM$1,0)),0)</f>
        <v>0</v>
      </c>
      <c r="J65" s="14">
        <f>ROUND(INDEX([1]acpsa_table1_production_2020!$C$2:$AM$81,MATCH($A65,[1]acpsa_table1_production_2020!$B$2:$B$81,0),MATCH(J$4,[1]acpsa_table1_production_2020!$C$1:$AM$1,0)),0)</f>
        <v>0</v>
      </c>
      <c r="K65" s="14">
        <f>ROUND(INDEX([1]acpsa_table1_production_2020!$C$2:$AM$81,MATCH($A65,[1]acpsa_table1_production_2020!$B$2:$B$81,0),MATCH(K$4,[1]acpsa_table1_production_2020!$C$1:$AM$1,0)),0)</f>
        <v>0</v>
      </c>
      <c r="L65" s="14">
        <f>ROUND(INDEX([1]acpsa_table1_production_2020!$C$2:$AM$81,MATCH($A65,[1]acpsa_table1_production_2020!$B$2:$B$81,0),MATCH(L$4,[1]acpsa_table1_production_2020!$C$1:$AM$1,0)),0)</f>
        <v>0</v>
      </c>
      <c r="M65" s="15">
        <f>ROUND(INDEX([1]acpsa_table1_production_2020!$C$2:$AM$81,MATCH($A65,[1]acpsa_table1_production_2020!$B$2:$B$81,0),MATCH(M$4,[1]acpsa_table1_production_2020!$C$1:$AM$1,0)),0)</f>
        <v>3</v>
      </c>
      <c r="N65" s="16">
        <f>ROUND(INDEX([1]acpsa_table1_production_2020!$C$2:$AM$81,MATCH($A65,[1]acpsa_table1_production_2020!$B$2:$B$81,0),MATCH(N$4,[1]acpsa_table1_production_2020!$C$1:$AM$1,0)),0)</f>
        <v>0</v>
      </c>
      <c r="O65" s="16">
        <f>ROUND(INDEX([1]acpsa_table1_production_2020!$C$2:$AM$81,MATCH($A65,[1]acpsa_table1_production_2020!$B$2:$B$81,0),MATCH(O$4,[1]acpsa_table1_production_2020!$C$1:$AM$1,0)),0)</f>
        <v>0</v>
      </c>
      <c r="P65" s="16">
        <f>ROUND(INDEX([1]acpsa_table1_production_2020!$C$2:$AM$81,MATCH($A65,[1]acpsa_table1_production_2020!$B$2:$B$81,0),MATCH(P$4,[1]acpsa_table1_production_2020!$C$1:$AM$1,0)),0)</f>
        <v>0</v>
      </c>
      <c r="Q65" s="16">
        <f>ROUND(INDEX([1]acpsa_table1_production_2020!$C$2:$AM$81,MATCH($A65,[1]acpsa_table1_production_2020!$B$2:$B$81,0),MATCH(Q$4,[1]acpsa_table1_production_2020!$C$1:$AM$1,0)),0)</f>
        <v>0</v>
      </c>
      <c r="R65" s="16">
        <f>ROUND(INDEX([1]acpsa_table1_production_2020!$C$2:$AM$81,MATCH($A65,[1]acpsa_table1_production_2020!$B$2:$B$81,0),MATCH(R$4,[1]acpsa_table1_production_2020!$C$1:$AM$1,0)),0)</f>
        <v>0</v>
      </c>
      <c r="S65" s="16">
        <f>ROUND(INDEX([1]acpsa_table1_production_2020!$C$2:$AM$81,MATCH($A65,[1]acpsa_table1_production_2020!$B$2:$B$81,0),MATCH(S$4,[1]acpsa_table1_production_2020!$C$1:$AM$1,0)),0)</f>
        <v>0</v>
      </c>
      <c r="T65" s="16">
        <f>ROUND(INDEX([1]acpsa_table1_production_2020!$C$2:$AM$81,MATCH($A65,[1]acpsa_table1_production_2020!$B$2:$B$81,0),MATCH(T$4,[1]acpsa_table1_production_2020!$C$1:$AM$1,0)),0)</f>
        <v>418</v>
      </c>
      <c r="U65" s="16">
        <f>ROUND(INDEX([1]acpsa_table1_production_2020!$C$2:$AM$81,MATCH($A65,[1]acpsa_table1_production_2020!$B$2:$B$81,0),MATCH(U$4,[1]acpsa_table1_production_2020!$C$1:$AM$1,0)),0)</f>
        <v>0</v>
      </c>
      <c r="V65" s="100">
        <f>ROUND(INDEX([1]acpsa_table1_production_2020!$C$2:$AM$81,MATCH($A65,[1]acpsa_table1_production_2020!$B$2:$B$81,0),MATCH(V$4,[1]acpsa_table1_production_2020!$C$1:$AM$1,0)),0)</f>
        <v>0</v>
      </c>
      <c r="W65" s="14">
        <f>ROUND(INDEX([1]acpsa_table1_production_2020!$C$2:$AM$81,MATCH($A65,[1]acpsa_table1_production_2020!$B$2:$B$81,0),MATCH(W$4,[1]acpsa_table1_production_2020!$C$1:$AM$1,0)),0)</f>
        <v>0</v>
      </c>
      <c r="X65" s="14">
        <f>ROUND(INDEX([1]acpsa_table1_production_2020!$C$2:$AM$81,MATCH($A65,[1]acpsa_table1_production_2020!$B$2:$B$81,0),MATCH(X$4,[1]acpsa_table1_production_2020!$C$1:$AM$1,0)),0)</f>
        <v>0</v>
      </c>
      <c r="Y65" s="14">
        <f>ROUND(INDEX([1]acpsa_table1_production_2020!$C$2:$AM$81,MATCH($A65,[1]acpsa_table1_production_2020!$B$2:$B$81,0),MATCH(Y$4,[1]acpsa_table1_production_2020!$C$1:$AM$1,0)),0)</f>
        <v>11259</v>
      </c>
      <c r="Z65" s="14">
        <f>ROUND(INDEX([1]acpsa_table1_production_2020!$C$2:$AM$81,MATCH($A65,[1]acpsa_table1_production_2020!$B$2:$B$81,0),MATCH(Z$4,[1]acpsa_table1_production_2020!$C$1:$AM$1,0)),0)</f>
        <v>6144</v>
      </c>
      <c r="AA65" s="14">
        <f>ROUND(INDEX([1]acpsa_table1_production_2020!$C$2:$AM$81,MATCH($A65,[1]acpsa_table1_production_2020!$B$2:$B$81,0),MATCH(AA$4,[1]acpsa_table1_production_2020!$C$1:$AM$1,0)),0)</f>
        <v>1961</v>
      </c>
      <c r="AB65" s="14">
        <f>ROUND(INDEX([1]acpsa_table1_production_2020!$C$2:$AM$81,MATCH($A65,[1]acpsa_table1_production_2020!$B$2:$B$81,0),MATCH(AB$4,[1]acpsa_table1_production_2020!$C$1:$AM$1,0)),0)</f>
        <v>8098</v>
      </c>
      <c r="AC65" s="15">
        <f>ROUND(INDEX([1]acpsa_table1_production_2020!$C$2:$AM$81,MATCH($A65,[1]acpsa_table1_production_2020!$B$2:$B$81,0),MATCH(AC$4,[1]acpsa_table1_production_2020!$C$1:$AM$1,0)),0)</f>
        <v>6481</v>
      </c>
      <c r="AD65" s="16">
        <f>ROUND(INDEX([1]acpsa_table1_production_2020!$C$2:$AM$81,MATCH($A65,[1]acpsa_table1_production_2020!$B$2:$B$81,0),MATCH(AD$4,[1]acpsa_table1_production_2020!$C$1:$AM$1,0)),0)</f>
        <v>0</v>
      </c>
      <c r="AE65" s="16">
        <f>ROUND(INDEX([1]acpsa_table1_production_2020!$C$2:$AM$81,MATCH($A65,[1]acpsa_table1_production_2020!$B$2:$B$81,0),MATCH(AE$4,[1]acpsa_table1_production_2020!$C$1:$AM$1,0)),0)</f>
        <v>0</v>
      </c>
      <c r="AF65" s="16">
        <f>ROUND(INDEX([1]acpsa_table1_production_2020!$C$2:$AM$81,MATCH($A65,[1]acpsa_table1_production_2020!$B$2:$B$81,0),MATCH(AF$4,[1]acpsa_table1_production_2020!$C$1:$AM$1,0)),0)</f>
        <v>706</v>
      </c>
      <c r="AG65" s="16">
        <f>ROUND(INDEX([1]acpsa_table1_production_2020!$C$2:$AM$81,MATCH($A65,[1]acpsa_table1_production_2020!$B$2:$B$81,0),MATCH(AG$4,[1]acpsa_table1_production_2020!$C$1:$AM$1,0)),0)</f>
        <v>0</v>
      </c>
      <c r="AH65" s="16">
        <f>ROUND(INDEX([1]acpsa_table1_production_2020!$C$2:$AM$81,MATCH($A65,[1]acpsa_table1_production_2020!$B$2:$B$81,0),MATCH(AH$4,[1]acpsa_table1_production_2020!$C$1:$AM$1,0)),0)</f>
        <v>4</v>
      </c>
      <c r="AI65" s="16">
        <f>ROUND(INDEX([1]acpsa_table1_production_2020!$C$2:$AM$81,MATCH($A65,[1]acpsa_table1_production_2020!$B$2:$B$81,0),MATCH(AI$4,[1]acpsa_table1_production_2020!$C$1:$AM$1,0)),0)</f>
        <v>1620</v>
      </c>
      <c r="AJ65" s="16">
        <f>ROUND(INDEX([1]acpsa_table1_production_2020!$C$2:$AM$81,MATCH($A65,[1]acpsa_table1_production_2020!$B$2:$B$81,0),MATCH(AJ$4,[1]acpsa_table1_production_2020!$C$1:$AM$1,0)),0)</f>
        <v>3032</v>
      </c>
      <c r="AK65" s="16">
        <f>ROUND(INDEX([1]acpsa_table1_production_2020!$C$2:$AM$81,MATCH($A65,[1]acpsa_table1_production_2020!$B$2:$B$81,0),MATCH(AK$4,[1]acpsa_table1_production_2020!$C$1:$AM$1,0)),0)</f>
        <v>39726</v>
      </c>
    </row>
    <row r="66" spans="1:37" x14ac:dyDescent="0.3">
      <c r="A66" s="3" t="s">
        <v>79</v>
      </c>
      <c r="B66" s="14">
        <f>ROUND(INDEX([1]acpsa_table1_production_2020!$C$2:$AM$81,MATCH($A66,[1]acpsa_table1_production_2020!$B$2:$B$81,0),MATCH(B$4,[1]acpsa_table1_production_2020!$C$1:$AM$1,0)),0)</f>
        <v>0</v>
      </c>
      <c r="C66" s="14">
        <f>ROUND(INDEX([1]acpsa_table1_production_2020!$C$2:$AM$81,MATCH($A66,[1]acpsa_table1_production_2020!$B$2:$B$81,0),MATCH(C$4,[1]acpsa_table1_production_2020!$C$1:$AM$1,0)),0)</f>
        <v>0</v>
      </c>
      <c r="D66" s="14">
        <f>ROUND(INDEX([1]acpsa_table1_production_2020!$C$2:$AM$81,MATCH($A66,[1]acpsa_table1_production_2020!$B$2:$B$81,0),MATCH(D$4,[1]acpsa_table1_production_2020!$C$1:$AM$1,0)),0)</f>
        <v>0</v>
      </c>
      <c r="E66" s="14">
        <f>ROUND(INDEX([1]acpsa_table1_production_2020!$C$2:$AM$81,MATCH($A66,[1]acpsa_table1_production_2020!$B$2:$B$81,0),MATCH(E$4,[1]acpsa_table1_production_2020!$C$1:$AM$1,0)),0)</f>
        <v>0</v>
      </c>
      <c r="F66" s="14">
        <f>ROUND(INDEX([1]acpsa_table1_production_2020!$C$2:$AM$81,MATCH($A66,[1]acpsa_table1_production_2020!$B$2:$B$81,0),MATCH(F$4,[1]acpsa_table1_production_2020!$C$1:$AM$1,0)),0)</f>
        <v>0</v>
      </c>
      <c r="G66" s="14">
        <f>ROUND(INDEX([1]acpsa_table1_production_2020!$C$2:$AM$81,MATCH($A66,[1]acpsa_table1_production_2020!$B$2:$B$81,0),MATCH(G$4,[1]acpsa_table1_production_2020!$C$1:$AM$1,0)),0)</f>
        <v>0</v>
      </c>
      <c r="H66" s="14">
        <f>ROUND(INDEX([1]acpsa_table1_production_2020!$C$2:$AM$81,MATCH($A66,[1]acpsa_table1_production_2020!$B$2:$B$81,0),MATCH(H$4,[1]acpsa_table1_production_2020!$C$1:$AM$1,0)),0)</f>
        <v>0</v>
      </c>
      <c r="I66" s="14">
        <f>ROUND(INDEX([1]acpsa_table1_production_2020!$C$2:$AM$81,MATCH($A66,[1]acpsa_table1_production_2020!$B$2:$B$81,0),MATCH(I$4,[1]acpsa_table1_production_2020!$C$1:$AM$1,0)),0)</f>
        <v>0</v>
      </c>
      <c r="J66" s="14">
        <f>ROUND(INDEX([1]acpsa_table1_production_2020!$C$2:$AM$81,MATCH($A66,[1]acpsa_table1_production_2020!$B$2:$B$81,0),MATCH(J$4,[1]acpsa_table1_production_2020!$C$1:$AM$1,0)),0)</f>
        <v>0</v>
      </c>
      <c r="K66" s="14">
        <f>ROUND(INDEX([1]acpsa_table1_production_2020!$C$2:$AM$81,MATCH($A66,[1]acpsa_table1_production_2020!$B$2:$B$81,0),MATCH(K$4,[1]acpsa_table1_production_2020!$C$1:$AM$1,0)),0)</f>
        <v>0</v>
      </c>
      <c r="L66" s="14">
        <f>ROUND(INDEX([1]acpsa_table1_production_2020!$C$2:$AM$81,MATCH($A66,[1]acpsa_table1_production_2020!$B$2:$B$81,0),MATCH(L$4,[1]acpsa_table1_production_2020!$C$1:$AM$1,0)),0)</f>
        <v>0</v>
      </c>
      <c r="M66" s="15">
        <f>ROUND(INDEX([1]acpsa_table1_production_2020!$C$2:$AM$81,MATCH($A66,[1]acpsa_table1_production_2020!$B$2:$B$81,0),MATCH(M$4,[1]acpsa_table1_production_2020!$C$1:$AM$1,0)),0)</f>
        <v>0</v>
      </c>
      <c r="N66" s="16">
        <f>ROUND(INDEX([1]acpsa_table1_production_2020!$C$2:$AM$81,MATCH($A66,[1]acpsa_table1_production_2020!$B$2:$B$81,0),MATCH(N$4,[1]acpsa_table1_production_2020!$C$1:$AM$1,0)),0)</f>
        <v>0</v>
      </c>
      <c r="O66" s="16">
        <f>ROUND(INDEX([1]acpsa_table1_production_2020!$C$2:$AM$81,MATCH($A66,[1]acpsa_table1_production_2020!$B$2:$B$81,0),MATCH(O$4,[1]acpsa_table1_production_2020!$C$1:$AM$1,0)),0)</f>
        <v>0</v>
      </c>
      <c r="P66" s="16">
        <f>ROUND(INDEX([1]acpsa_table1_production_2020!$C$2:$AM$81,MATCH($A66,[1]acpsa_table1_production_2020!$B$2:$B$81,0),MATCH(P$4,[1]acpsa_table1_production_2020!$C$1:$AM$1,0)),0)</f>
        <v>0</v>
      </c>
      <c r="Q66" s="16">
        <f>ROUND(INDEX([1]acpsa_table1_production_2020!$C$2:$AM$81,MATCH($A66,[1]acpsa_table1_production_2020!$B$2:$B$81,0),MATCH(Q$4,[1]acpsa_table1_production_2020!$C$1:$AM$1,0)),0)</f>
        <v>0</v>
      </c>
      <c r="R66" s="16">
        <f>ROUND(INDEX([1]acpsa_table1_production_2020!$C$2:$AM$81,MATCH($A66,[1]acpsa_table1_production_2020!$B$2:$B$81,0),MATCH(R$4,[1]acpsa_table1_production_2020!$C$1:$AM$1,0)),0)</f>
        <v>0</v>
      </c>
      <c r="S66" s="16">
        <f>ROUND(INDEX([1]acpsa_table1_production_2020!$C$2:$AM$81,MATCH($A66,[1]acpsa_table1_production_2020!$B$2:$B$81,0),MATCH(S$4,[1]acpsa_table1_production_2020!$C$1:$AM$1,0)),0)</f>
        <v>0</v>
      </c>
      <c r="T66" s="16">
        <f>ROUND(INDEX([1]acpsa_table1_production_2020!$C$2:$AM$81,MATCH($A66,[1]acpsa_table1_production_2020!$B$2:$B$81,0),MATCH(T$4,[1]acpsa_table1_production_2020!$C$1:$AM$1,0)),0)</f>
        <v>0</v>
      </c>
      <c r="U66" s="16">
        <f>ROUND(INDEX([1]acpsa_table1_production_2020!$C$2:$AM$81,MATCH($A66,[1]acpsa_table1_production_2020!$B$2:$B$81,0),MATCH(U$4,[1]acpsa_table1_production_2020!$C$1:$AM$1,0)),0)</f>
        <v>0</v>
      </c>
      <c r="V66" s="100">
        <f>ROUND(INDEX([1]acpsa_table1_production_2020!$C$2:$AM$81,MATCH($A66,[1]acpsa_table1_production_2020!$B$2:$B$81,0),MATCH(V$4,[1]acpsa_table1_production_2020!$C$1:$AM$1,0)),0)</f>
        <v>0</v>
      </c>
      <c r="W66" s="14">
        <f>ROUND(INDEX([1]acpsa_table1_production_2020!$C$2:$AM$81,MATCH($A66,[1]acpsa_table1_production_2020!$B$2:$B$81,0),MATCH(W$4,[1]acpsa_table1_production_2020!$C$1:$AM$1,0)),0)</f>
        <v>0</v>
      </c>
      <c r="X66" s="14">
        <f>ROUND(INDEX([1]acpsa_table1_production_2020!$C$2:$AM$81,MATCH($A66,[1]acpsa_table1_production_2020!$B$2:$B$81,0),MATCH(X$4,[1]acpsa_table1_production_2020!$C$1:$AM$1,0)),0)</f>
        <v>0</v>
      </c>
      <c r="Y66" s="14">
        <f>ROUND(INDEX([1]acpsa_table1_production_2020!$C$2:$AM$81,MATCH($A66,[1]acpsa_table1_production_2020!$B$2:$B$81,0),MATCH(Y$4,[1]acpsa_table1_production_2020!$C$1:$AM$1,0)),0)</f>
        <v>1</v>
      </c>
      <c r="Z66" s="14">
        <f>ROUND(INDEX([1]acpsa_table1_production_2020!$C$2:$AM$81,MATCH($A66,[1]acpsa_table1_production_2020!$B$2:$B$81,0),MATCH(Z$4,[1]acpsa_table1_production_2020!$C$1:$AM$1,0)),0)</f>
        <v>6143</v>
      </c>
      <c r="AA66" s="14">
        <f>ROUND(INDEX([1]acpsa_table1_production_2020!$C$2:$AM$81,MATCH($A66,[1]acpsa_table1_production_2020!$B$2:$B$81,0),MATCH(AA$4,[1]acpsa_table1_production_2020!$C$1:$AM$1,0)),0)</f>
        <v>0</v>
      </c>
      <c r="AB66" s="14">
        <f>ROUND(INDEX([1]acpsa_table1_production_2020!$C$2:$AM$81,MATCH($A66,[1]acpsa_table1_production_2020!$B$2:$B$81,0),MATCH(AB$4,[1]acpsa_table1_production_2020!$C$1:$AM$1,0)),0)</f>
        <v>1</v>
      </c>
      <c r="AC66" s="15">
        <f>ROUND(INDEX([1]acpsa_table1_production_2020!$C$2:$AM$81,MATCH($A66,[1]acpsa_table1_production_2020!$B$2:$B$81,0),MATCH(AC$4,[1]acpsa_table1_production_2020!$C$1:$AM$1,0)),0)</f>
        <v>0</v>
      </c>
      <c r="AD66" s="16">
        <f>ROUND(INDEX([1]acpsa_table1_production_2020!$C$2:$AM$81,MATCH($A66,[1]acpsa_table1_production_2020!$B$2:$B$81,0),MATCH(AD$4,[1]acpsa_table1_production_2020!$C$1:$AM$1,0)),0)</f>
        <v>0</v>
      </c>
      <c r="AE66" s="16">
        <f>ROUND(INDEX([1]acpsa_table1_production_2020!$C$2:$AM$81,MATCH($A66,[1]acpsa_table1_production_2020!$B$2:$B$81,0),MATCH(AE$4,[1]acpsa_table1_production_2020!$C$1:$AM$1,0)),0)</f>
        <v>0</v>
      </c>
      <c r="AF66" s="16">
        <f>ROUND(INDEX([1]acpsa_table1_production_2020!$C$2:$AM$81,MATCH($A66,[1]acpsa_table1_production_2020!$B$2:$B$81,0),MATCH(AF$4,[1]acpsa_table1_production_2020!$C$1:$AM$1,0)),0)</f>
        <v>93</v>
      </c>
      <c r="AG66" s="16">
        <f>ROUND(INDEX([1]acpsa_table1_production_2020!$C$2:$AM$81,MATCH($A66,[1]acpsa_table1_production_2020!$B$2:$B$81,0),MATCH(AG$4,[1]acpsa_table1_production_2020!$C$1:$AM$1,0)),0)</f>
        <v>0</v>
      </c>
      <c r="AH66" s="16">
        <f>ROUND(INDEX([1]acpsa_table1_production_2020!$C$2:$AM$81,MATCH($A66,[1]acpsa_table1_production_2020!$B$2:$B$81,0),MATCH(AH$4,[1]acpsa_table1_production_2020!$C$1:$AM$1,0)),0)</f>
        <v>4</v>
      </c>
      <c r="AI66" s="16">
        <f>ROUND(INDEX([1]acpsa_table1_production_2020!$C$2:$AM$81,MATCH($A66,[1]acpsa_table1_production_2020!$B$2:$B$81,0),MATCH(AI$4,[1]acpsa_table1_production_2020!$C$1:$AM$1,0)),0)</f>
        <v>1620</v>
      </c>
      <c r="AJ66" s="16">
        <f>ROUND(INDEX([1]acpsa_table1_production_2020!$C$2:$AM$81,MATCH($A66,[1]acpsa_table1_production_2020!$B$2:$B$81,0),MATCH(AJ$4,[1]acpsa_table1_production_2020!$C$1:$AM$1,0)),0)</f>
        <v>54</v>
      </c>
      <c r="AK66" s="16">
        <f>ROUND(INDEX([1]acpsa_table1_production_2020!$C$2:$AM$81,MATCH($A66,[1]acpsa_table1_production_2020!$B$2:$B$81,0),MATCH(AK$4,[1]acpsa_table1_production_2020!$C$1:$AM$1,0)),0)</f>
        <v>7915</v>
      </c>
    </row>
    <row r="67" spans="1:37" x14ac:dyDescent="0.3">
      <c r="A67" s="5" t="s">
        <v>80</v>
      </c>
      <c r="B67" s="14">
        <f>ROUND(INDEX([1]acpsa_table1_production_2020!$C$2:$AM$81,MATCH($A67,[1]acpsa_table1_production_2020!$B$2:$B$81,0),MATCH(B$4,[1]acpsa_table1_production_2020!$C$1:$AM$1,0)),0)</f>
        <v>0</v>
      </c>
      <c r="C67" s="14">
        <f>ROUND(INDEX([1]acpsa_table1_production_2020!$C$2:$AM$81,MATCH($A67,[1]acpsa_table1_production_2020!$B$2:$B$81,0),MATCH(C$4,[1]acpsa_table1_production_2020!$C$1:$AM$1,0)),0)</f>
        <v>0</v>
      </c>
      <c r="D67" s="14">
        <f>ROUND(INDEX([1]acpsa_table1_production_2020!$C$2:$AM$81,MATCH($A67,[1]acpsa_table1_production_2020!$B$2:$B$81,0),MATCH(D$4,[1]acpsa_table1_production_2020!$C$1:$AM$1,0)),0)</f>
        <v>0</v>
      </c>
      <c r="E67" s="14">
        <f>ROUND(INDEX([1]acpsa_table1_production_2020!$C$2:$AM$81,MATCH($A67,[1]acpsa_table1_production_2020!$B$2:$B$81,0),MATCH(E$4,[1]acpsa_table1_production_2020!$C$1:$AM$1,0)),0)</f>
        <v>0</v>
      </c>
      <c r="F67" s="14">
        <f>ROUND(INDEX([1]acpsa_table1_production_2020!$C$2:$AM$81,MATCH($A67,[1]acpsa_table1_production_2020!$B$2:$B$81,0),MATCH(F$4,[1]acpsa_table1_production_2020!$C$1:$AM$1,0)),0)</f>
        <v>0</v>
      </c>
      <c r="G67" s="14">
        <f>ROUND(INDEX([1]acpsa_table1_production_2020!$C$2:$AM$81,MATCH($A67,[1]acpsa_table1_production_2020!$B$2:$B$81,0),MATCH(G$4,[1]acpsa_table1_production_2020!$C$1:$AM$1,0)),0)</f>
        <v>0</v>
      </c>
      <c r="H67" s="14">
        <f>ROUND(INDEX([1]acpsa_table1_production_2020!$C$2:$AM$81,MATCH($A67,[1]acpsa_table1_production_2020!$B$2:$B$81,0),MATCH(H$4,[1]acpsa_table1_production_2020!$C$1:$AM$1,0)),0)</f>
        <v>0</v>
      </c>
      <c r="I67" s="14">
        <f>ROUND(INDEX([1]acpsa_table1_production_2020!$C$2:$AM$81,MATCH($A67,[1]acpsa_table1_production_2020!$B$2:$B$81,0),MATCH(I$4,[1]acpsa_table1_production_2020!$C$1:$AM$1,0)),0)</f>
        <v>0</v>
      </c>
      <c r="J67" s="14">
        <f>ROUND(INDEX([1]acpsa_table1_production_2020!$C$2:$AM$81,MATCH($A67,[1]acpsa_table1_production_2020!$B$2:$B$81,0),MATCH(J$4,[1]acpsa_table1_production_2020!$C$1:$AM$1,0)),0)</f>
        <v>0</v>
      </c>
      <c r="K67" s="14">
        <f>ROUND(INDEX([1]acpsa_table1_production_2020!$C$2:$AM$81,MATCH($A67,[1]acpsa_table1_production_2020!$B$2:$B$81,0),MATCH(K$4,[1]acpsa_table1_production_2020!$C$1:$AM$1,0)),0)</f>
        <v>0</v>
      </c>
      <c r="L67" s="14">
        <f>ROUND(INDEX([1]acpsa_table1_production_2020!$C$2:$AM$81,MATCH($A67,[1]acpsa_table1_production_2020!$B$2:$B$81,0),MATCH(L$4,[1]acpsa_table1_production_2020!$C$1:$AM$1,0)),0)</f>
        <v>0</v>
      </c>
      <c r="M67" s="15">
        <f>ROUND(INDEX([1]acpsa_table1_production_2020!$C$2:$AM$81,MATCH($A67,[1]acpsa_table1_production_2020!$B$2:$B$81,0),MATCH(M$4,[1]acpsa_table1_production_2020!$C$1:$AM$1,0)),0)</f>
        <v>3</v>
      </c>
      <c r="N67" s="16">
        <f>ROUND(INDEX([1]acpsa_table1_production_2020!$C$2:$AM$81,MATCH($A67,[1]acpsa_table1_production_2020!$B$2:$B$81,0),MATCH(N$4,[1]acpsa_table1_production_2020!$C$1:$AM$1,0)),0)</f>
        <v>0</v>
      </c>
      <c r="O67" s="16">
        <f>ROUND(INDEX([1]acpsa_table1_production_2020!$C$2:$AM$81,MATCH($A67,[1]acpsa_table1_production_2020!$B$2:$B$81,0),MATCH(O$4,[1]acpsa_table1_production_2020!$C$1:$AM$1,0)),0)</f>
        <v>0</v>
      </c>
      <c r="P67" s="16">
        <f>ROUND(INDEX([1]acpsa_table1_production_2020!$C$2:$AM$81,MATCH($A67,[1]acpsa_table1_production_2020!$B$2:$B$81,0),MATCH(P$4,[1]acpsa_table1_production_2020!$C$1:$AM$1,0)),0)</f>
        <v>0</v>
      </c>
      <c r="Q67" s="16">
        <f>ROUND(INDEX([1]acpsa_table1_production_2020!$C$2:$AM$81,MATCH($A67,[1]acpsa_table1_production_2020!$B$2:$B$81,0),MATCH(Q$4,[1]acpsa_table1_production_2020!$C$1:$AM$1,0)),0)</f>
        <v>0</v>
      </c>
      <c r="R67" s="16">
        <f>ROUND(INDEX([1]acpsa_table1_production_2020!$C$2:$AM$81,MATCH($A67,[1]acpsa_table1_production_2020!$B$2:$B$81,0),MATCH(R$4,[1]acpsa_table1_production_2020!$C$1:$AM$1,0)),0)</f>
        <v>0</v>
      </c>
      <c r="S67" s="16">
        <f>ROUND(INDEX([1]acpsa_table1_production_2020!$C$2:$AM$81,MATCH($A67,[1]acpsa_table1_production_2020!$B$2:$B$81,0),MATCH(S$4,[1]acpsa_table1_production_2020!$C$1:$AM$1,0)),0)</f>
        <v>0</v>
      </c>
      <c r="T67" s="16">
        <f>ROUND(INDEX([1]acpsa_table1_production_2020!$C$2:$AM$81,MATCH($A67,[1]acpsa_table1_production_2020!$B$2:$B$81,0),MATCH(T$4,[1]acpsa_table1_production_2020!$C$1:$AM$1,0)),0)</f>
        <v>418</v>
      </c>
      <c r="U67" s="16">
        <f>ROUND(INDEX([1]acpsa_table1_production_2020!$C$2:$AM$81,MATCH($A67,[1]acpsa_table1_production_2020!$B$2:$B$81,0),MATCH(U$4,[1]acpsa_table1_production_2020!$C$1:$AM$1,0)),0)</f>
        <v>0</v>
      </c>
      <c r="V67" s="100">
        <f>ROUND(INDEX([1]acpsa_table1_production_2020!$C$2:$AM$81,MATCH($A67,[1]acpsa_table1_production_2020!$B$2:$B$81,0),MATCH(V$4,[1]acpsa_table1_production_2020!$C$1:$AM$1,0)),0)</f>
        <v>0</v>
      </c>
      <c r="W67" s="14">
        <f>ROUND(INDEX([1]acpsa_table1_production_2020!$C$2:$AM$81,MATCH($A67,[1]acpsa_table1_production_2020!$B$2:$B$81,0),MATCH(W$4,[1]acpsa_table1_production_2020!$C$1:$AM$1,0)),0)</f>
        <v>0</v>
      </c>
      <c r="X67" s="14">
        <f>ROUND(INDEX([1]acpsa_table1_production_2020!$C$2:$AM$81,MATCH($A67,[1]acpsa_table1_production_2020!$B$2:$B$81,0),MATCH(X$4,[1]acpsa_table1_production_2020!$C$1:$AM$1,0)),0)</f>
        <v>0</v>
      </c>
      <c r="Y67" s="14">
        <f>ROUND(INDEX([1]acpsa_table1_production_2020!$C$2:$AM$81,MATCH($A67,[1]acpsa_table1_production_2020!$B$2:$B$81,0),MATCH(Y$4,[1]acpsa_table1_production_2020!$C$1:$AM$1,0)),0)</f>
        <v>11253</v>
      </c>
      <c r="Z67" s="14">
        <f>ROUND(INDEX([1]acpsa_table1_production_2020!$C$2:$AM$81,MATCH($A67,[1]acpsa_table1_production_2020!$B$2:$B$81,0),MATCH(Z$4,[1]acpsa_table1_production_2020!$C$1:$AM$1,0)),0)</f>
        <v>0</v>
      </c>
      <c r="AA67" s="14">
        <f>ROUND(INDEX([1]acpsa_table1_production_2020!$C$2:$AM$81,MATCH($A67,[1]acpsa_table1_production_2020!$B$2:$B$81,0),MATCH(AA$4,[1]acpsa_table1_production_2020!$C$1:$AM$1,0)),0)</f>
        <v>0</v>
      </c>
      <c r="AB67" s="14">
        <f>ROUND(INDEX([1]acpsa_table1_production_2020!$C$2:$AM$81,MATCH($A67,[1]acpsa_table1_production_2020!$B$2:$B$81,0),MATCH(AB$4,[1]acpsa_table1_production_2020!$C$1:$AM$1,0)),0)</f>
        <v>2</v>
      </c>
      <c r="AC67" s="15">
        <f>ROUND(INDEX([1]acpsa_table1_production_2020!$C$2:$AM$81,MATCH($A67,[1]acpsa_table1_production_2020!$B$2:$B$81,0),MATCH(AC$4,[1]acpsa_table1_production_2020!$C$1:$AM$1,0)),0)</f>
        <v>1</v>
      </c>
      <c r="AD67" s="16">
        <f>ROUND(INDEX([1]acpsa_table1_production_2020!$C$2:$AM$81,MATCH($A67,[1]acpsa_table1_production_2020!$B$2:$B$81,0),MATCH(AD$4,[1]acpsa_table1_production_2020!$C$1:$AM$1,0)),0)</f>
        <v>0</v>
      </c>
      <c r="AE67" s="16">
        <f>ROUND(INDEX([1]acpsa_table1_production_2020!$C$2:$AM$81,MATCH($A67,[1]acpsa_table1_production_2020!$B$2:$B$81,0),MATCH(AE$4,[1]acpsa_table1_production_2020!$C$1:$AM$1,0)),0)</f>
        <v>0</v>
      </c>
      <c r="AF67" s="16">
        <f>ROUND(INDEX([1]acpsa_table1_production_2020!$C$2:$AM$81,MATCH($A67,[1]acpsa_table1_production_2020!$B$2:$B$81,0),MATCH(AF$4,[1]acpsa_table1_production_2020!$C$1:$AM$1,0)),0)</f>
        <v>372</v>
      </c>
      <c r="AG67" s="16">
        <f>ROUND(INDEX([1]acpsa_table1_production_2020!$C$2:$AM$81,MATCH($A67,[1]acpsa_table1_production_2020!$B$2:$B$81,0),MATCH(AG$4,[1]acpsa_table1_production_2020!$C$1:$AM$1,0)),0)</f>
        <v>0</v>
      </c>
      <c r="AH67" s="16">
        <f>ROUND(INDEX([1]acpsa_table1_production_2020!$C$2:$AM$81,MATCH($A67,[1]acpsa_table1_production_2020!$B$2:$B$81,0),MATCH(AH$4,[1]acpsa_table1_production_2020!$C$1:$AM$1,0)),0)</f>
        <v>0</v>
      </c>
      <c r="AI67" s="16">
        <f>ROUND(INDEX([1]acpsa_table1_production_2020!$C$2:$AM$81,MATCH($A67,[1]acpsa_table1_production_2020!$B$2:$B$81,0),MATCH(AI$4,[1]acpsa_table1_production_2020!$C$1:$AM$1,0)),0)</f>
        <v>0</v>
      </c>
      <c r="AJ67" s="16">
        <f>ROUND(INDEX([1]acpsa_table1_production_2020!$C$2:$AM$81,MATCH($A67,[1]acpsa_table1_production_2020!$B$2:$B$81,0),MATCH(AJ$4,[1]acpsa_table1_production_2020!$C$1:$AM$1,0)),0)</f>
        <v>570</v>
      </c>
      <c r="AK67" s="16">
        <f>ROUND(INDEX([1]acpsa_table1_production_2020!$C$2:$AM$81,MATCH($A67,[1]acpsa_table1_production_2020!$B$2:$B$81,0),MATCH(AK$4,[1]acpsa_table1_production_2020!$C$1:$AM$1,0)),0)</f>
        <v>12619</v>
      </c>
    </row>
    <row r="68" spans="1:37" x14ac:dyDescent="0.3">
      <c r="A68" s="3" t="s">
        <v>81</v>
      </c>
      <c r="B68" s="14">
        <f>ROUND(INDEX([1]acpsa_table1_production_2020!$C$2:$AM$81,MATCH($A68,[1]acpsa_table1_production_2020!$B$2:$B$81,0),MATCH(B$4,[1]acpsa_table1_production_2020!$C$1:$AM$1,0)),0)</f>
        <v>0</v>
      </c>
      <c r="C68" s="14">
        <f>ROUND(INDEX([1]acpsa_table1_production_2020!$C$2:$AM$81,MATCH($A68,[1]acpsa_table1_production_2020!$B$2:$B$81,0),MATCH(C$4,[1]acpsa_table1_production_2020!$C$1:$AM$1,0)),0)</f>
        <v>0</v>
      </c>
      <c r="D68" s="14">
        <f>ROUND(INDEX([1]acpsa_table1_production_2020!$C$2:$AM$81,MATCH($A68,[1]acpsa_table1_production_2020!$B$2:$B$81,0),MATCH(D$4,[1]acpsa_table1_production_2020!$C$1:$AM$1,0)),0)</f>
        <v>0</v>
      </c>
      <c r="E68" s="14">
        <f>ROUND(INDEX([1]acpsa_table1_production_2020!$C$2:$AM$81,MATCH($A68,[1]acpsa_table1_production_2020!$B$2:$B$81,0),MATCH(E$4,[1]acpsa_table1_production_2020!$C$1:$AM$1,0)),0)</f>
        <v>0</v>
      </c>
      <c r="F68" s="14">
        <f>ROUND(INDEX([1]acpsa_table1_production_2020!$C$2:$AM$81,MATCH($A68,[1]acpsa_table1_production_2020!$B$2:$B$81,0),MATCH(F$4,[1]acpsa_table1_production_2020!$C$1:$AM$1,0)),0)</f>
        <v>0</v>
      </c>
      <c r="G68" s="14">
        <f>ROUND(INDEX([1]acpsa_table1_production_2020!$C$2:$AM$81,MATCH($A68,[1]acpsa_table1_production_2020!$B$2:$B$81,0),MATCH(G$4,[1]acpsa_table1_production_2020!$C$1:$AM$1,0)),0)</f>
        <v>0</v>
      </c>
      <c r="H68" s="14">
        <f>ROUND(INDEX([1]acpsa_table1_production_2020!$C$2:$AM$81,MATCH($A68,[1]acpsa_table1_production_2020!$B$2:$B$81,0),MATCH(H$4,[1]acpsa_table1_production_2020!$C$1:$AM$1,0)),0)</f>
        <v>0</v>
      </c>
      <c r="I68" s="14">
        <f>ROUND(INDEX([1]acpsa_table1_production_2020!$C$2:$AM$81,MATCH($A68,[1]acpsa_table1_production_2020!$B$2:$B$81,0),MATCH(I$4,[1]acpsa_table1_production_2020!$C$1:$AM$1,0)),0)</f>
        <v>0</v>
      </c>
      <c r="J68" s="14">
        <f>ROUND(INDEX([1]acpsa_table1_production_2020!$C$2:$AM$81,MATCH($A68,[1]acpsa_table1_production_2020!$B$2:$B$81,0),MATCH(J$4,[1]acpsa_table1_production_2020!$C$1:$AM$1,0)),0)</f>
        <v>0</v>
      </c>
      <c r="K68" s="14">
        <f>ROUND(INDEX([1]acpsa_table1_production_2020!$C$2:$AM$81,MATCH($A68,[1]acpsa_table1_production_2020!$B$2:$B$81,0),MATCH(K$4,[1]acpsa_table1_production_2020!$C$1:$AM$1,0)),0)</f>
        <v>0</v>
      </c>
      <c r="L68" s="14">
        <f>ROUND(INDEX([1]acpsa_table1_production_2020!$C$2:$AM$81,MATCH($A68,[1]acpsa_table1_production_2020!$B$2:$B$81,0),MATCH(L$4,[1]acpsa_table1_production_2020!$C$1:$AM$1,0)),0)</f>
        <v>0</v>
      </c>
      <c r="M68" s="15">
        <f>ROUND(INDEX([1]acpsa_table1_production_2020!$C$2:$AM$81,MATCH($A68,[1]acpsa_table1_production_2020!$B$2:$B$81,0),MATCH(M$4,[1]acpsa_table1_production_2020!$C$1:$AM$1,0)),0)</f>
        <v>0</v>
      </c>
      <c r="N68" s="16">
        <f>ROUND(INDEX([1]acpsa_table1_production_2020!$C$2:$AM$81,MATCH($A68,[1]acpsa_table1_production_2020!$B$2:$B$81,0),MATCH(N$4,[1]acpsa_table1_production_2020!$C$1:$AM$1,0)),0)</f>
        <v>0</v>
      </c>
      <c r="O68" s="16">
        <f>ROUND(INDEX([1]acpsa_table1_production_2020!$C$2:$AM$81,MATCH($A68,[1]acpsa_table1_production_2020!$B$2:$B$81,0),MATCH(O$4,[1]acpsa_table1_production_2020!$C$1:$AM$1,0)),0)</f>
        <v>0</v>
      </c>
      <c r="P68" s="16">
        <f>ROUND(INDEX([1]acpsa_table1_production_2020!$C$2:$AM$81,MATCH($A68,[1]acpsa_table1_production_2020!$B$2:$B$81,0),MATCH(P$4,[1]acpsa_table1_production_2020!$C$1:$AM$1,0)),0)</f>
        <v>0</v>
      </c>
      <c r="Q68" s="16">
        <f>ROUND(INDEX([1]acpsa_table1_production_2020!$C$2:$AM$81,MATCH($A68,[1]acpsa_table1_production_2020!$B$2:$B$81,0),MATCH(Q$4,[1]acpsa_table1_production_2020!$C$1:$AM$1,0)),0)</f>
        <v>0</v>
      </c>
      <c r="R68" s="16">
        <f>ROUND(INDEX([1]acpsa_table1_production_2020!$C$2:$AM$81,MATCH($A68,[1]acpsa_table1_production_2020!$B$2:$B$81,0),MATCH(R$4,[1]acpsa_table1_production_2020!$C$1:$AM$1,0)),0)</f>
        <v>0</v>
      </c>
      <c r="S68" s="16">
        <f>ROUND(INDEX([1]acpsa_table1_production_2020!$C$2:$AM$81,MATCH($A68,[1]acpsa_table1_production_2020!$B$2:$B$81,0),MATCH(S$4,[1]acpsa_table1_production_2020!$C$1:$AM$1,0)),0)</f>
        <v>0</v>
      </c>
      <c r="T68" s="16">
        <f>ROUND(INDEX([1]acpsa_table1_production_2020!$C$2:$AM$81,MATCH($A68,[1]acpsa_table1_production_2020!$B$2:$B$81,0),MATCH(T$4,[1]acpsa_table1_production_2020!$C$1:$AM$1,0)),0)</f>
        <v>0</v>
      </c>
      <c r="U68" s="16">
        <f>ROUND(INDEX([1]acpsa_table1_production_2020!$C$2:$AM$81,MATCH($A68,[1]acpsa_table1_production_2020!$B$2:$B$81,0),MATCH(U$4,[1]acpsa_table1_production_2020!$C$1:$AM$1,0)),0)</f>
        <v>0</v>
      </c>
      <c r="V68" s="100">
        <f>ROUND(INDEX([1]acpsa_table1_production_2020!$C$2:$AM$81,MATCH($A68,[1]acpsa_table1_production_2020!$B$2:$B$81,0),MATCH(V$4,[1]acpsa_table1_production_2020!$C$1:$AM$1,0)),0)</f>
        <v>0</v>
      </c>
      <c r="W68" s="14">
        <f>ROUND(INDEX([1]acpsa_table1_production_2020!$C$2:$AM$81,MATCH($A68,[1]acpsa_table1_production_2020!$B$2:$B$81,0),MATCH(W$4,[1]acpsa_table1_production_2020!$C$1:$AM$1,0)),0)</f>
        <v>0</v>
      </c>
      <c r="X68" s="14">
        <f>ROUND(INDEX([1]acpsa_table1_production_2020!$C$2:$AM$81,MATCH($A68,[1]acpsa_table1_production_2020!$B$2:$B$81,0),MATCH(X$4,[1]acpsa_table1_production_2020!$C$1:$AM$1,0)),0)</f>
        <v>0</v>
      </c>
      <c r="Y68" s="14">
        <f>ROUND(INDEX([1]acpsa_table1_production_2020!$C$2:$AM$81,MATCH($A68,[1]acpsa_table1_production_2020!$B$2:$B$81,0),MATCH(Y$4,[1]acpsa_table1_production_2020!$C$1:$AM$1,0)),0)</f>
        <v>0</v>
      </c>
      <c r="Z68" s="14">
        <f>ROUND(INDEX([1]acpsa_table1_production_2020!$C$2:$AM$81,MATCH($A68,[1]acpsa_table1_production_2020!$B$2:$B$81,0),MATCH(Z$4,[1]acpsa_table1_production_2020!$C$1:$AM$1,0)),0)</f>
        <v>0</v>
      </c>
      <c r="AA68" s="14">
        <f>ROUND(INDEX([1]acpsa_table1_production_2020!$C$2:$AM$81,MATCH($A68,[1]acpsa_table1_production_2020!$B$2:$B$81,0),MATCH(AA$4,[1]acpsa_table1_production_2020!$C$1:$AM$1,0)),0)</f>
        <v>1961</v>
      </c>
      <c r="AB68" s="14">
        <f>ROUND(INDEX([1]acpsa_table1_production_2020!$C$2:$AM$81,MATCH($A68,[1]acpsa_table1_production_2020!$B$2:$B$81,0),MATCH(AB$4,[1]acpsa_table1_production_2020!$C$1:$AM$1,0)),0)</f>
        <v>0</v>
      </c>
      <c r="AC68" s="15">
        <f>ROUND(INDEX([1]acpsa_table1_production_2020!$C$2:$AM$81,MATCH($A68,[1]acpsa_table1_production_2020!$B$2:$B$81,0),MATCH(AC$4,[1]acpsa_table1_production_2020!$C$1:$AM$1,0)),0)</f>
        <v>0</v>
      </c>
      <c r="AD68" s="16">
        <f>ROUND(INDEX([1]acpsa_table1_production_2020!$C$2:$AM$81,MATCH($A68,[1]acpsa_table1_production_2020!$B$2:$B$81,0),MATCH(AD$4,[1]acpsa_table1_production_2020!$C$1:$AM$1,0)),0)</f>
        <v>0</v>
      </c>
      <c r="AE68" s="16">
        <f>ROUND(INDEX([1]acpsa_table1_production_2020!$C$2:$AM$81,MATCH($A68,[1]acpsa_table1_production_2020!$B$2:$B$81,0),MATCH(AE$4,[1]acpsa_table1_production_2020!$C$1:$AM$1,0)),0)</f>
        <v>0</v>
      </c>
      <c r="AF68" s="16">
        <f>ROUND(INDEX([1]acpsa_table1_production_2020!$C$2:$AM$81,MATCH($A68,[1]acpsa_table1_production_2020!$B$2:$B$81,0),MATCH(AF$4,[1]acpsa_table1_production_2020!$C$1:$AM$1,0)),0)</f>
        <v>0</v>
      </c>
      <c r="AG68" s="16">
        <f>ROUND(INDEX([1]acpsa_table1_production_2020!$C$2:$AM$81,MATCH($A68,[1]acpsa_table1_production_2020!$B$2:$B$81,0),MATCH(AG$4,[1]acpsa_table1_production_2020!$C$1:$AM$1,0)),0)</f>
        <v>0</v>
      </c>
      <c r="AH68" s="16">
        <f>ROUND(INDEX([1]acpsa_table1_production_2020!$C$2:$AM$81,MATCH($A68,[1]acpsa_table1_production_2020!$B$2:$B$81,0),MATCH(AH$4,[1]acpsa_table1_production_2020!$C$1:$AM$1,0)),0)</f>
        <v>0</v>
      </c>
      <c r="AI68" s="16">
        <f>ROUND(INDEX([1]acpsa_table1_production_2020!$C$2:$AM$81,MATCH($A68,[1]acpsa_table1_production_2020!$B$2:$B$81,0),MATCH(AI$4,[1]acpsa_table1_production_2020!$C$1:$AM$1,0)),0)</f>
        <v>0</v>
      </c>
      <c r="AJ68" s="16">
        <f>ROUND(INDEX([1]acpsa_table1_production_2020!$C$2:$AM$81,MATCH($A68,[1]acpsa_table1_production_2020!$B$2:$B$81,0),MATCH(AJ$4,[1]acpsa_table1_production_2020!$C$1:$AM$1,0)),0)</f>
        <v>0</v>
      </c>
      <c r="AK68" s="16">
        <f>ROUND(INDEX([1]acpsa_table1_production_2020!$C$2:$AM$81,MATCH($A68,[1]acpsa_table1_production_2020!$B$2:$B$81,0),MATCH(AK$4,[1]acpsa_table1_production_2020!$C$1:$AM$1,0)),0)</f>
        <v>1961</v>
      </c>
    </row>
    <row r="69" spans="1:37" x14ac:dyDescent="0.3">
      <c r="A69" s="3" t="s">
        <v>82</v>
      </c>
      <c r="B69" s="14">
        <f>ROUND(INDEX([1]acpsa_table1_production_2020!$C$2:$AM$81,MATCH($A69,[1]acpsa_table1_production_2020!$B$2:$B$81,0),MATCH(B$4,[1]acpsa_table1_production_2020!$C$1:$AM$1,0)),0)</f>
        <v>0</v>
      </c>
      <c r="C69" s="14">
        <f>ROUND(INDEX([1]acpsa_table1_production_2020!$C$2:$AM$81,MATCH($A69,[1]acpsa_table1_production_2020!$B$2:$B$81,0),MATCH(C$4,[1]acpsa_table1_production_2020!$C$1:$AM$1,0)),0)</f>
        <v>0</v>
      </c>
      <c r="D69" s="14">
        <f>ROUND(INDEX([1]acpsa_table1_production_2020!$C$2:$AM$81,MATCH($A69,[1]acpsa_table1_production_2020!$B$2:$B$81,0),MATCH(D$4,[1]acpsa_table1_production_2020!$C$1:$AM$1,0)),0)</f>
        <v>0</v>
      </c>
      <c r="E69" s="14">
        <f>ROUND(INDEX([1]acpsa_table1_production_2020!$C$2:$AM$81,MATCH($A69,[1]acpsa_table1_production_2020!$B$2:$B$81,0),MATCH(E$4,[1]acpsa_table1_production_2020!$C$1:$AM$1,0)),0)</f>
        <v>0</v>
      </c>
      <c r="F69" s="14">
        <f>ROUND(INDEX([1]acpsa_table1_production_2020!$C$2:$AM$81,MATCH($A69,[1]acpsa_table1_production_2020!$B$2:$B$81,0),MATCH(F$4,[1]acpsa_table1_production_2020!$C$1:$AM$1,0)),0)</f>
        <v>0</v>
      </c>
      <c r="G69" s="14">
        <f>ROUND(INDEX([1]acpsa_table1_production_2020!$C$2:$AM$81,MATCH($A69,[1]acpsa_table1_production_2020!$B$2:$B$81,0),MATCH(G$4,[1]acpsa_table1_production_2020!$C$1:$AM$1,0)),0)</f>
        <v>0</v>
      </c>
      <c r="H69" s="14">
        <f>ROUND(INDEX([1]acpsa_table1_production_2020!$C$2:$AM$81,MATCH($A69,[1]acpsa_table1_production_2020!$B$2:$B$81,0),MATCH(H$4,[1]acpsa_table1_production_2020!$C$1:$AM$1,0)),0)</f>
        <v>0</v>
      </c>
      <c r="I69" s="14">
        <f>ROUND(INDEX([1]acpsa_table1_production_2020!$C$2:$AM$81,MATCH($A69,[1]acpsa_table1_production_2020!$B$2:$B$81,0),MATCH(I$4,[1]acpsa_table1_production_2020!$C$1:$AM$1,0)),0)</f>
        <v>0</v>
      </c>
      <c r="J69" s="14">
        <f>ROUND(INDEX([1]acpsa_table1_production_2020!$C$2:$AM$81,MATCH($A69,[1]acpsa_table1_production_2020!$B$2:$B$81,0),MATCH(J$4,[1]acpsa_table1_production_2020!$C$1:$AM$1,0)),0)</f>
        <v>0</v>
      </c>
      <c r="K69" s="14">
        <f>ROUND(INDEX([1]acpsa_table1_production_2020!$C$2:$AM$81,MATCH($A69,[1]acpsa_table1_production_2020!$B$2:$B$81,0),MATCH(K$4,[1]acpsa_table1_production_2020!$C$1:$AM$1,0)),0)</f>
        <v>0</v>
      </c>
      <c r="L69" s="14">
        <f>ROUND(INDEX([1]acpsa_table1_production_2020!$C$2:$AM$81,MATCH($A69,[1]acpsa_table1_production_2020!$B$2:$B$81,0),MATCH(L$4,[1]acpsa_table1_production_2020!$C$1:$AM$1,0)),0)</f>
        <v>0</v>
      </c>
      <c r="M69" s="15">
        <f>ROUND(INDEX([1]acpsa_table1_production_2020!$C$2:$AM$81,MATCH($A69,[1]acpsa_table1_production_2020!$B$2:$B$81,0),MATCH(M$4,[1]acpsa_table1_production_2020!$C$1:$AM$1,0)),0)</f>
        <v>0</v>
      </c>
      <c r="N69" s="16">
        <f>ROUND(INDEX([1]acpsa_table1_production_2020!$C$2:$AM$81,MATCH($A69,[1]acpsa_table1_production_2020!$B$2:$B$81,0),MATCH(N$4,[1]acpsa_table1_production_2020!$C$1:$AM$1,0)),0)</f>
        <v>0</v>
      </c>
      <c r="O69" s="16">
        <f>ROUND(INDEX([1]acpsa_table1_production_2020!$C$2:$AM$81,MATCH($A69,[1]acpsa_table1_production_2020!$B$2:$B$81,0),MATCH(O$4,[1]acpsa_table1_production_2020!$C$1:$AM$1,0)),0)</f>
        <v>0</v>
      </c>
      <c r="P69" s="16">
        <f>ROUND(INDEX([1]acpsa_table1_production_2020!$C$2:$AM$81,MATCH($A69,[1]acpsa_table1_production_2020!$B$2:$B$81,0),MATCH(P$4,[1]acpsa_table1_production_2020!$C$1:$AM$1,0)),0)</f>
        <v>0</v>
      </c>
      <c r="Q69" s="16">
        <f>ROUND(INDEX([1]acpsa_table1_production_2020!$C$2:$AM$81,MATCH($A69,[1]acpsa_table1_production_2020!$B$2:$B$81,0),MATCH(Q$4,[1]acpsa_table1_production_2020!$C$1:$AM$1,0)),0)</f>
        <v>0</v>
      </c>
      <c r="R69" s="16">
        <f>ROUND(INDEX([1]acpsa_table1_production_2020!$C$2:$AM$81,MATCH($A69,[1]acpsa_table1_production_2020!$B$2:$B$81,0),MATCH(R$4,[1]acpsa_table1_production_2020!$C$1:$AM$1,0)),0)</f>
        <v>0</v>
      </c>
      <c r="S69" s="16">
        <f>ROUND(INDEX([1]acpsa_table1_production_2020!$C$2:$AM$81,MATCH($A69,[1]acpsa_table1_production_2020!$B$2:$B$81,0),MATCH(S$4,[1]acpsa_table1_production_2020!$C$1:$AM$1,0)),0)</f>
        <v>0</v>
      </c>
      <c r="T69" s="16">
        <f>ROUND(INDEX([1]acpsa_table1_production_2020!$C$2:$AM$81,MATCH($A69,[1]acpsa_table1_production_2020!$B$2:$B$81,0),MATCH(T$4,[1]acpsa_table1_production_2020!$C$1:$AM$1,0)),0)</f>
        <v>0</v>
      </c>
      <c r="U69" s="16">
        <f>ROUND(INDEX([1]acpsa_table1_production_2020!$C$2:$AM$81,MATCH($A69,[1]acpsa_table1_production_2020!$B$2:$B$81,0),MATCH(U$4,[1]acpsa_table1_production_2020!$C$1:$AM$1,0)),0)</f>
        <v>0</v>
      </c>
      <c r="V69" s="100">
        <f>ROUND(INDEX([1]acpsa_table1_production_2020!$C$2:$AM$81,MATCH($A69,[1]acpsa_table1_production_2020!$B$2:$B$81,0),MATCH(V$4,[1]acpsa_table1_production_2020!$C$1:$AM$1,0)),0)</f>
        <v>0</v>
      </c>
      <c r="W69" s="14">
        <f>ROUND(INDEX([1]acpsa_table1_production_2020!$C$2:$AM$81,MATCH($A69,[1]acpsa_table1_production_2020!$B$2:$B$81,0),MATCH(W$4,[1]acpsa_table1_production_2020!$C$1:$AM$1,0)),0)</f>
        <v>0</v>
      </c>
      <c r="X69" s="14">
        <f>ROUND(INDEX([1]acpsa_table1_production_2020!$C$2:$AM$81,MATCH($A69,[1]acpsa_table1_production_2020!$B$2:$B$81,0),MATCH(X$4,[1]acpsa_table1_production_2020!$C$1:$AM$1,0)),0)</f>
        <v>0</v>
      </c>
      <c r="Y69" s="14">
        <f>ROUND(INDEX([1]acpsa_table1_production_2020!$C$2:$AM$81,MATCH($A69,[1]acpsa_table1_production_2020!$B$2:$B$81,0),MATCH(Y$4,[1]acpsa_table1_production_2020!$C$1:$AM$1,0)),0)</f>
        <v>6</v>
      </c>
      <c r="Z69" s="14">
        <f>ROUND(INDEX([1]acpsa_table1_production_2020!$C$2:$AM$81,MATCH($A69,[1]acpsa_table1_production_2020!$B$2:$B$81,0),MATCH(Z$4,[1]acpsa_table1_production_2020!$C$1:$AM$1,0)),0)</f>
        <v>0</v>
      </c>
      <c r="AA69" s="14">
        <f>ROUND(INDEX([1]acpsa_table1_production_2020!$C$2:$AM$81,MATCH($A69,[1]acpsa_table1_production_2020!$B$2:$B$81,0),MATCH(AA$4,[1]acpsa_table1_production_2020!$C$1:$AM$1,0)),0)</f>
        <v>0</v>
      </c>
      <c r="AB69" s="14">
        <f>ROUND(INDEX([1]acpsa_table1_production_2020!$C$2:$AM$81,MATCH($A69,[1]acpsa_table1_production_2020!$B$2:$B$81,0),MATCH(AB$4,[1]acpsa_table1_production_2020!$C$1:$AM$1,0)),0)</f>
        <v>7893</v>
      </c>
      <c r="AC69" s="15">
        <f>ROUND(INDEX([1]acpsa_table1_production_2020!$C$2:$AM$81,MATCH($A69,[1]acpsa_table1_production_2020!$B$2:$B$81,0),MATCH(AC$4,[1]acpsa_table1_production_2020!$C$1:$AM$1,0)),0)</f>
        <v>385</v>
      </c>
      <c r="AD69" s="16">
        <f>ROUND(INDEX([1]acpsa_table1_production_2020!$C$2:$AM$81,MATCH($A69,[1]acpsa_table1_production_2020!$B$2:$B$81,0),MATCH(AD$4,[1]acpsa_table1_production_2020!$C$1:$AM$1,0)),0)</f>
        <v>0</v>
      </c>
      <c r="AE69" s="16">
        <f>ROUND(INDEX([1]acpsa_table1_production_2020!$C$2:$AM$81,MATCH($A69,[1]acpsa_table1_production_2020!$B$2:$B$81,0),MATCH(AE$4,[1]acpsa_table1_production_2020!$C$1:$AM$1,0)),0)</f>
        <v>0</v>
      </c>
      <c r="AF69" s="16">
        <f>ROUND(INDEX([1]acpsa_table1_production_2020!$C$2:$AM$81,MATCH($A69,[1]acpsa_table1_production_2020!$B$2:$B$81,0),MATCH(AF$4,[1]acpsa_table1_production_2020!$C$1:$AM$1,0)),0)</f>
        <v>0</v>
      </c>
      <c r="AG69" s="16">
        <f>ROUND(INDEX([1]acpsa_table1_production_2020!$C$2:$AM$81,MATCH($A69,[1]acpsa_table1_production_2020!$B$2:$B$81,0),MATCH(AG$4,[1]acpsa_table1_production_2020!$C$1:$AM$1,0)),0)</f>
        <v>0</v>
      </c>
      <c r="AH69" s="16">
        <f>ROUND(INDEX([1]acpsa_table1_production_2020!$C$2:$AM$81,MATCH($A69,[1]acpsa_table1_production_2020!$B$2:$B$81,0),MATCH(AH$4,[1]acpsa_table1_production_2020!$C$1:$AM$1,0)),0)</f>
        <v>0</v>
      </c>
      <c r="AI69" s="16">
        <f>ROUND(INDEX([1]acpsa_table1_production_2020!$C$2:$AM$81,MATCH($A69,[1]acpsa_table1_production_2020!$B$2:$B$81,0),MATCH(AI$4,[1]acpsa_table1_production_2020!$C$1:$AM$1,0)),0)</f>
        <v>0</v>
      </c>
      <c r="AJ69" s="16">
        <f>ROUND(INDEX([1]acpsa_table1_production_2020!$C$2:$AM$81,MATCH($A69,[1]acpsa_table1_production_2020!$B$2:$B$81,0),MATCH(AJ$4,[1]acpsa_table1_production_2020!$C$1:$AM$1,0)),0)</f>
        <v>692</v>
      </c>
      <c r="AK69" s="16">
        <f>ROUND(INDEX([1]acpsa_table1_production_2020!$C$2:$AM$81,MATCH($A69,[1]acpsa_table1_production_2020!$B$2:$B$81,0),MATCH(AK$4,[1]acpsa_table1_production_2020!$C$1:$AM$1,0)),0)</f>
        <v>8976</v>
      </c>
    </row>
    <row r="70" spans="1:37" x14ac:dyDescent="0.3">
      <c r="A70" s="113" t="s">
        <v>144</v>
      </c>
      <c r="B70" s="14">
        <f>ROUND(INDEX([1]acpsa_table1_production_2020!$C$2:$AM$81,MATCH($A70,[1]acpsa_table1_production_2020!$B$2:$B$81,0),MATCH(B$4,[1]acpsa_table1_production_2020!$C$1:$AM$1,0)),0)</f>
        <v>0</v>
      </c>
      <c r="C70" s="14">
        <f>ROUND(INDEX([1]acpsa_table1_production_2020!$C$2:$AM$81,MATCH($A70,[1]acpsa_table1_production_2020!$B$2:$B$81,0),MATCH(C$4,[1]acpsa_table1_production_2020!$C$1:$AM$1,0)),0)</f>
        <v>0</v>
      </c>
      <c r="D70" s="14">
        <f>ROUND(INDEX([1]acpsa_table1_production_2020!$C$2:$AM$81,MATCH($A70,[1]acpsa_table1_production_2020!$B$2:$B$81,0),MATCH(D$4,[1]acpsa_table1_production_2020!$C$1:$AM$1,0)),0)</f>
        <v>0</v>
      </c>
      <c r="E70" s="14">
        <f>ROUND(INDEX([1]acpsa_table1_production_2020!$C$2:$AM$81,MATCH($A70,[1]acpsa_table1_production_2020!$B$2:$B$81,0),MATCH(E$4,[1]acpsa_table1_production_2020!$C$1:$AM$1,0)),0)</f>
        <v>0</v>
      </c>
      <c r="F70" s="14">
        <f>ROUND(INDEX([1]acpsa_table1_production_2020!$C$2:$AM$81,MATCH($A70,[1]acpsa_table1_production_2020!$B$2:$B$81,0),MATCH(F$4,[1]acpsa_table1_production_2020!$C$1:$AM$1,0)),0)</f>
        <v>0</v>
      </c>
      <c r="G70" s="14">
        <f>ROUND(INDEX([1]acpsa_table1_production_2020!$C$2:$AM$81,MATCH($A70,[1]acpsa_table1_production_2020!$B$2:$B$81,0),MATCH(G$4,[1]acpsa_table1_production_2020!$C$1:$AM$1,0)),0)</f>
        <v>0</v>
      </c>
      <c r="H70" s="14">
        <f>ROUND(INDEX([1]acpsa_table1_production_2020!$C$2:$AM$81,MATCH($A70,[1]acpsa_table1_production_2020!$B$2:$B$81,0),MATCH(H$4,[1]acpsa_table1_production_2020!$C$1:$AM$1,0)),0)</f>
        <v>0</v>
      </c>
      <c r="I70" s="14">
        <f>ROUND(INDEX([1]acpsa_table1_production_2020!$C$2:$AM$81,MATCH($A70,[1]acpsa_table1_production_2020!$B$2:$B$81,0),MATCH(I$4,[1]acpsa_table1_production_2020!$C$1:$AM$1,0)),0)</f>
        <v>0</v>
      </c>
      <c r="J70" s="14">
        <f>ROUND(INDEX([1]acpsa_table1_production_2020!$C$2:$AM$81,MATCH($A70,[1]acpsa_table1_production_2020!$B$2:$B$81,0),MATCH(J$4,[1]acpsa_table1_production_2020!$C$1:$AM$1,0)),0)</f>
        <v>0</v>
      </c>
      <c r="K70" s="14">
        <f>ROUND(INDEX([1]acpsa_table1_production_2020!$C$2:$AM$81,MATCH($A70,[1]acpsa_table1_production_2020!$B$2:$B$81,0),MATCH(K$4,[1]acpsa_table1_production_2020!$C$1:$AM$1,0)),0)</f>
        <v>0</v>
      </c>
      <c r="L70" s="14">
        <f>ROUND(INDEX([1]acpsa_table1_production_2020!$C$2:$AM$81,MATCH($A70,[1]acpsa_table1_production_2020!$B$2:$B$81,0),MATCH(L$4,[1]acpsa_table1_production_2020!$C$1:$AM$1,0)),0)</f>
        <v>0</v>
      </c>
      <c r="M70" s="15">
        <f>ROUND(INDEX([1]acpsa_table1_production_2020!$C$2:$AM$81,MATCH($A70,[1]acpsa_table1_production_2020!$B$2:$B$81,0),MATCH(M$4,[1]acpsa_table1_production_2020!$C$1:$AM$1,0)),0)</f>
        <v>0</v>
      </c>
      <c r="N70" s="16">
        <f>ROUND(INDEX([1]acpsa_table1_production_2020!$C$2:$AM$81,MATCH($A70,[1]acpsa_table1_production_2020!$B$2:$B$81,0),MATCH(N$4,[1]acpsa_table1_production_2020!$C$1:$AM$1,0)),0)</f>
        <v>0</v>
      </c>
      <c r="O70" s="16">
        <f>ROUND(INDEX([1]acpsa_table1_production_2020!$C$2:$AM$81,MATCH($A70,[1]acpsa_table1_production_2020!$B$2:$B$81,0),MATCH(O$4,[1]acpsa_table1_production_2020!$C$1:$AM$1,0)),0)</f>
        <v>0</v>
      </c>
      <c r="P70" s="16">
        <f>ROUND(INDEX([1]acpsa_table1_production_2020!$C$2:$AM$81,MATCH($A70,[1]acpsa_table1_production_2020!$B$2:$B$81,0),MATCH(P$4,[1]acpsa_table1_production_2020!$C$1:$AM$1,0)),0)</f>
        <v>0</v>
      </c>
      <c r="Q70" s="16">
        <f>ROUND(INDEX([1]acpsa_table1_production_2020!$C$2:$AM$81,MATCH($A70,[1]acpsa_table1_production_2020!$B$2:$B$81,0),MATCH(Q$4,[1]acpsa_table1_production_2020!$C$1:$AM$1,0)),0)</f>
        <v>0</v>
      </c>
      <c r="R70" s="16">
        <f>ROUND(INDEX([1]acpsa_table1_production_2020!$C$2:$AM$81,MATCH($A70,[1]acpsa_table1_production_2020!$B$2:$B$81,0),MATCH(R$4,[1]acpsa_table1_production_2020!$C$1:$AM$1,0)),0)</f>
        <v>0</v>
      </c>
      <c r="S70" s="16">
        <f>ROUND(INDEX([1]acpsa_table1_production_2020!$C$2:$AM$81,MATCH($A70,[1]acpsa_table1_production_2020!$B$2:$B$81,0),MATCH(S$4,[1]acpsa_table1_production_2020!$C$1:$AM$1,0)),0)</f>
        <v>0</v>
      </c>
      <c r="T70" s="16">
        <f>ROUND(INDEX([1]acpsa_table1_production_2020!$C$2:$AM$81,MATCH($A70,[1]acpsa_table1_production_2020!$B$2:$B$81,0),MATCH(T$4,[1]acpsa_table1_production_2020!$C$1:$AM$1,0)),0)</f>
        <v>0</v>
      </c>
      <c r="U70" s="16">
        <f>ROUND(INDEX([1]acpsa_table1_production_2020!$C$2:$AM$81,MATCH($A70,[1]acpsa_table1_production_2020!$B$2:$B$81,0),MATCH(U$4,[1]acpsa_table1_production_2020!$C$1:$AM$1,0)),0)</f>
        <v>0</v>
      </c>
      <c r="V70" s="100">
        <f>ROUND(INDEX([1]acpsa_table1_production_2020!$C$2:$AM$81,MATCH($A70,[1]acpsa_table1_production_2020!$B$2:$B$81,0),MATCH(V$4,[1]acpsa_table1_production_2020!$C$1:$AM$1,0)),0)</f>
        <v>0</v>
      </c>
      <c r="W70" s="14">
        <f>ROUND(INDEX([1]acpsa_table1_production_2020!$C$2:$AM$81,MATCH($A70,[1]acpsa_table1_production_2020!$B$2:$B$81,0),MATCH(W$4,[1]acpsa_table1_production_2020!$C$1:$AM$1,0)),0)</f>
        <v>0</v>
      </c>
      <c r="X70" s="14">
        <f>ROUND(INDEX([1]acpsa_table1_production_2020!$C$2:$AM$81,MATCH($A70,[1]acpsa_table1_production_2020!$B$2:$B$81,0),MATCH(X$4,[1]acpsa_table1_production_2020!$C$1:$AM$1,0)),0)</f>
        <v>0</v>
      </c>
      <c r="Y70" s="14">
        <f>ROUND(INDEX([1]acpsa_table1_production_2020!$C$2:$AM$81,MATCH($A70,[1]acpsa_table1_production_2020!$B$2:$B$81,0),MATCH(Y$4,[1]acpsa_table1_production_2020!$C$1:$AM$1,0)),0)</f>
        <v>0</v>
      </c>
      <c r="Z70" s="14">
        <f>ROUND(INDEX([1]acpsa_table1_production_2020!$C$2:$AM$81,MATCH($A70,[1]acpsa_table1_production_2020!$B$2:$B$81,0),MATCH(Z$4,[1]acpsa_table1_production_2020!$C$1:$AM$1,0)),0)</f>
        <v>0</v>
      </c>
      <c r="AA70" s="14">
        <f>ROUND(INDEX([1]acpsa_table1_production_2020!$C$2:$AM$81,MATCH($A70,[1]acpsa_table1_production_2020!$B$2:$B$81,0),MATCH(AA$4,[1]acpsa_table1_production_2020!$C$1:$AM$1,0)),0)</f>
        <v>0</v>
      </c>
      <c r="AB70" s="14">
        <f>ROUND(INDEX([1]acpsa_table1_production_2020!$C$2:$AM$81,MATCH($A70,[1]acpsa_table1_production_2020!$B$2:$B$81,0),MATCH(AB$4,[1]acpsa_table1_production_2020!$C$1:$AM$1,0)),0)</f>
        <v>0</v>
      </c>
      <c r="AC70" s="15">
        <f>ROUND(INDEX([1]acpsa_table1_production_2020!$C$2:$AM$81,MATCH($A70,[1]acpsa_table1_production_2020!$B$2:$B$81,0),MATCH(AC$4,[1]acpsa_table1_production_2020!$C$1:$AM$1,0)),0)</f>
        <v>1</v>
      </c>
      <c r="AD70" s="16">
        <f>ROUND(INDEX([1]acpsa_table1_production_2020!$C$2:$AM$81,MATCH($A70,[1]acpsa_table1_production_2020!$B$2:$B$81,0),MATCH(AD$4,[1]acpsa_table1_production_2020!$C$1:$AM$1,0)),0)</f>
        <v>0</v>
      </c>
      <c r="AE70" s="16">
        <f>ROUND(INDEX([1]acpsa_table1_production_2020!$C$2:$AM$81,MATCH($A70,[1]acpsa_table1_production_2020!$B$2:$B$81,0),MATCH(AE$4,[1]acpsa_table1_production_2020!$C$1:$AM$1,0)),0)</f>
        <v>0</v>
      </c>
      <c r="AF70" s="16">
        <f>ROUND(INDEX([1]acpsa_table1_production_2020!$C$2:$AM$81,MATCH($A70,[1]acpsa_table1_production_2020!$B$2:$B$81,0),MATCH(AF$4,[1]acpsa_table1_production_2020!$C$1:$AM$1,0)),0)</f>
        <v>0</v>
      </c>
      <c r="AG70" s="16">
        <f>ROUND(INDEX([1]acpsa_table1_production_2020!$C$2:$AM$81,MATCH($A70,[1]acpsa_table1_production_2020!$B$2:$B$81,0),MATCH(AG$4,[1]acpsa_table1_production_2020!$C$1:$AM$1,0)),0)</f>
        <v>0</v>
      </c>
      <c r="AH70" s="16">
        <f>ROUND(INDEX([1]acpsa_table1_production_2020!$C$2:$AM$81,MATCH($A70,[1]acpsa_table1_production_2020!$B$2:$B$81,0),MATCH(AH$4,[1]acpsa_table1_production_2020!$C$1:$AM$1,0)),0)</f>
        <v>0</v>
      </c>
      <c r="AI70" s="16">
        <f>ROUND(INDEX([1]acpsa_table1_production_2020!$C$2:$AM$81,MATCH($A70,[1]acpsa_table1_production_2020!$B$2:$B$81,0),MATCH(AI$4,[1]acpsa_table1_production_2020!$C$1:$AM$1,0)),0)</f>
        <v>0</v>
      </c>
      <c r="AJ70" s="16">
        <f>ROUND(INDEX([1]acpsa_table1_production_2020!$C$2:$AM$81,MATCH($A70,[1]acpsa_table1_production_2020!$B$2:$B$81,0),MATCH(AJ$4,[1]acpsa_table1_production_2020!$C$1:$AM$1,0)),0)</f>
        <v>490</v>
      </c>
      <c r="AK70" s="16">
        <f>ROUND(INDEX([1]acpsa_table1_production_2020!$C$2:$AM$81,MATCH($A70,[1]acpsa_table1_production_2020!$B$2:$B$81,0),MATCH(AK$4,[1]acpsa_table1_production_2020!$C$1:$AM$1,0)),0)</f>
        <v>491</v>
      </c>
    </row>
    <row r="71" spans="1:37" x14ac:dyDescent="0.3">
      <c r="A71" s="6" t="s">
        <v>83</v>
      </c>
      <c r="B71" s="14">
        <f>ROUND(INDEX([1]acpsa_table1_production_2020!$C$2:$AM$81,MATCH($A71,[1]acpsa_table1_production_2020!$B$2:$B$81,0),MATCH(B$4,[1]acpsa_table1_production_2020!$C$1:$AM$1,0)),0)</f>
        <v>0</v>
      </c>
      <c r="C71" s="14">
        <f>ROUND(INDEX([1]acpsa_table1_production_2020!$C$2:$AM$81,MATCH($A71,[1]acpsa_table1_production_2020!$B$2:$B$81,0),MATCH(C$4,[1]acpsa_table1_production_2020!$C$1:$AM$1,0)),0)</f>
        <v>0</v>
      </c>
      <c r="D71" s="14">
        <f>ROUND(INDEX([1]acpsa_table1_production_2020!$C$2:$AM$81,MATCH($A71,[1]acpsa_table1_production_2020!$B$2:$B$81,0),MATCH(D$4,[1]acpsa_table1_production_2020!$C$1:$AM$1,0)),0)</f>
        <v>0</v>
      </c>
      <c r="E71" s="14">
        <f>ROUND(INDEX([1]acpsa_table1_production_2020!$C$2:$AM$81,MATCH($A71,[1]acpsa_table1_production_2020!$B$2:$B$81,0),MATCH(E$4,[1]acpsa_table1_production_2020!$C$1:$AM$1,0)),0)</f>
        <v>0</v>
      </c>
      <c r="F71" s="14">
        <f>ROUND(INDEX([1]acpsa_table1_production_2020!$C$2:$AM$81,MATCH($A71,[1]acpsa_table1_production_2020!$B$2:$B$81,0),MATCH(F$4,[1]acpsa_table1_production_2020!$C$1:$AM$1,0)),0)</f>
        <v>0</v>
      </c>
      <c r="G71" s="14">
        <f>ROUND(INDEX([1]acpsa_table1_production_2020!$C$2:$AM$81,MATCH($A71,[1]acpsa_table1_production_2020!$B$2:$B$81,0),MATCH(G$4,[1]acpsa_table1_production_2020!$C$1:$AM$1,0)),0)</f>
        <v>0</v>
      </c>
      <c r="H71" s="14">
        <f>ROUND(INDEX([1]acpsa_table1_production_2020!$C$2:$AM$81,MATCH($A71,[1]acpsa_table1_production_2020!$B$2:$B$81,0),MATCH(H$4,[1]acpsa_table1_production_2020!$C$1:$AM$1,0)),0)</f>
        <v>0</v>
      </c>
      <c r="I71" s="14">
        <f>ROUND(INDEX([1]acpsa_table1_production_2020!$C$2:$AM$81,MATCH($A71,[1]acpsa_table1_production_2020!$B$2:$B$81,0),MATCH(I$4,[1]acpsa_table1_production_2020!$C$1:$AM$1,0)),0)</f>
        <v>0</v>
      </c>
      <c r="J71" s="14">
        <f>ROUND(INDEX([1]acpsa_table1_production_2020!$C$2:$AM$81,MATCH($A71,[1]acpsa_table1_production_2020!$B$2:$B$81,0),MATCH(J$4,[1]acpsa_table1_production_2020!$C$1:$AM$1,0)),0)</f>
        <v>0</v>
      </c>
      <c r="K71" s="14">
        <f>ROUND(INDEX([1]acpsa_table1_production_2020!$C$2:$AM$81,MATCH($A71,[1]acpsa_table1_production_2020!$B$2:$B$81,0),MATCH(K$4,[1]acpsa_table1_production_2020!$C$1:$AM$1,0)),0)</f>
        <v>0</v>
      </c>
      <c r="L71" s="14">
        <f>ROUND(INDEX([1]acpsa_table1_production_2020!$C$2:$AM$81,MATCH($A71,[1]acpsa_table1_production_2020!$B$2:$B$81,0),MATCH(L$4,[1]acpsa_table1_production_2020!$C$1:$AM$1,0)),0)</f>
        <v>0</v>
      </c>
      <c r="M71" s="15">
        <f>ROUND(INDEX([1]acpsa_table1_production_2020!$C$2:$AM$81,MATCH($A71,[1]acpsa_table1_production_2020!$B$2:$B$81,0),MATCH(M$4,[1]acpsa_table1_production_2020!$C$1:$AM$1,0)),0)</f>
        <v>0</v>
      </c>
      <c r="N71" s="16">
        <f>ROUND(INDEX([1]acpsa_table1_production_2020!$C$2:$AM$81,MATCH($A71,[1]acpsa_table1_production_2020!$B$2:$B$81,0),MATCH(N$4,[1]acpsa_table1_production_2020!$C$1:$AM$1,0)),0)</f>
        <v>0</v>
      </c>
      <c r="O71" s="16">
        <f>ROUND(INDEX([1]acpsa_table1_production_2020!$C$2:$AM$81,MATCH($A71,[1]acpsa_table1_production_2020!$B$2:$B$81,0),MATCH(O$4,[1]acpsa_table1_production_2020!$C$1:$AM$1,0)),0)</f>
        <v>0</v>
      </c>
      <c r="P71" s="16">
        <f>ROUND(INDEX([1]acpsa_table1_production_2020!$C$2:$AM$81,MATCH($A71,[1]acpsa_table1_production_2020!$B$2:$B$81,0),MATCH(P$4,[1]acpsa_table1_production_2020!$C$1:$AM$1,0)),0)</f>
        <v>0</v>
      </c>
      <c r="Q71" s="16">
        <f>ROUND(INDEX([1]acpsa_table1_production_2020!$C$2:$AM$81,MATCH($A71,[1]acpsa_table1_production_2020!$B$2:$B$81,0),MATCH(Q$4,[1]acpsa_table1_production_2020!$C$1:$AM$1,0)),0)</f>
        <v>0</v>
      </c>
      <c r="R71" s="16">
        <f>ROUND(INDEX([1]acpsa_table1_production_2020!$C$2:$AM$81,MATCH($A71,[1]acpsa_table1_production_2020!$B$2:$B$81,0),MATCH(R$4,[1]acpsa_table1_production_2020!$C$1:$AM$1,0)),0)</f>
        <v>0</v>
      </c>
      <c r="S71" s="16">
        <f>ROUND(INDEX([1]acpsa_table1_production_2020!$C$2:$AM$81,MATCH($A71,[1]acpsa_table1_production_2020!$B$2:$B$81,0),MATCH(S$4,[1]acpsa_table1_production_2020!$C$1:$AM$1,0)),0)</f>
        <v>0</v>
      </c>
      <c r="T71" s="16">
        <f>ROUND(INDEX([1]acpsa_table1_production_2020!$C$2:$AM$81,MATCH($A71,[1]acpsa_table1_production_2020!$B$2:$B$81,0),MATCH(T$4,[1]acpsa_table1_production_2020!$C$1:$AM$1,0)),0)</f>
        <v>0</v>
      </c>
      <c r="U71" s="16">
        <f>ROUND(INDEX([1]acpsa_table1_production_2020!$C$2:$AM$81,MATCH($A71,[1]acpsa_table1_production_2020!$B$2:$B$81,0),MATCH(U$4,[1]acpsa_table1_production_2020!$C$1:$AM$1,0)),0)</f>
        <v>0</v>
      </c>
      <c r="V71" s="100">
        <f>ROUND(INDEX([1]acpsa_table1_production_2020!$C$2:$AM$81,MATCH($A71,[1]acpsa_table1_production_2020!$B$2:$B$81,0),MATCH(V$4,[1]acpsa_table1_production_2020!$C$1:$AM$1,0)),0)</f>
        <v>0</v>
      </c>
      <c r="W71" s="14">
        <f>ROUND(INDEX([1]acpsa_table1_production_2020!$C$2:$AM$81,MATCH($A71,[1]acpsa_table1_production_2020!$B$2:$B$81,0),MATCH(W$4,[1]acpsa_table1_production_2020!$C$1:$AM$1,0)),0)</f>
        <v>0</v>
      </c>
      <c r="X71" s="14">
        <f>ROUND(INDEX([1]acpsa_table1_production_2020!$C$2:$AM$81,MATCH($A71,[1]acpsa_table1_production_2020!$B$2:$B$81,0),MATCH(X$4,[1]acpsa_table1_production_2020!$C$1:$AM$1,0)),0)</f>
        <v>0</v>
      </c>
      <c r="Y71" s="14">
        <f>ROUND(INDEX([1]acpsa_table1_production_2020!$C$2:$AM$81,MATCH($A71,[1]acpsa_table1_production_2020!$B$2:$B$81,0),MATCH(Y$4,[1]acpsa_table1_production_2020!$C$1:$AM$1,0)),0)</f>
        <v>0</v>
      </c>
      <c r="Z71" s="14">
        <f>ROUND(INDEX([1]acpsa_table1_production_2020!$C$2:$AM$81,MATCH($A71,[1]acpsa_table1_production_2020!$B$2:$B$81,0),MATCH(Z$4,[1]acpsa_table1_production_2020!$C$1:$AM$1,0)),0)</f>
        <v>1</v>
      </c>
      <c r="AA71" s="14">
        <f>ROUND(INDEX([1]acpsa_table1_production_2020!$C$2:$AM$81,MATCH($A71,[1]acpsa_table1_production_2020!$B$2:$B$81,0),MATCH(AA$4,[1]acpsa_table1_production_2020!$C$1:$AM$1,0)),0)</f>
        <v>0</v>
      </c>
      <c r="AB71" s="14">
        <f>ROUND(INDEX([1]acpsa_table1_production_2020!$C$2:$AM$81,MATCH($A71,[1]acpsa_table1_production_2020!$B$2:$B$81,0),MATCH(AB$4,[1]acpsa_table1_production_2020!$C$1:$AM$1,0)),0)</f>
        <v>202</v>
      </c>
      <c r="AC71" s="15">
        <f>ROUND(INDEX([1]acpsa_table1_production_2020!$C$2:$AM$81,MATCH($A71,[1]acpsa_table1_production_2020!$B$2:$B$81,0),MATCH(AC$4,[1]acpsa_table1_production_2020!$C$1:$AM$1,0)),0)</f>
        <v>6094</v>
      </c>
      <c r="AD71" s="16">
        <f>ROUND(INDEX([1]acpsa_table1_production_2020!$C$2:$AM$81,MATCH($A71,[1]acpsa_table1_production_2020!$B$2:$B$81,0),MATCH(AD$4,[1]acpsa_table1_production_2020!$C$1:$AM$1,0)),0)</f>
        <v>0</v>
      </c>
      <c r="AE71" s="16">
        <f>ROUND(INDEX([1]acpsa_table1_production_2020!$C$2:$AM$81,MATCH($A71,[1]acpsa_table1_production_2020!$B$2:$B$81,0),MATCH(AE$4,[1]acpsa_table1_production_2020!$C$1:$AM$1,0)),0)</f>
        <v>0</v>
      </c>
      <c r="AF71" s="16">
        <f>ROUND(INDEX([1]acpsa_table1_production_2020!$C$2:$AM$81,MATCH($A71,[1]acpsa_table1_production_2020!$B$2:$B$81,0),MATCH(AF$4,[1]acpsa_table1_production_2020!$C$1:$AM$1,0)),0)</f>
        <v>241</v>
      </c>
      <c r="AG71" s="16">
        <f>ROUND(INDEX([1]acpsa_table1_production_2020!$C$2:$AM$81,MATCH($A71,[1]acpsa_table1_production_2020!$B$2:$B$81,0),MATCH(AG$4,[1]acpsa_table1_production_2020!$C$1:$AM$1,0)),0)</f>
        <v>0</v>
      </c>
      <c r="AH71" s="16">
        <f>ROUND(INDEX([1]acpsa_table1_production_2020!$C$2:$AM$81,MATCH($A71,[1]acpsa_table1_production_2020!$B$2:$B$81,0),MATCH(AH$4,[1]acpsa_table1_production_2020!$C$1:$AM$1,0)),0)</f>
        <v>0</v>
      </c>
      <c r="AI71" s="16">
        <f>ROUND(INDEX([1]acpsa_table1_production_2020!$C$2:$AM$81,MATCH($A71,[1]acpsa_table1_production_2020!$B$2:$B$81,0),MATCH(AI$4,[1]acpsa_table1_production_2020!$C$1:$AM$1,0)),0)</f>
        <v>0</v>
      </c>
      <c r="AJ71" s="16">
        <f>ROUND(INDEX([1]acpsa_table1_production_2020!$C$2:$AM$81,MATCH($A71,[1]acpsa_table1_production_2020!$B$2:$B$81,0),MATCH(AJ$4,[1]acpsa_table1_production_2020!$C$1:$AM$1,0)),0)</f>
        <v>1225</v>
      </c>
      <c r="AK71" s="16">
        <f>ROUND(INDEX([1]acpsa_table1_production_2020!$C$2:$AM$81,MATCH($A71,[1]acpsa_table1_production_2020!$B$2:$B$81,0),MATCH(AK$4,[1]acpsa_table1_production_2020!$C$1:$AM$1,0)),0)</f>
        <v>7764</v>
      </c>
    </row>
    <row r="72" spans="1:37" x14ac:dyDescent="0.3">
      <c r="A72" s="7" t="s">
        <v>34</v>
      </c>
      <c r="B72" s="14">
        <f>ROUND(INDEX([1]acpsa_table1_production_2020!$C$2:$AM$81,MATCH($A72,[1]acpsa_table1_production_2020!$B$2:$B$81,0),MATCH(B$4,[1]acpsa_table1_production_2020!$C$1:$AM$1,0)),0)</f>
        <v>104</v>
      </c>
      <c r="C72" s="14">
        <f>ROUND(INDEX([1]acpsa_table1_production_2020!$C$2:$AM$81,MATCH($A72,[1]acpsa_table1_production_2020!$B$2:$B$81,0),MATCH(C$4,[1]acpsa_table1_production_2020!$C$1:$AM$1,0)),0)</f>
        <v>15</v>
      </c>
      <c r="D72" s="14">
        <f>ROUND(INDEX([1]acpsa_table1_production_2020!$C$2:$AM$81,MATCH($A72,[1]acpsa_table1_production_2020!$B$2:$B$81,0),MATCH(D$4,[1]acpsa_table1_production_2020!$C$1:$AM$1,0)),0)</f>
        <v>0</v>
      </c>
      <c r="E72" s="14">
        <f>ROUND(INDEX([1]acpsa_table1_production_2020!$C$2:$AM$81,MATCH($A72,[1]acpsa_table1_production_2020!$B$2:$B$81,0),MATCH(E$4,[1]acpsa_table1_production_2020!$C$1:$AM$1,0)),0)</f>
        <v>55</v>
      </c>
      <c r="F72" s="14">
        <f>ROUND(INDEX([1]acpsa_table1_production_2020!$C$2:$AM$81,MATCH($A72,[1]acpsa_table1_production_2020!$B$2:$B$81,0),MATCH(F$4,[1]acpsa_table1_production_2020!$C$1:$AM$1,0)),0)</f>
        <v>33</v>
      </c>
      <c r="G72" s="14">
        <f>ROUND(INDEX([1]acpsa_table1_production_2020!$C$2:$AM$81,MATCH($A72,[1]acpsa_table1_production_2020!$B$2:$B$81,0),MATCH(G$4,[1]acpsa_table1_production_2020!$C$1:$AM$1,0)),0)</f>
        <v>0</v>
      </c>
      <c r="H72" s="14">
        <f>ROUND(INDEX([1]acpsa_table1_production_2020!$C$2:$AM$81,MATCH($A72,[1]acpsa_table1_production_2020!$B$2:$B$81,0),MATCH(H$4,[1]acpsa_table1_production_2020!$C$1:$AM$1,0)),0)</f>
        <v>0</v>
      </c>
      <c r="I72" s="14">
        <f>ROUND(INDEX([1]acpsa_table1_production_2020!$C$2:$AM$81,MATCH($A72,[1]acpsa_table1_production_2020!$B$2:$B$81,0),MATCH(I$4,[1]acpsa_table1_production_2020!$C$1:$AM$1,0)),0)</f>
        <v>0</v>
      </c>
      <c r="J72" s="14">
        <f>ROUND(INDEX([1]acpsa_table1_production_2020!$C$2:$AM$81,MATCH($A72,[1]acpsa_table1_production_2020!$B$2:$B$81,0),MATCH(J$4,[1]acpsa_table1_production_2020!$C$1:$AM$1,0)),0)</f>
        <v>0</v>
      </c>
      <c r="K72" s="14">
        <f>ROUND(INDEX([1]acpsa_table1_production_2020!$C$2:$AM$81,MATCH($A72,[1]acpsa_table1_production_2020!$B$2:$B$81,0),MATCH(K$4,[1]acpsa_table1_production_2020!$C$1:$AM$1,0)),0)</f>
        <v>0</v>
      </c>
      <c r="L72" s="14">
        <f>ROUND(INDEX([1]acpsa_table1_production_2020!$C$2:$AM$81,MATCH($A72,[1]acpsa_table1_production_2020!$B$2:$B$81,0),MATCH(L$4,[1]acpsa_table1_production_2020!$C$1:$AM$1,0)),0)</f>
        <v>0</v>
      </c>
      <c r="M72" s="15">
        <f>ROUND(INDEX([1]acpsa_table1_production_2020!$C$2:$AM$81,MATCH($A72,[1]acpsa_table1_production_2020!$B$2:$B$81,0),MATCH(M$4,[1]acpsa_table1_production_2020!$C$1:$AM$1,0)),0)</f>
        <v>0</v>
      </c>
      <c r="N72" s="16">
        <f>ROUND(INDEX([1]acpsa_table1_production_2020!$C$2:$AM$81,MATCH($A72,[1]acpsa_table1_production_2020!$B$2:$B$81,0),MATCH(N$4,[1]acpsa_table1_production_2020!$C$1:$AM$1,0)),0)</f>
        <v>0</v>
      </c>
      <c r="O72" s="16">
        <f>ROUND(INDEX([1]acpsa_table1_production_2020!$C$2:$AM$81,MATCH($A72,[1]acpsa_table1_production_2020!$B$2:$B$81,0),MATCH(O$4,[1]acpsa_table1_production_2020!$C$1:$AM$1,0)),0)</f>
        <v>0</v>
      </c>
      <c r="P72" s="16">
        <f>ROUND(INDEX([1]acpsa_table1_production_2020!$C$2:$AM$81,MATCH($A72,[1]acpsa_table1_production_2020!$B$2:$B$81,0),MATCH(P$4,[1]acpsa_table1_production_2020!$C$1:$AM$1,0)),0)</f>
        <v>5</v>
      </c>
      <c r="Q72" s="16">
        <f>ROUND(INDEX([1]acpsa_table1_production_2020!$C$2:$AM$81,MATCH($A72,[1]acpsa_table1_production_2020!$B$2:$B$81,0),MATCH(Q$4,[1]acpsa_table1_production_2020!$C$1:$AM$1,0)),0)</f>
        <v>68</v>
      </c>
      <c r="R72" s="16">
        <f>ROUND(INDEX([1]acpsa_table1_production_2020!$C$2:$AM$81,MATCH($A72,[1]acpsa_table1_production_2020!$B$2:$B$81,0),MATCH(R$4,[1]acpsa_table1_production_2020!$C$1:$AM$1,0)),0)</f>
        <v>0</v>
      </c>
      <c r="S72" s="16">
        <f>ROUND(INDEX([1]acpsa_table1_production_2020!$C$2:$AM$81,MATCH($A72,[1]acpsa_table1_production_2020!$B$2:$B$81,0),MATCH(S$4,[1]acpsa_table1_production_2020!$C$1:$AM$1,0)),0)</f>
        <v>0</v>
      </c>
      <c r="T72" s="16">
        <f>ROUND(INDEX([1]acpsa_table1_production_2020!$C$2:$AM$81,MATCH($A72,[1]acpsa_table1_production_2020!$B$2:$B$81,0),MATCH(T$4,[1]acpsa_table1_production_2020!$C$1:$AM$1,0)),0)</f>
        <v>0</v>
      </c>
      <c r="U72" s="16">
        <f>ROUND(INDEX([1]acpsa_table1_production_2020!$C$2:$AM$81,MATCH($A72,[1]acpsa_table1_production_2020!$B$2:$B$81,0),MATCH(U$4,[1]acpsa_table1_production_2020!$C$1:$AM$1,0)),0)</f>
        <v>0</v>
      </c>
      <c r="V72" s="100">
        <f>ROUND(INDEX([1]acpsa_table1_production_2020!$C$2:$AM$81,MATCH($A72,[1]acpsa_table1_production_2020!$B$2:$B$81,0),MATCH(V$4,[1]acpsa_table1_production_2020!$C$1:$AM$1,0)),0)</f>
        <v>0</v>
      </c>
      <c r="W72" s="14">
        <f>ROUND(INDEX([1]acpsa_table1_production_2020!$C$2:$AM$81,MATCH($A72,[1]acpsa_table1_production_2020!$B$2:$B$81,0),MATCH(W$4,[1]acpsa_table1_production_2020!$C$1:$AM$1,0)),0)</f>
        <v>0</v>
      </c>
      <c r="X72" s="14">
        <f>ROUND(INDEX([1]acpsa_table1_production_2020!$C$2:$AM$81,MATCH($A72,[1]acpsa_table1_production_2020!$B$2:$B$81,0),MATCH(X$4,[1]acpsa_table1_production_2020!$C$1:$AM$1,0)),0)</f>
        <v>0</v>
      </c>
      <c r="Y72" s="14">
        <f>ROUND(INDEX([1]acpsa_table1_production_2020!$C$2:$AM$81,MATCH($A72,[1]acpsa_table1_production_2020!$B$2:$B$81,0),MATCH(Y$4,[1]acpsa_table1_production_2020!$C$1:$AM$1,0)),0)</f>
        <v>0</v>
      </c>
      <c r="Z72" s="14">
        <f>ROUND(INDEX([1]acpsa_table1_production_2020!$C$2:$AM$81,MATCH($A72,[1]acpsa_table1_production_2020!$B$2:$B$81,0),MATCH(Z$4,[1]acpsa_table1_production_2020!$C$1:$AM$1,0)),0)</f>
        <v>0</v>
      </c>
      <c r="AA72" s="14">
        <f>ROUND(INDEX([1]acpsa_table1_production_2020!$C$2:$AM$81,MATCH($A72,[1]acpsa_table1_production_2020!$B$2:$B$81,0),MATCH(AA$4,[1]acpsa_table1_production_2020!$C$1:$AM$1,0)),0)</f>
        <v>0</v>
      </c>
      <c r="AB72" s="14">
        <f>ROUND(INDEX([1]acpsa_table1_production_2020!$C$2:$AM$81,MATCH($A72,[1]acpsa_table1_production_2020!$B$2:$B$81,0),MATCH(AB$4,[1]acpsa_table1_production_2020!$C$1:$AM$1,0)),0)</f>
        <v>0</v>
      </c>
      <c r="AC72" s="15">
        <f>ROUND(INDEX([1]acpsa_table1_production_2020!$C$2:$AM$81,MATCH($A72,[1]acpsa_table1_production_2020!$B$2:$B$81,0),MATCH(AC$4,[1]acpsa_table1_production_2020!$C$1:$AM$1,0)),0)</f>
        <v>0</v>
      </c>
      <c r="AD72" s="16">
        <f>ROUND(INDEX([1]acpsa_table1_production_2020!$C$2:$AM$81,MATCH($A72,[1]acpsa_table1_production_2020!$B$2:$B$81,0),MATCH(AD$4,[1]acpsa_table1_production_2020!$C$1:$AM$1,0)),0)</f>
        <v>0</v>
      </c>
      <c r="AE72" s="16">
        <f>ROUND(INDEX([1]acpsa_table1_production_2020!$C$2:$AM$81,MATCH($A72,[1]acpsa_table1_production_2020!$B$2:$B$81,0),MATCH(AE$4,[1]acpsa_table1_production_2020!$C$1:$AM$1,0)),0)</f>
        <v>0</v>
      </c>
      <c r="AF72" s="16">
        <f>ROUND(INDEX([1]acpsa_table1_production_2020!$C$2:$AM$81,MATCH($A72,[1]acpsa_table1_production_2020!$B$2:$B$81,0),MATCH(AF$4,[1]acpsa_table1_production_2020!$C$1:$AM$1,0)),0)</f>
        <v>1904</v>
      </c>
      <c r="AG72" s="16">
        <f>ROUND(INDEX([1]acpsa_table1_production_2020!$C$2:$AM$81,MATCH($A72,[1]acpsa_table1_production_2020!$B$2:$B$81,0),MATCH(AG$4,[1]acpsa_table1_production_2020!$C$1:$AM$1,0)),0)</f>
        <v>28446</v>
      </c>
      <c r="AH72" s="16">
        <f>ROUND(INDEX([1]acpsa_table1_production_2020!$C$2:$AM$81,MATCH($A72,[1]acpsa_table1_production_2020!$B$2:$B$81,0),MATCH(AH$4,[1]acpsa_table1_production_2020!$C$1:$AM$1,0)),0)</f>
        <v>0</v>
      </c>
      <c r="AI72" s="16">
        <f>ROUND(INDEX([1]acpsa_table1_production_2020!$C$2:$AM$81,MATCH($A72,[1]acpsa_table1_production_2020!$B$2:$B$81,0),MATCH(AI$4,[1]acpsa_table1_production_2020!$C$1:$AM$1,0)),0)</f>
        <v>0</v>
      </c>
      <c r="AJ72" s="16">
        <f>ROUND(INDEX([1]acpsa_table1_production_2020!$C$2:$AM$81,MATCH($A72,[1]acpsa_table1_production_2020!$B$2:$B$81,0),MATCH(AJ$4,[1]acpsa_table1_production_2020!$C$1:$AM$1,0)),0)</f>
        <v>277</v>
      </c>
      <c r="AK72" s="16">
        <f>ROUND(INDEX([1]acpsa_table1_production_2020!$C$2:$AM$81,MATCH($A72,[1]acpsa_table1_production_2020!$B$2:$B$81,0),MATCH(AK$4,[1]acpsa_table1_production_2020!$C$1:$AM$1,0)),0)</f>
        <v>30908</v>
      </c>
    </row>
    <row r="73" spans="1:37" ht="24.6" customHeight="1" x14ac:dyDescent="0.3">
      <c r="A73" s="7" t="s">
        <v>84</v>
      </c>
      <c r="B73" s="14">
        <f>ROUND(INDEX([1]acpsa_table1_production_2020!$C$2:$AM$81,MATCH($A73,[1]acpsa_table1_production_2020!$B$2:$B$81,0),MATCH(B$4,[1]acpsa_table1_production_2020!$C$1:$AM$1,0)),0)</f>
        <v>0</v>
      </c>
      <c r="C73" s="14">
        <f>ROUND(INDEX([1]acpsa_table1_production_2020!$C$2:$AM$81,MATCH($A73,[1]acpsa_table1_production_2020!$B$2:$B$81,0),MATCH(C$4,[1]acpsa_table1_production_2020!$C$1:$AM$1,0)),0)</f>
        <v>0</v>
      </c>
      <c r="D73" s="14">
        <f>ROUND(INDEX([1]acpsa_table1_production_2020!$C$2:$AM$81,MATCH($A73,[1]acpsa_table1_production_2020!$B$2:$B$81,0),MATCH(D$4,[1]acpsa_table1_production_2020!$C$1:$AM$1,0)),0)</f>
        <v>0</v>
      </c>
      <c r="E73" s="14">
        <f>ROUND(INDEX([1]acpsa_table1_production_2020!$C$2:$AM$81,MATCH($A73,[1]acpsa_table1_production_2020!$B$2:$B$81,0),MATCH(E$4,[1]acpsa_table1_production_2020!$C$1:$AM$1,0)),0)</f>
        <v>0</v>
      </c>
      <c r="F73" s="14">
        <f>ROUND(INDEX([1]acpsa_table1_production_2020!$C$2:$AM$81,MATCH($A73,[1]acpsa_table1_production_2020!$B$2:$B$81,0),MATCH(F$4,[1]acpsa_table1_production_2020!$C$1:$AM$1,0)),0)</f>
        <v>0</v>
      </c>
      <c r="G73" s="14">
        <f>ROUND(INDEX([1]acpsa_table1_production_2020!$C$2:$AM$81,MATCH($A73,[1]acpsa_table1_production_2020!$B$2:$B$81,0),MATCH(G$4,[1]acpsa_table1_production_2020!$C$1:$AM$1,0)),0)</f>
        <v>0</v>
      </c>
      <c r="H73" s="14">
        <f>ROUND(INDEX([1]acpsa_table1_production_2020!$C$2:$AM$81,MATCH($A73,[1]acpsa_table1_production_2020!$B$2:$B$81,0),MATCH(H$4,[1]acpsa_table1_production_2020!$C$1:$AM$1,0)),0)</f>
        <v>0</v>
      </c>
      <c r="I73" s="14">
        <f>ROUND(INDEX([1]acpsa_table1_production_2020!$C$2:$AM$81,MATCH($A73,[1]acpsa_table1_production_2020!$B$2:$B$81,0),MATCH(I$4,[1]acpsa_table1_production_2020!$C$1:$AM$1,0)),0)</f>
        <v>0</v>
      </c>
      <c r="J73" s="14">
        <f>ROUND(INDEX([1]acpsa_table1_production_2020!$C$2:$AM$81,MATCH($A73,[1]acpsa_table1_production_2020!$B$2:$B$81,0),MATCH(J$4,[1]acpsa_table1_production_2020!$C$1:$AM$1,0)),0)</f>
        <v>0</v>
      </c>
      <c r="K73" s="14">
        <f>ROUND(INDEX([1]acpsa_table1_production_2020!$C$2:$AM$81,MATCH($A73,[1]acpsa_table1_production_2020!$B$2:$B$81,0),MATCH(K$4,[1]acpsa_table1_production_2020!$C$1:$AM$1,0)),0)</f>
        <v>0</v>
      </c>
      <c r="L73" s="14">
        <f>ROUND(INDEX([1]acpsa_table1_production_2020!$C$2:$AM$81,MATCH($A73,[1]acpsa_table1_production_2020!$B$2:$B$81,0),MATCH(L$4,[1]acpsa_table1_production_2020!$C$1:$AM$1,0)),0)</f>
        <v>6</v>
      </c>
      <c r="M73" s="15">
        <f>ROUND(INDEX([1]acpsa_table1_production_2020!$C$2:$AM$81,MATCH($A73,[1]acpsa_table1_production_2020!$B$2:$B$81,0),MATCH(M$4,[1]acpsa_table1_production_2020!$C$1:$AM$1,0)),0)</f>
        <v>0</v>
      </c>
      <c r="N73" s="16">
        <f>ROUND(INDEX([1]acpsa_table1_production_2020!$C$2:$AM$81,MATCH($A73,[1]acpsa_table1_production_2020!$B$2:$B$81,0),MATCH(N$4,[1]acpsa_table1_production_2020!$C$1:$AM$1,0)),0)</f>
        <v>0</v>
      </c>
      <c r="O73" s="16">
        <f>ROUND(INDEX([1]acpsa_table1_production_2020!$C$2:$AM$81,MATCH($A73,[1]acpsa_table1_production_2020!$B$2:$B$81,0),MATCH(O$4,[1]acpsa_table1_production_2020!$C$1:$AM$1,0)),0)</f>
        <v>0</v>
      </c>
      <c r="P73" s="16">
        <f>ROUND(INDEX([1]acpsa_table1_production_2020!$C$2:$AM$81,MATCH($A73,[1]acpsa_table1_production_2020!$B$2:$B$81,0),MATCH(P$4,[1]acpsa_table1_production_2020!$C$1:$AM$1,0)),0)</f>
        <v>0</v>
      </c>
      <c r="Q73" s="16">
        <f>ROUND(INDEX([1]acpsa_table1_production_2020!$C$2:$AM$81,MATCH($A73,[1]acpsa_table1_production_2020!$B$2:$B$81,0),MATCH(Q$4,[1]acpsa_table1_production_2020!$C$1:$AM$1,0)),0)</f>
        <v>0</v>
      </c>
      <c r="R73" s="16">
        <f>ROUND(INDEX([1]acpsa_table1_production_2020!$C$2:$AM$81,MATCH($A73,[1]acpsa_table1_production_2020!$B$2:$B$81,0),MATCH(R$4,[1]acpsa_table1_production_2020!$C$1:$AM$1,0)),0)</f>
        <v>0</v>
      </c>
      <c r="S73" s="16">
        <f>ROUND(INDEX([1]acpsa_table1_production_2020!$C$2:$AM$81,MATCH($A73,[1]acpsa_table1_production_2020!$B$2:$B$81,0),MATCH(S$4,[1]acpsa_table1_production_2020!$C$1:$AM$1,0)),0)</f>
        <v>0</v>
      </c>
      <c r="T73" s="16">
        <f>ROUND(INDEX([1]acpsa_table1_production_2020!$C$2:$AM$81,MATCH($A73,[1]acpsa_table1_production_2020!$B$2:$B$81,0),MATCH(T$4,[1]acpsa_table1_production_2020!$C$1:$AM$1,0)),0)</f>
        <v>430</v>
      </c>
      <c r="U73" s="16">
        <f>ROUND(INDEX([1]acpsa_table1_production_2020!$C$2:$AM$81,MATCH($A73,[1]acpsa_table1_production_2020!$B$2:$B$81,0),MATCH(U$4,[1]acpsa_table1_production_2020!$C$1:$AM$1,0)),0)</f>
        <v>0</v>
      </c>
      <c r="V73" s="100">
        <f>ROUND(INDEX([1]acpsa_table1_production_2020!$C$2:$AM$81,MATCH($A73,[1]acpsa_table1_production_2020!$B$2:$B$81,0),MATCH(V$4,[1]acpsa_table1_production_2020!$C$1:$AM$1,0)),0)</f>
        <v>0</v>
      </c>
      <c r="W73" s="14">
        <f>ROUND(INDEX([1]acpsa_table1_production_2020!$C$2:$AM$81,MATCH($A73,[1]acpsa_table1_production_2020!$B$2:$B$81,0),MATCH(W$4,[1]acpsa_table1_production_2020!$C$1:$AM$1,0)),0)</f>
        <v>0</v>
      </c>
      <c r="X73" s="14">
        <f>ROUND(INDEX([1]acpsa_table1_production_2020!$C$2:$AM$81,MATCH($A73,[1]acpsa_table1_production_2020!$B$2:$B$81,0),MATCH(X$4,[1]acpsa_table1_production_2020!$C$1:$AM$1,0)),0)</f>
        <v>595</v>
      </c>
      <c r="Y73" s="14">
        <f>ROUND(INDEX([1]acpsa_table1_production_2020!$C$2:$AM$81,MATCH($A73,[1]acpsa_table1_production_2020!$B$2:$B$81,0),MATCH(Y$4,[1]acpsa_table1_production_2020!$C$1:$AM$1,0)),0)</f>
        <v>28</v>
      </c>
      <c r="Z73" s="14">
        <f>ROUND(INDEX([1]acpsa_table1_production_2020!$C$2:$AM$81,MATCH($A73,[1]acpsa_table1_production_2020!$B$2:$B$81,0),MATCH(Z$4,[1]acpsa_table1_production_2020!$C$1:$AM$1,0)),0)</f>
        <v>21</v>
      </c>
      <c r="AA73" s="14">
        <f>ROUND(INDEX([1]acpsa_table1_production_2020!$C$2:$AM$81,MATCH($A73,[1]acpsa_table1_production_2020!$B$2:$B$81,0),MATCH(AA$4,[1]acpsa_table1_production_2020!$C$1:$AM$1,0)),0)</f>
        <v>3</v>
      </c>
      <c r="AB73" s="14">
        <f>ROUND(INDEX([1]acpsa_table1_production_2020!$C$2:$AM$81,MATCH($A73,[1]acpsa_table1_production_2020!$B$2:$B$81,0),MATCH(AB$4,[1]acpsa_table1_production_2020!$C$1:$AM$1,0)),0)</f>
        <v>46</v>
      </c>
      <c r="AC73" s="15">
        <f>ROUND(INDEX([1]acpsa_table1_production_2020!$C$2:$AM$81,MATCH($A73,[1]acpsa_table1_production_2020!$B$2:$B$81,0),MATCH(AC$4,[1]acpsa_table1_production_2020!$C$1:$AM$1,0)),0)</f>
        <v>44</v>
      </c>
      <c r="AD73" s="16">
        <f>ROUND(INDEX([1]acpsa_table1_production_2020!$C$2:$AM$81,MATCH($A73,[1]acpsa_table1_production_2020!$B$2:$B$81,0),MATCH(AD$4,[1]acpsa_table1_production_2020!$C$1:$AM$1,0)),0)</f>
        <v>0</v>
      </c>
      <c r="AE73" s="16">
        <f>ROUND(INDEX([1]acpsa_table1_production_2020!$C$2:$AM$81,MATCH($A73,[1]acpsa_table1_production_2020!$B$2:$B$81,0),MATCH(AE$4,[1]acpsa_table1_production_2020!$C$1:$AM$1,0)),0)</f>
        <v>0</v>
      </c>
      <c r="AF73" s="16">
        <f>ROUND(INDEX([1]acpsa_table1_production_2020!$C$2:$AM$81,MATCH($A73,[1]acpsa_table1_production_2020!$B$2:$B$81,0),MATCH(AF$4,[1]acpsa_table1_production_2020!$C$1:$AM$1,0)),0)</f>
        <v>0</v>
      </c>
      <c r="AG73" s="16">
        <f>ROUND(INDEX([1]acpsa_table1_production_2020!$C$2:$AM$81,MATCH($A73,[1]acpsa_table1_production_2020!$B$2:$B$81,0),MATCH(AG$4,[1]acpsa_table1_production_2020!$C$1:$AM$1,0)),0)</f>
        <v>0</v>
      </c>
      <c r="AH73" s="16">
        <f>ROUND(INDEX([1]acpsa_table1_production_2020!$C$2:$AM$81,MATCH($A73,[1]acpsa_table1_production_2020!$B$2:$B$81,0),MATCH(AH$4,[1]acpsa_table1_production_2020!$C$1:$AM$1,0)),0)</f>
        <v>80540</v>
      </c>
      <c r="AI73" s="16">
        <f>ROUND(INDEX([1]acpsa_table1_production_2020!$C$2:$AM$81,MATCH($A73,[1]acpsa_table1_production_2020!$B$2:$B$81,0),MATCH(AI$4,[1]acpsa_table1_production_2020!$C$1:$AM$1,0)),0)</f>
        <v>0</v>
      </c>
      <c r="AJ73" s="16">
        <f>ROUND(INDEX([1]acpsa_table1_production_2020!$C$2:$AM$81,MATCH($A73,[1]acpsa_table1_production_2020!$B$2:$B$81,0),MATCH(AJ$4,[1]acpsa_table1_production_2020!$C$1:$AM$1,0)),0)</f>
        <v>1074</v>
      </c>
      <c r="AK73" s="16">
        <f>ROUND(INDEX([1]acpsa_table1_production_2020!$C$2:$AM$81,MATCH($A73,[1]acpsa_table1_production_2020!$B$2:$B$81,0),MATCH(AK$4,[1]acpsa_table1_production_2020!$C$1:$AM$1,0)),0)</f>
        <v>82786</v>
      </c>
    </row>
    <row r="74" spans="1:37" x14ac:dyDescent="0.3">
      <c r="A74" s="8" t="s">
        <v>85</v>
      </c>
      <c r="B74" s="14">
        <f>ROUND(INDEX([1]acpsa_table1_production_2020!$C$2:$AM$81,MATCH($A74,[1]acpsa_table1_production_2020!$B$2:$B$81,0),MATCH(B$4,[1]acpsa_table1_production_2020!$C$1:$AM$1,0)),0)</f>
        <v>7</v>
      </c>
      <c r="C74" s="14">
        <f>ROUND(INDEX([1]acpsa_table1_production_2020!$C$2:$AM$81,MATCH($A74,[1]acpsa_table1_production_2020!$B$2:$B$81,0),MATCH(C$4,[1]acpsa_table1_production_2020!$C$1:$AM$1,0)),0)</f>
        <v>2</v>
      </c>
      <c r="D74" s="14">
        <f>ROUND(INDEX([1]acpsa_table1_production_2020!$C$2:$AM$81,MATCH($A74,[1]acpsa_table1_production_2020!$B$2:$B$81,0),MATCH(D$4,[1]acpsa_table1_production_2020!$C$1:$AM$1,0)),0)</f>
        <v>0</v>
      </c>
      <c r="E74" s="14">
        <f>ROUND(INDEX([1]acpsa_table1_production_2020!$C$2:$AM$81,MATCH($A74,[1]acpsa_table1_production_2020!$B$2:$B$81,0),MATCH(E$4,[1]acpsa_table1_production_2020!$C$1:$AM$1,0)),0)</f>
        <v>11</v>
      </c>
      <c r="F74" s="14">
        <f>ROUND(INDEX([1]acpsa_table1_production_2020!$C$2:$AM$81,MATCH($A74,[1]acpsa_table1_production_2020!$B$2:$B$81,0),MATCH(F$4,[1]acpsa_table1_production_2020!$C$1:$AM$1,0)),0)</f>
        <v>41</v>
      </c>
      <c r="G74" s="14">
        <f>ROUND(INDEX([1]acpsa_table1_production_2020!$C$2:$AM$81,MATCH($A74,[1]acpsa_table1_production_2020!$B$2:$B$81,0),MATCH(G$4,[1]acpsa_table1_production_2020!$C$1:$AM$1,0)),0)</f>
        <v>4</v>
      </c>
      <c r="H74" s="14">
        <f>ROUND(INDEX([1]acpsa_table1_production_2020!$C$2:$AM$81,MATCH($A74,[1]acpsa_table1_production_2020!$B$2:$B$81,0),MATCH(H$4,[1]acpsa_table1_production_2020!$C$1:$AM$1,0)),0)</f>
        <v>6</v>
      </c>
      <c r="I74" s="14">
        <f>ROUND(INDEX([1]acpsa_table1_production_2020!$C$2:$AM$81,MATCH($A74,[1]acpsa_table1_production_2020!$B$2:$B$81,0),MATCH(I$4,[1]acpsa_table1_production_2020!$C$1:$AM$1,0)),0)</f>
        <v>0</v>
      </c>
      <c r="J74" s="14">
        <f>ROUND(INDEX([1]acpsa_table1_production_2020!$C$2:$AM$81,MATCH($A74,[1]acpsa_table1_production_2020!$B$2:$B$81,0),MATCH(J$4,[1]acpsa_table1_production_2020!$C$1:$AM$1,0)),0)</f>
        <v>5</v>
      </c>
      <c r="K74" s="14">
        <f>ROUND(INDEX([1]acpsa_table1_production_2020!$C$2:$AM$81,MATCH($A74,[1]acpsa_table1_production_2020!$B$2:$B$81,0),MATCH(K$4,[1]acpsa_table1_production_2020!$C$1:$AM$1,0)),0)</f>
        <v>2</v>
      </c>
      <c r="L74" s="14">
        <f>ROUND(INDEX([1]acpsa_table1_production_2020!$C$2:$AM$81,MATCH($A74,[1]acpsa_table1_production_2020!$B$2:$B$81,0),MATCH(L$4,[1]acpsa_table1_production_2020!$C$1:$AM$1,0)),0)</f>
        <v>83</v>
      </c>
      <c r="M74" s="15">
        <f>ROUND(INDEX([1]acpsa_table1_production_2020!$C$2:$AM$81,MATCH($A74,[1]acpsa_table1_production_2020!$B$2:$B$81,0),MATCH(M$4,[1]acpsa_table1_production_2020!$C$1:$AM$1,0)),0)</f>
        <v>0</v>
      </c>
      <c r="N74" s="16">
        <f>ROUND(INDEX([1]acpsa_table1_production_2020!$C$2:$AM$81,MATCH($A74,[1]acpsa_table1_production_2020!$B$2:$B$81,0),MATCH(N$4,[1]acpsa_table1_production_2020!$C$1:$AM$1,0)),0)</f>
        <v>0</v>
      </c>
      <c r="O74" s="16">
        <f>ROUND(INDEX([1]acpsa_table1_production_2020!$C$2:$AM$81,MATCH($A74,[1]acpsa_table1_production_2020!$B$2:$B$81,0),MATCH(O$4,[1]acpsa_table1_production_2020!$C$1:$AM$1,0)),0)</f>
        <v>1</v>
      </c>
      <c r="P74" s="16">
        <f>ROUND(INDEX([1]acpsa_table1_production_2020!$C$2:$AM$81,MATCH($A74,[1]acpsa_table1_production_2020!$B$2:$B$81,0),MATCH(P$4,[1]acpsa_table1_production_2020!$C$1:$AM$1,0)),0)</f>
        <v>70</v>
      </c>
      <c r="Q74" s="16">
        <f>ROUND(INDEX([1]acpsa_table1_production_2020!$C$2:$AM$81,MATCH($A74,[1]acpsa_table1_production_2020!$B$2:$B$81,0),MATCH(Q$4,[1]acpsa_table1_production_2020!$C$1:$AM$1,0)),0)</f>
        <v>81</v>
      </c>
      <c r="R74" s="16">
        <f>ROUND(INDEX([1]acpsa_table1_production_2020!$C$2:$AM$81,MATCH($A74,[1]acpsa_table1_production_2020!$B$2:$B$81,0),MATCH(R$4,[1]acpsa_table1_production_2020!$C$1:$AM$1,0)),0)</f>
        <v>17</v>
      </c>
      <c r="S74" s="16">
        <f>ROUND(INDEX([1]acpsa_table1_production_2020!$C$2:$AM$81,MATCH($A74,[1]acpsa_table1_production_2020!$B$2:$B$81,0),MATCH(S$4,[1]acpsa_table1_production_2020!$C$1:$AM$1,0)),0)</f>
        <v>82</v>
      </c>
      <c r="T74" s="16">
        <f>ROUND(INDEX([1]acpsa_table1_production_2020!$C$2:$AM$81,MATCH($A74,[1]acpsa_table1_production_2020!$B$2:$B$81,0),MATCH(T$4,[1]acpsa_table1_production_2020!$C$1:$AM$1,0)),0)</f>
        <v>265</v>
      </c>
      <c r="U74" s="16">
        <f>ROUND(INDEX([1]acpsa_table1_production_2020!$C$2:$AM$81,MATCH($A74,[1]acpsa_table1_production_2020!$B$2:$B$81,0),MATCH(U$4,[1]acpsa_table1_production_2020!$C$1:$AM$1,0)),0)</f>
        <v>24</v>
      </c>
      <c r="V74" s="100">
        <f>ROUND(INDEX([1]acpsa_table1_production_2020!$C$2:$AM$81,MATCH($A74,[1]acpsa_table1_production_2020!$B$2:$B$81,0),MATCH(V$4,[1]acpsa_table1_production_2020!$C$1:$AM$1,0)),0)</f>
        <v>1</v>
      </c>
      <c r="W74" s="14">
        <f>ROUND(INDEX([1]acpsa_table1_production_2020!$C$2:$AM$81,MATCH($A74,[1]acpsa_table1_production_2020!$B$2:$B$81,0),MATCH(W$4,[1]acpsa_table1_production_2020!$C$1:$AM$1,0)),0)</f>
        <v>67</v>
      </c>
      <c r="X74" s="14">
        <f>ROUND(INDEX([1]acpsa_table1_production_2020!$C$2:$AM$81,MATCH($A74,[1]acpsa_table1_production_2020!$B$2:$B$81,0),MATCH(X$4,[1]acpsa_table1_production_2020!$C$1:$AM$1,0)),0)</f>
        <v>3</v>
      </c>
      <c r="Y74" s="14">
        <f>ROUND(INDEX([1]acpsa_table1_production_2020!$C$2:$AM$81,MATCH($A74,[1]acpsa_table1_production_2020!$B$2:$B$81,0),MATCH(Y$4,[1]acpsa_table1_production_2020!$C$1:$AM$1,0)),0)</f>
        <v>0</v>
      </c>
      <c r="Z74" s="14">
        <f>ROUND(INDEX([1]acpsa_table1_production_2020!$C$2:$AM$81,MATCH($A74,[1]acpsa_table1_production_2020!$B$2:$B$81,0),MATCH(Z$4,[1]acpsa_table1_production_2020!$C$1:$AM$1,0)),0)</f>
        <v>0</v>
      </c>
      <c r="AA74" s="14">
        <f>ROUND(INDEX([1]acpsa_table1_production_2020!$C$2:$AM$81,MATCH($A74,[1]acpsa_table1_production_2020!$B$2:$B$81,0),MATCH(AA$4,[1]acpsa_table1_production_2020!$C$1:$AM$1,0)),0)</f>
        <v>0</v>
      </c>
      <c r="AB74" s="14">
        <f>ROUND(INDEX([1]acpsa_table1_production_2020!$C$2:$AM$81,MATCH($A74,[1]acpsa_table1_production_2020!$B$2:$B$81,0),MATCH(AB$4,[1]acpsa_table1_production_2020!$C$1:$AM$1,0)),0)</f>
        <v>0</v>
      </c>
      <c r="AC74" s="15">
        <f>ROUND(INDEX([1]acpsa_table1_production_2020!$C$2:$AM$81,MATCH($A74,[1]acpsa_table1_production_2020!$B$2:$B$81,0),MATCH(AC$4,[1]acpsa_table1_production_2020!$C$1:$AM$1,0)),0)</f>
        <v>0</v>
      </c>
      <c r="AD74" s="16">
        <f>ROUND(INDEX([1]acpsa_table1_production_2020!$C$2:$AM$81,MATCH($A74,[1]acpsa_table1_production_2020!$B$2:$B$81,0),MATCH(AD$4,[1]acpsa_table1_production_2020!$C$1:$AM$1,0)),0)</f>
        <v>11</v>
      </c>
      <c r="AE74" s="16">
        <f>ROUND(INDEX([1]acpsa_table1_production_2020!$C$2:$AM$81,MATCH($A74,[1]acpsa_table1_production_2020!$B$2:$B$81,0),MATCH(AE$4,[1]acpsa_table1_production_2020!$C$1:$AM$1,0)),0)</f>
        <v>31</v>
      </c>
      <c r="AF74" s="16">
        <f>ROUND(INDEX([1]acpsa_table1_production_2020!$C$2:$AM$81,MATCH($A74,[1]acpsa_table1_production_2020!$B$2:$B$81,0),MATCH(AF$4,[1]acpsa_table1_production_2020!$C$1:$AM$1,0)),0)</f>
        <v>0</v>
      </c>
      <c r="AG74" s="16">
        <f>ROUND(INDEX([1]acpsa_table1_production_2020!$C$2:$AM$81,MATCH($A74,[1]acpsa_table1_production_2020!$B$2:$B$81,0),MATCH(AG$4,[1]acpsa_table1_production_2020!$C$1:$AM$1,0)),0)</f>
        <v>0</v>
      </c>
      <c r="AH74" s="16">
        <f>ROUND(INDEX([1]acpsa_table1_production_2020!$C$2:$AM$81,MATCH($A74,[1]acpsa_table1_production_2020!$B$2:$B$81,0),MATCH(AH$4,[1]acpsa_table1_production_2020!$C$1:$AM$1,0)),0)</f>
        <v>0</v>
      </c>
      <c r="AI74" s="16">
        <f>ROUND(INDEX([1]acpsa_table1_production_2020!$C$2:$AM$81,MATCH($A74,[1]acpsa_table1_production_2020!$B$2:$B$81,0),MATCH(AI$4,[1]acpsa_table1_production_2020!$C$1:$AM$1,0)),0)</f>
        <v>73655</v>
      </c>
      <c r="AJ74" s="16">
        <f>ROUND(INDEX([1]acpsa_table1_production_2020!$C$2:$AM$81,MATCH($A74,[1]acpsa_table1_production_2020!$B$2:$B$81,0),MATCH(AJ$4,[1]acpsa_table1_production_2020!$C$1:$AM$1,0)),0)</f>
        <v>3092</v>
      </c>
      <c r="AK74" s="16">
        <f>ROUND(INDEX([1]acpsa_table1_production_2020!$C$2:$AM$81,MATCH($A74,[1]acpsa_table1_production_2020!$B$2:$B$81,0),MATCH(AK$4,[1]acpsa_table1_production_2020!$C$1:$AM$1,0)),0)</f>
        <v>77559</v>
      </c>
    </row>
    <row r="75" spans="1:37" s="62" customFormat="1" x14ac:dyDescent="0.3">
      <c r="A75" s="12" t="s">
        <v>86</v>
      </c>
      <c r="B75" s="63">
        <f>ROUND(INDEX([1]acpsa_table1_production_2020!$C$2:$AM$81,MATCH($A75,[1]acpsa_table1_production_2020!$B$2:$B$81,0),MATCH(B$4,[1]acpsa_table1_production_2020!$C$1:$AM$1,0)),0)</f>
        <v>567</v>
      </c>
      <c r="C75" s="63">
        <f>ROUND(INDEX([1]acpsa_table1_production_2020!$C$2:$AM$81,MATCH($A75,[1]acpsa_table1_production_2020!$B$2:$B$81,0),MATCH(C$4,[1]acpsa_table1_production_2020!$C$1:$AM$1,0)),0)</f>
        <v>772</v>
      </c>
      <c r="D75" s="63">
        <f>ROUND(INDEX([1]acpsa_table1_production_2020!$C$2:$AM$81,MATCH($A75,[1]acpsa_table1_production_2020!$B$2:$B$81,0),MATCH(D$4,[1]acpsa_table1_production_2020!$C$1:$AM$1,0)),0)</f>
        <v>4230</v>
      </c>
      <c r="E75" s="63">
        <f>ROUND(INDEX([1]acpsa_table1_production_2020!$C$2:$AM$81,MATCH($A75,[1]acpsa_table1_production_2020!$B$2:$B$81,0),MATCH(E$4,[1]acpsa_table1_production_2020!$C$1:$AM$1,0)),0)</f>
        <v>6009</v>
      </c>
      <c r="F75" s="63">
        <f>ROUND(INDEX([1]acpsa_table1_production_2020!$C$2:$AM$81,MATCH($A75,[1]acpsa_table1_production_2020!$B$2:$B$81,0),MATCH(F$4,[1]acpsa_table1_production_2020!$C$1:$AM$1,0)),0)</f>
        <v>1563</v>
      </c>
      <c r="G75" s="63">
        <f>ROUND(INDEX([1]acpsa_table1_production_2020!$C$2:$AM$81,MATCH($A75,[1]acpsa_table1_production_2020!$B$2:$B$81,0),MATCH(G$4,[1]acpsa_table1_production_2020!$C$1:$AM$1,0)),0)</f>
        <v>80465</v>
      </c>
      <c r="H75" s="63">
        <f>ROUND(INDEX([1]acpsa_table1_production_2020!$C$2:$AM$81,MATCH($A75,[1]acpsa_table1_production_2020!$B$2:$B$81,0),MATCH(H$4,[1]acpsa_table1_production_2020!$C$1:$AM$1,0)),0)</f>
        <v>12227</v>
      </c>
      <c r="I75" s="63">
        <f>ROUND(INDEX([1]acpsa_table1_production_2020!$C$2:$AM$81,MATCH($A75,[1]acpsa_table1_production_2020!$B$2:$B$81,0),MATCH(I$4,[1]acpsa_table1_production_2020!$C$1:$AM$1,0)),0)</f>
        <v>454</v>
      </c>
      <c r="J75" s="63">
        <f>ROUND(INDEX([1]acpsa_table1_production_2020!$C$2:$AM$81,MATCH($A75,[1]acpsa_table1_production_2020!$B$2:$B$81,0),MATCH(J$4,[1]acpsa_table1_production_2020!$C$1:$AM$1,0)),0)</f>
        <v>144</v>
      </c>
      <c r="K75" s="63">
        <f>ROUND(INDEX([1]acpsa_table1_production_2020!$C$2:$AM$81,MATCH($A75,[1]acpsa_table1_production_2020!$B$2:$B$81,0),MATCH(K$4,[1]acpsa_table1_production_2020!$C$1:$AM$1,0)),0)</f>
        <v>211</v>
      </c>
      <c r="L75" s="63">
        <f>ROUND(INDEX([1]acpsa_table1_production_2020!$C$2:$AM$81,MATCH($A75,[1]acpsa_table1_production_2020!$B$2:$B$81,0),MATCH(L$4,[1]acpsa_table1_production_2020!$C$1:$AM$1,0)),0)</f>
        <v>220308</v>
      </c>
      <c r="M75" s="60">
        <f>ROUND(INDEX([1]acpsa_table1_production_2020!$C$2:$AM$81,MATCH($A75,[1]acpsa_table1_production_2020!$B$2:$B$81,0),MATCH(M$4,[1]acpsa_table1_production_2020!$C$1:$AM$1,0)),0)</f>
        <v>28</v>
      </c>
      <c r="N75" s="64">
        <f>ROUND(INDEX([1]acpsa_table1_production_2020!$C$2:$AM$81,MATCH($A75,[1]acpsa_table1_production_2020!$B$2:$B$81,0),MATCH(N$4,[1]acpsa_table1_production_2020!$C$1:$AM$1,0)),0)</f>
        <v>916</v>
      </c>
      <c r="O75" s="64">
        <f>ROUND(INDEX([1]acpsa_table1_production_2020!$C$2:$AM$81,MATCH($A75,[1]acpsa_table1_production_2020!$B$2:$B$81,0),MATCH(O$4,[1]acpsa_table1_production_2020!$C$1:$AM$1,0)),0)</f>
        <v>196</v>
      </c>
      <c r="P75" s="64">
        <f>ROUND(INDEX([1]acpsa_table1_production_2020!$C$2:$AM$81,MATCH($A75,[1]acpsa_table1_production_2020!$B$2:$B$81,0),MATCH(P$4,[1]acpsa_table1_production_2020!$C$1:$AM$1,0)),0)</f>
        <v>9084</v>
      </c>
      <c r="Q75" s="64">
        <f>ROUND(INDEX([1]acpsa_table1_production_2020!$C$2:$AM$81,MATCH($A75,[1]acpsa_table1_production_2020!$B$2:$B$81,0),MATCH(Q$4,[1]acpsa_table1_production_2020!$C$1:$AM$1,0)),0)</f>
        <v>266878</v>
      </c>
      <c r="R75" s="64">
        <f>ROUND(INDEX([1]acpsa_table1_production_2020!$C$2:$AM$81,MATCH($A75,[1]acpsa_table1_production_2020!$B$2:$B$81,0),MATCH(R$4,[1]acpsa_table1_production_2020!$C$1:$AM$1,0)),0)</f>
        <v>30783</v>
      </c>
      <c r="S75" s="64">
        <f>ROUND(INDEX([1]acpsa_table1_production_2020!$C$2:$AM$81,MATCH($A75,[1]acpsa_table1_production_2020!$B$2:$B$81,0),MATCH(S$4,[1]acpsa_table1_production_2020!$C$1:$AM$1,0)),0)</f>
        <v>35893</v>
      </c>
      <c r="T75" s="64">
        <f>ROUND(INDEX([1]acpsa_table1_production_2020!$C$2:$AM$81,MATCH($A75,[1]acpsa_table1_production_2020!$B$2:$B$81,0),MATCH(T$4,[1]acpsa_table1_production_2020!$C$1:$AM$1,0)),0)</f>
        <v>296407</v>
      </c>
      <c r="U75" s="64">
        <f>ROUND(INDEX([1]acpsa_table1_production_2020!$C$2:$AM$81,MATCH($A75,[1]acpsa_table1_production_2020!$B$2:$B$81,0),MATCH(U$4,[1]acpsa_table1_production_2020!$C$1:$AM$1,0)),0)</f>
        <v>2720</v>
      </c>
      <c r="V75" s="101">
        <f>ROUND(INDEX([1]acpsa_table1_production_2020!$C$2:$AM$81,MATCH($A75,[1]acpsa_table1_production_2020!$B$2:$B$81,0),MATCH(V$4,[1]acpsa_table1_production_2020!$C$1:$AM$1,0)),0)</f>
        <v>209</v>
      </c>
      <c r="W75" s="63">
        <f>ROUND(INDEX([1]acpsa_table1_production_2020!$C$2:$AM$81,MATCH($A75,[1]acpsa_table1_production_2020!$B$2:$B$81,0),MATCH(W$4,[1]acpsa_table1_production_2020!$C$1:$AM$1,0)),0)</f>
        <v>276833</v>
      </c>
      <c r="X75" s="63">
        <f>ROUND(INDEX([1]acpsa_table1_production_2020!$C$2:$AM$81,MATCH($A75,[1]acpsa_table1_production_2020!$B$2:$B$81,0),MATCH(X$4,[1]acpsa_table1_production_2020!$C$1:$AM$1,0)),0)</f>
        <v>43743</v>
      </c>
      <c r="Y75" s="63">
        <f>ROUND(INDEX([1]acpsa_table1_production_2020!$C$2:$AM$81,MATCH($A75,[1]acpsa_table1_production_2020!$B$2:$B$81,0),MATCH(Y$4,[1]acpsa_table1_production_2020!$C$1:$AM$1,0)),0)</f>
        <v>115453</v>
      </c>
      <c r="Z75" s="63">
        <f>ROUND(INDEX([1]acpsa_table1_production_2020!$C$2:$AM$81,MATCH($A75,[1]acpsa_table1_production_2020!$B$2:$B$81,0),MATCH(Z$4,[1]acpsa_table1_production_2020!$C$1:$AM$1,0)),0)</f>
        <v>610</v>
      </c>
      <c r="AA75" s="63">
        <f>ROUND(INDEX([1]acpsa_table1_production_2020!$C$2:$AM$81,MATCH($A75,[1]acpsa_table1_production_2020!$B$2:$B$81,0),MATCH(AA$4,[1]acpsa_table1_production_2020!$C$1:$AM$1,0)),0)</f>
        <v>159</v>
      </c>
      <c r="AB75" s="63">
        <f>ROUND(INDEX([1]acpsa_table1_production_2020!$C$2:$AM$81,MATCH($A75,[1]acpsa_table1_production_2020!$B$2:$B$81,0),MATCH(AB$4,[1]acpsa_table1_production_2020!$C$1:$AM$1,0)),0)</f>
        <v>48818</v>
      </c>
      <c r="AC75" s="60">
        <f>ROUND(INDEX([1]acpsa_table1_production_2020!$C$2:$AM$81,MATCH($A75,[1]acpsa_table1_production_2020!$B$2:$B$81,0),MATCH(AC$4,[1]acpsa_table1_production_2020!$C$1:$AM$1,0)),0)</f>
        <v>38463</v>
      </c>
      <c r="AD75" s="64">
        <f>ROUND(INDEX([1]acpsa_table1_production_2020!$C$2:$AM$81,MATCH($A75,[1]acpsa_table1_production_2020!$B$2:$B$81,0),MATCH(AD$4,[1]acpsa_table1_production_2020!$C$1:$AM$1,0)),0)</f>
        <v>36177</v>
      </c>
      <c r="AE75" s="64">
        <f>ROUND(INDEX([1]acpsa_table1_production_2020!$C$2:$AM$81,MATCH($A75,[1]acpsa_table1_production_2020!$B$2:$B$81,0),MATCH(AE$4,[1]acpsa_table1_production_2020!$C$1:$AM$1,0)),0)</f>
        <v>89999</v>
      </c>
      <c r="AF75" s="64">
        <f>ROUND(INDEX([1]acpsa_table1_production_2020!$C$2:$AM$81,MATCH($A75,[1]acpsa_table1_production_2020!$B$2:$B$81,0),MATCH(AF$4,[1]acpsa_table1_production_2020!$C$1:$AM$1,0)),0)</f>
        <v>1817894</v>
      </c>
      <c r="AG75" s="64">
        <f>ROUND(INDEX([1]acpsa_table1_production_2020!$C$2:$AM$81,MATCH($A75,[1]acpsa_table1_production_2020!$B$2:$B$81,0),MATCH(AG$4,[1]acpsa_table1_production_2020!$C$1:$AM$1,0)),0)</f>
        <v>104387</v>
      </c>
      <c r="AH75" s="64">
        <f>ROUND(INDEX([1]acpsa_table1_production_2020!$C$2:$AM$81,MATCH($A75,[1]acpsa_table1_production_2020!$B$2:$B$81,0),MATCH(AH$4,[1]acpsa_table1_production_2020!$C$1:$AM$1,0)),0)</f>
        <v>2977870</v>
      </c>
      <c r="AI75" s="64">
        <f>ROUND(INDEX([1]acpsa_table1_production_2020!$C$2:$AM$81,MATCH($A75,[1]acpsa_table1_production_2020!$B$2:$B$81,0),MATCH(AI$4,[1]acpsa_table1_production_2020!$C$1:$AM$1,0)),0)</f>
        <v>1992991</v>
      </c>
      <c r="AJ75" s="64">
        <f>ROUND(INDEX([1]acpsa_table1_production_2020!$C$2:$AM$81,MATCH($A75,[1]acpsa_table1_production_2020!$B$2:$B$81,0),MATCH(AJ$4,[1]acpsa_table1_production_2020!$C$1:$AM$1,0)),0)</f>
        <v>26716614</v>
      </c>
      <c r="AK75" s="64">
        <f>ROUND(INDEX([1]acpsa_table1_production_2020!$C$2:$AM$81,MATCH($A75,[1]acpsa_table1_production_2020!$B$2:$B$81,0),MATCH(AK$4,[1]acpsa_table1_production_2020!$C$1:$AM$1,0)),0)</f>
        <v>35230075</v>
      </c>
    </row>
    <row r="76" spans="1:37" x14ac:dyDescent="0.3">
      <c r="A76" s="8" t="s">
        <v>87</v>
      </c>
      <c r="B76" s="14">
        <f>ROUND(INDEX([1]acpsa_table1_production_2020!$C$2:$AM$81,MATCH($A76,[1]acpsa_table1_production_2020!$B$2:$B$81,0),MATCH(B$4,[1]acpsa_table1_production_2020!$C$1:$AM$1,0)),0)</f>
        <v>0</v>
      </c>
      <c r="C76" s="14">
        <f>ROUND(INDEX([1]acpsa_table1_production_2020!$C$2:$AM$81,MATCH($A76,[1]acpsa_table1_production_2020!$B$2:$B$81,0),MATCH(C$4,[1]acpsa_table1_production_2020!$C$1:$AM$1,0)),0)</f>
        <v>0</v>
      </c>
      <c r="D76" s="14">
        <f>ROUND(INDEX([1]acpsa_table1_production_2020!$C$2:$AM$81,MATCH($A76,[1]acpsa_table1_production_2020!$B$2:$B$81,0),MATCH(D$4,[1]acpsa_table1_production_2020!$C$1:$AM$1,0)),0)</f>
        <v>0</v>
      </c>
      <c r="E76" s="14">
        <f>ROUND(INDEX([1]acpsa_table1_production_2020!$C$2:$AM$81,MATCH($A76,[1]acpsa_table1_production_2020!$B$2:$B$81,0),MATCH(E$4,[1]acpsa_table1_production_2020!$C$1:$AM$1,0)),0)</f>
        <v>0</v>
      </c>
      <c r="F76" s="14">
        <f>ROUND(INDEX([1]acpsa_table1_production_2020!$C$2:$AM$81,MATCH($A76,[1]acpsa_table1_production_2020!$B$2:$B$81,0),MATCH(F$4,[1]acpsa_table1_production_2020!$C$1:$AM$1,0)),0)</f>
        <v>0</v>
      </c>
      <c r="G76" s="14">
        <f>ROUND(INDEX([1]acpsa_table1_production_2020!$C$2:$AM$81,MATCH($A76,[1]acpsa_table1_production_2020!$B$2:$B$81,0),MATCH(G$4,[1]acpsa_table1_production_2020!$C$1:$AM$1,0)),0)</f>
        <v>0</v>
      </c>
      <c r="H76" s="14">
        <f>ROUND(INDEX([1]acpsa_table1_production_2020!$C$2:$AM$81,MATCH($A76,[1]acpsa_table1_production_2020!$B$2:$B$81,0),MATCH(H$4,[1]acpsa_table1_production_2020!$C$1:$AM$1,0)),0)</f>
        <v>0</v>
      </c>
      <c r="I76" s="14">
        <f>ROUND(INDEX([1]acpsa_table1_production_2020!$C$2:$AM$81,MATCH($A76,[1]acpsa_table1_production_2020!$B$2:$B$81,0),MATCH(I$4,[1]acpsa_table1_production_2020!$C$1:$AM$1,0)),0)</f>
        <v>0</v>
      </c>
      <c r="J76" s="14">
        <f>ROUND(INDEX([1]acpsa_table1_production_2020!$C$2:$AM$81,MATCH($A76,[1]acpsa_table1_production_2020!$B$2:$B$81,0),MATCH(J$4,[1]acpsa_table1_production_2020!$C$1:$AM$1,0)),0)</f>
        <v>0</v>
      </c>
      <c r="K76" s="14">
        <f>ROUND(INDEX([1]acpsa_table1_production_2020!$C$2:$AM$81,MATCH($A76,[1]acpsa_table1_production_2020!$B$2:$B$81,0),MATCH(K$4,[1]acpsa_table1_production_2020!$C$1:$AM$1,0)),0)</f>
        <v>0</v>
      </c>
      <c r="L76" s="14">
        <f>ROUND(INDEX([1]acpsa_table1_production_2020!$C$2:$AM$81,MATCH($A76,[1]acpsa_table1_production_2020!$B$2:$B$81,0),MATCH(L$4,[1]acpsa_table1_production_2020!$C$1:$AM$1,0)),0)</f>
        <v>25</v>
      </c>
      <c r="M76" s="15">
        <f>ROUND(INDEX([1]acpsa_table1_production_2020!$C$2:$AM$81,MATCH($A76,[1]acpsa_table1_production_2020!$B$2:$B$81,0),MATCH(M$4,[1]acpsa_table1_production_2020!$C$1:$AM$1,0)),0)</f>
        <v>0</v>
      </c>
      <c r="N76" s="16">
        <f>ROUND(INDEX([1]acpsa_table1_production_2020!$C$2:$AM$81,MATCH($A76,[1]acpsa_table1_production_2020!$B$2:$B$81,0),MATCH(N$4,[1]acpsa_table1_production_2020!$C$1:$AM$1,0)),0)</f>
        <v>0</v>
      </c>
      <c r="O76" s="16">
        <f>ROUND(INDEX([1]acpsa_table1_production_2020!$C$2:$AM$81,MATCH($A76,[1]acpsa_table1_production_2020!$B$2:$B$81,0),MATCH(O$4,[1]acpsa_table1_production_2020!$C$1:$AM$1,0)),0)</f>
        <v>0</v>
      </c>
      <c r="P76" s="16">
        <f>ROUND(INDEX([1]acpsa_table1_production_2020!$C$2:$AM$81,MATCH($A76,[1]acpsa_table1_production_2020!$B$2:$B$81,0),MATCH(P$4,[1]acpsa_table1_production_2020!$C$1:$AM$1,0)),0)</f>
        <v>0</v>
      </c>
      <c r="Q76" s="16">
        <f>ROUND(INDEX([1]acpsa_table1_production_2020!$C$2:$AM$81,MATCH($A76,[1]acpsa_table1_production_2020!$B$2:$B$81,0),MATCH(Q$4,[1]acpsa_table1_production_2020!$C$1:$AM$1,0)),0)</f>
        <v>0</v>
      </c>
      <c r="R76" s="16">
        <f>ROUND(INDEX([1]acpsa_table1_production_2020!$C$2:$AM$81,MATCH($A76,[1]acpsa_table1_production_2020!$B$2:$B$81,0),MATCH(R$4,[1]acpsa_table1_production_2020!$C$1:$AM$1,0)),0)</f>
        <v>0</v>
      </c>
      <c r="S76" s="16">
        <f>ROUND(INDEX([1]acpsa_table1_production_2020!$C$2:$AM$81,MATCH($A76,[1]acpsa_table1_production_2020!$B$2:$B$81,0),MATCH(S$4,[1]acpsa_table1_production_2020!$C$1:$AM$1,0)),0)</f>
        <v>0</v>
      </c>
      <c r="T76" s="16">
        <f>ROUND(INDEX([1]acpsa_table1_production_2020!$C$2:$AM$81,MATCH($A76,[1]acpsa_table1_production_2020!$B$2:$B$81,0),MATCH(T$4,[1]acpsa_table1_production_2020!$C$1:$AM$1,0)),0)</f>
        <v>1224</v>
      </c>
      <c r="U76" s="16">
        <f>ROUND(INDEX([1]acpsa_table1_production_2020!$C$2:$AM$81,MATCH($A76,[1]acpsa_table1_production_2020!$B$2:$B$81,0),MATCH(U$4,[1]acpsa_table1_production_2020!$C$1:$AM$1,0)),0)</f>
        <v>2</v>
      </c>
      <c r="V76" s="100">
        <f>ROUND(INDEX([1]acpsa_table1_production_2020!$C$2:$AM$81,MATCH($A76,[1]acpsa_table1_production_2020!$B$2:$B$81,0),MATCH(V$4,[1]acpsa_table1_production_2020!$C$1:$AM$1,0)),0)</f>
        <v>0</v>
      </c>
      <c r="W76" s="14">
        <f>ROUND(INDEX([1]acpsa_table1_production_2020!$C$2:$AM$81,MATCH($A76,[1]acpsa_table1_production_2020!$B$2:$B$81,0),MATCH(W$4,[1]acpsa_table1_production_2020!$C$1:$AM$1,0)),0)</f>
        <v>47</v>
      </c>
      <c r="X76" s="14">
        <f>ROUND(INDEX([1]acpsa_table1_production_2020!$C$2:$AM$81,MATCH($A76,[1]acpsa_table1_production_2020!$B$2:$B$81,0),MATCH(X$4,[1]acpsa_table1_production_2020!$C$1:$AM$1,0)),0)</f>
        <v>2532</v>
      </c>
      <c r="Y76" s="14">
        <f>ROUND(INDEX([1]acpsa_table1_production_2020!$C$2:$AM$81,MATCH($A76,[1]acpsa_table1_production_2020!$B$2:$B$81,0),MATCH(Y$4,[1]acpsa_table1_production_2020!$C$1:$AM$1,0)),0)</f>
        <v>552</v>
      </c>
      <c r="Z76" s="14">
        <f>ROUND(INDEX([1]acpsa_table1_production_2020!$C$2:$AM$81,MATCH($A76,[1]acpsa_table1_production_2020!$B$2:$B$81,0),MATCH(Z$4,[1]acpsa_table1_production_2020!$C$1:$AM$1,0)),0)</f>
        <v>134</v>
      </c>
      <c r="AA76" s="14">
        <f>ROUND(INDEX([1]acpsa_table1_production_2020!$C$2:$AM$81,MATCH($A76,[1]acpsa_table1_production_2020!$B$2:$B$81,0),MATCH(AA$4,[1]acpsa_table1_production_2020!$C$1:$AM$1,0)),0)</f>
        <v>17</v>
      </c>
      <c r="AB76" s="14">
        <f>ROUND(INDEX([1]acpsa_table1_production_2020!$C$2:$AM$81,MATCH($A76,[1]acpsa_table1_production_2020!$B$2:$B$81,0),MATCH(AB$4,[1]acpsa_table1_production_2020!$C$1:$AM$1,0)),0)</f>
        <v>588</v>
      </c>
      <c r="AC76" s="15">
        <f>ROUND(INDEX([1]acpsa_table1_production_2020!$C$2:$AM$81,MATCH($A76,[1]acpsa_table1_production_2020!$B$2:$B$81,0),MATCH(AC$4,[1]acpsa_table1_production_2020!$C$1:$AM$1,0)),0)</f>
        <v>244</v>
      </c>
      <c r="AD76" s="16">
        <f>ROUND(INDEX([1]acpsa_table1_production_2020!$C$2:$AM$81,MATCH($A76,[1]acpsa_table1_production_2020!$B$2:$B$81,0),MATCH(AD$4,[1]acpsa_table1_production_2020!$C$1:$AM$1,0)),0)</f>
        <v>0</v>
      </c>
      <c r="AE76" s="16">
        <f>ROUND(INDEX([1]acpsa_table1_production_2020!$C$2:$AM$81,MATCH($A76,[1]acpsa_table1_production_2020!$B$2:$B$81,0),MATCH(AE$4,[1]acpsa_table1_production_2020!$C$1:$AM$1,0)),0)</f>
        <v>0</v>
      </c>
      <c r="AF76" s="16">
        <f>ROUND(INDEX([1]acpsa_table1_production_2020!$C$2:$AM$81,MATCH($A76,[1]acpsa_table1_production_2020!$B$2:$B$81,0),MATCH(AF$4,[1]acpsa_table1_production_2020!$C$1:$AM$1,0)),0)</f>
        <v>0</v>
      </c>
      <c r="AG76" s="16">
        <f>ROUND(INDEX([1]acpsa_table1_production_2020!$C$2:$AM$81,MATCH($A76,[1]acpsa_table1_production_2020!$B$2:$B$81,0),MATCH(AG$4,[1]acpsa_table1_production_2020!$C$1:$AM$1,0)),0)</f>
        <v>0</v>
      </c>
      <c r="AH76" s="16">
        <f>ROUND(INDEX([1]acpsa_table1_production_2020!$C$2:$AM$81,MATCH($A76,[1]acpsa_table1_production_2020!$B$2:$B$81,0),MATCH(AH$4,[1]acpsa_table1_production_2020!$C$1:$AM$1,0)),0)</f>
        <v>2228883</v>
      </c>
      <c r="AI76" s="16">
        <f>ROUND(INDEX([1]acpsa_table1_production_2020!$C$2:$AM$81,MATCH($A76,[1]acpsa_table1_production_2020!$B$2:$B$81,0),MATCH(AI$4,[1]acpsa_table1_production_2020!$C$1:$AM$1,0)),0)</f>
        <v>0</v>
      </c>
      <c r="AJ76" s="16">
        <f>ROUND(INDEX([1]acpsa_table1_production_2020!$C$2:$AM$81,MATCH($A76,[1]acpsa_table1_production_2020!$B$2:$B$81,0),MATCH(AJ$4,[1]acpsa_table1_production_2020!$C$1:$AM$1,0)),0)</f>
        <v>65088</v>
      </c>
      <c r="AK76" s="16">
        <f>ROUND(INDEX([1]acpsa_table1_production_2020!$C$2:$AM$81,MATCH($A76,[1]acpsa_table1_production_2020!$B$2:$B$81,0),MATCH(AK$4,[1]acpsa_table1_production_2020!$C$1:$AM$1,0)),0)</f>
        <v>2299336</v>
      </c>
    </row>
    <row r="77" spans="1:37" x14ac:dyDescent="0.3">
      <c r="A77" s="7" t="s">
        <v>88</v>
      </c>
      <c r="B77" s="14">
        <f>ROUND(INDEX([1]acpsa_table1_production_2020!$C$2:$AM$81,MATCH($A77,[1]acpsa_table1_production_2020!$B$2:$B$81,0),MATCH(B$4,[1]acpsa_table1_production_2020!$C$1:$AM$1,0)),0)</f>
        <v>85</v>
      </c>
      <c r="C77" s="14">
        <f>ROUND(INDEX([1]acpsa_table1_production_2020!$C$2:$AM$81,MATCH($A77,[1]acpsa_table1_production_2020!$B$2:$B$81,0),MATCH(C$4,[1]acpsa_table1_production_2020!$C$1:$AM$1,0)),0)</f>
        <v>30</v>
      </c>
      <c r="D77" s="14">
        <f>ROUND(INDEX([1]acpsa_table1_production_2020!$C$2:$AM$81,MATCH($A77,[1]acpsa_table1_production_2020!$B$2:$B$81,0),MATCH(D$4,[1]acpsa_table1_production_2020!$C$1:$AM$1,0)),0)</f>
        <v>3</v>
      </c>
      <c r="E77" s="14">
        <f>ROUND(INDEX([1]acpsa_table1_production_2020!$C$2:$AM$81,MATCH($A77,[1]acpsa_table1_production_2020!$B$2:$B$81,0),MATCH(E$4,[1]acpsa_table1_production_2020!$C$1:$AM$1,0)),0)</f>
        <v>133</v>
      </c>
      <c r="F77" s="14">
        <f>ROUND(INDEX([1]acpsa_table1_production_2020!$C$2:$AM$81,MATCH($A77,[1]acpsa_table1_production_2020!$B$2:$B$81,0),MATCH(F$4,[1]acpsa_table1_production_2020!$C$1:$AM$1,0)),0)</f>
        <v>521</v>
      </c>
      <c r="G77" s="14">
        <f>ROUND(INDEX([1]acpsa_table1_production_2020!$C$2:$AM$81,MATCH($A77,[1]acpsa_table1_production_2020!$B$2:$B$81,0),MATCH(G$4,[1]acpsa_table1_production_2020!$C$1:$AM$1,0)),0)</f>
        <v>41</v>
      </c>
      <c r="H77" s="14">
        <f>ROUND(INDEX([1]acpsa_table1_production_2020!$C$2:$AM$81,MATCH($A77,[1]acpsa_table1_production_2020!$B$2:$B$81,0),MATCH(H$4,[1]acpsa_table1_production_2020!$C$1:$AM$1,0)),0)</f>
        <v>6</v>
      </c>
      <c r="I77" s="14">
        <f>ROUND(INDEX([1]acpsa_table1_production_2020!$C$2:$AM$81,MATCH($A77,[1]acpsa_table1_production_2020!$B$2:$B$81,0),MATCH(I$4,[1]acpsa_table1_production_2020!$C$1:$AM$1,0)),0)</f>
        <v>2</v>
      </c>
      <c r="J77" s="14">
        <f>ROUND(INDEX([1]acpsa_table1_production_2020!$C$2:$AM$81,MATCH($A77,[1]acpsa_table1_production_2020!$B$2:$B$81,0),MATCH(J$4,[1]acpsa_table1_production_2020!$C$1:$AM$1,0)),0)</f>
        <v>84</v>
      </c>
      <c r="K77" s="14">
        <f>ROUND(INDEX([1]acpsa_table1_production_2020!$C$2:$AM$81,MATCH($A77,[1]acpsa_table1_production_2020!$B$2:$B$81,0),MATCH(K$4,[1]acpsa_table1_production_2020!$C$1:$AM$1,0)),0)</f>
        <v>10</v>
      </c>
      <c r="L77" s="14">
        <f>ROUND(INDEX([1]acpsa_table1_production_2020!$C$2:$AM$81,MATCH($A77,[1]acpsa_table1_production_2020!$B$2:$B$81,0),MATCH(L$4,[1]acpsa_table1_production_2020!$C$1:$AM$1,0)),0)</f>
        <v>453</v>
      </c>
      <c r="M77" s="15">
        <f>ROUND(INDEX([1]acpsa_table1_production_2020!$C$2:$AM$81,MATCH($A77,[1]acpsa_table1_production_2020!$B$2:$B$81,0),MATCH(M$4,[1]acpsa_table1_production_2020!$C$1:$AM$1,0)),0)</f>
        <v>3</v>
      </c>
      <c r="N77" s="16">
        <f>ROUND(INDEX([1]acpsa_table1_production_2020!$C$2:$AM$81,MATCH($A77,[1]acpsa_table1_production_2020!$B$2:$B$81,0),MATCH(N$4,[1]acpsa_table1_production_2020!$C$1:$AM$1,0)),0)</f>
        <v>3</v>
      </c>
      <c r="O77" s="16">
        <f>ROUND(INDEX([1]acpsa_table1_production_2020!$C$2:$AM$81,MATCH($A77,[1]acpsa_table1_production_2020!$B$2:$B$81,0),MATCH(O$4,[1]acpsa_table1_production_2020!$C$1:$AM$1,0)),0)</f>
        <v>19</v>
      </c>
      <c r="P77" s="16">
        <f>ROUND(INDEX([1]acpsa_table1_production_2020!$C$2:$AM$81,MATCH($A77,[1]acpsa_table1_production_2020!$B$2:$B$81,0),MATCH(P$4,[1]acpsa_table1_production_2020!$C$1:$AM$1,0)),0)</f>
        <v>81</v>
      </c>
      <c r="Q77" s="16">
        <f>ROUND(INDEX([1]acpsa_table1_production_2020!$C$2:$AM$81,MATCH($A77,[1]acpsa_table1_production_2020!$B$2:$B$81,0),MATCH(Q$4,[1]acpsa_table1_production_2020!$C$1:$AM$1,0)),0)</f>
        <v>415</v>
      </c>
      <c r="R77" s="16">
        <f>ROUND(INDEX([1]acpsa_table1_production_2020!$C$2:$AM$81,MATCH($A77,[1]acpsa_table1_production_2020!$B$2:$B$81,0),MATCH(R$4,[1]acpsa_table1_production_2020!$C$1:$AM$1,0)),0)</f>
        <v>653</v>
      </c>
      <c r="S77" s="16">
        <f>ROUND(INDEX([1]acpsa_table1_production_2020!$C$2:$AM$81,MATCH($A77,[1]acpsa_table1_production_2020!$B$2:$B$81,0),MATCH(S$4,[1]acpsa_table1_production_2020!$C$1:$AM$1,0)),0)</f>
        <v>677</v>
      </c>
      <c r="T77" s="16">
        <f>ROUND(INDEX([1]acpsa_table1_production_2020!$C$2:$AM$81,MATCH($A77,[1]acpsa_table1_production_2020!$B$2:$B$81,0),MATCH(T$4,[1]acpsa_table1_production_2020!$C$1:$AM$1,0)),0)</f>
        <v>2458</v>
      </c>
      <c r="U77" s="16">
        <f>ROUND(INDEX([1]acpsa_table1_production_2020!$C$2:$AM$81,MATCH($A77,[1]acpsa_table1_production_2020!$B$2:$B$81,0),MATCH(U$4,[1]acpsa_table1_production_2020!$C$1:$AM$1,0)),0)</f>
        <v>135</v>
      </c>
      <c r="V77" s="100">
        <f>ROUND(INDEX([1]acpsa_table1_production_2020!$C$2:$AM$81,MATCH($A77,[1]acpsa_table1_production_2020!$B$2:$B$81,0),MATCH(V$4,[1]acpsa_table1_production_2020!$C$1:$AM$1,0)),0)</f>
        <v>22</v>
      </c>
      <c r="W77" s="14">
        <f>ROUND(INDEX([1]acpsa_table1_production_2020!$C$2:$AM$81,MATCH($A77,[1]acpsa_table1_production_2020!$B$2:$B$81,0),MATCH(W$4,[1]acpsa_table1_production_2020!$C$1:$AM$1,0)),0)</f>
        <v>363</v>
      </c>
      <c r="X77" s="14">
        <f>ROUND(INDEX([1]acpsa_table1_production_2020!$C$2:$AM$81,MATCH($A77,[1]acpsa_table1_production_2020!$B$2:$B$81,0),MATCH(X$4,[1]acpsa_table1_production_2020!$C$1:$AM$1,0)),0)</f>
        <v>29</v>
      </c>
      <c r="Y77" s="14">
        <f>ROUND(INDEX([1]acpsa_table1_production_2020!$C$2:$AM$81,MATCH($A77,[1]acpsa_table1_production_2020!$B$2:$B$81,0),MATCH(Y$4,[1]acpsa_table1_production_2020!$C$1:$AM$1,0)),0)</f>
        <v>0</v>
      </c>
      <c r="Z77" s="14">
        <f>ROUND(INDEX([1]acpsa_table1_production_2020!$C$2:$AM$81,MATCH($A77,[1]acpsa_table1_production_2020!$B$2:$B$81,0),MATCH(Z$4,[1]acpsa_table1_production_2020!$C$1:$AM$1,0)),0)</f>
        <v>0</v>
      </c>
      <c r="AA77" s="14">
        <f>ROUND(INDEX([1]acpsa_table1_production_2020!$C$2:$AM$81,MATCH($A77,[1]acpsa_table1_production_2020!$B$2:$B$81,0),MATCH(AA$4,[1]acpsa_table1_production_2020!$C$1:$AM$1,0)),0)</f>
        <v>0</v>
      </c>
      <c r="AB77" s="14">
        <f>ROUND(INDEX([1]acpsa_table1_production_2020!$C$2:$AM$81,MATCH($A77,[1]acpsa_table1_production_2020!$B$2:$B$81,0),MATCH(AB$4,[1]acpsa_table1_production_2020!$C$1:$AM$1,0)),0)</f>
        <v>0</v>
      </c>
      <c r="AC77" s="15">
        <f>ROUND(INDEX([1]acpsa_table1_production_2020!$C$2:$AM$81,MATCH($A77,[1]acpsa_table1_production_2020!$B$2:$B$81,0),MATCH(AC$4,[1]acpsa_table1_production_2020!$C$1:$AM$1,0)),0)</f>
        <v>0</v>
      </c>
      <c r="AD77" s="16">
        <f>ROUND(INDEX([1]acpsa_table1_production_2020!$C$2:$AM$81,MATCH($A77,[1]acpsa_table1_production_2020!$B$2:$B$81,0),MATCH(AD$4,[1]acpsa_table1_production_2020!$C$1:$AM$1,0)),0)</f>
        <v>11</v>
      </c>
      <c r="AE77" s="16">
        <f>ROUND(INDEX([1]acpsa_table1_production_2020!$C$2:$AM$81,MATCH($A77,[1]acpsa_table1_production_2020!$B$2:$B$81,0),MATCH(AE$4,[1]acpsa_table1_production_2020!$C$1:$AM$1,0)),0)</f>
        <v>31</v>
      </c>
      <c r="AF77" s="16">
        <f>ROUND(INDEX([1]acpsa_table1_production_2020!$C$2:$AM$81,MATCH($A77,[1]acpsa_table1_production_2020!$B$2:$B$81,0),MATCH(AF$4,[1]acpsa_table1_production_2020!$C$1:$AM$1,0)),0)</f>
        <v>0</v>
      </c>
      <c r="AG77" s="16">
        <f>ROUND(INDEX([1]acpsa_table1_production_2020!$C$2:$AM$81,MATCH($A77,[1]acpsa_table1_production_2020!$B$2:$B$81,0),MATCH(AG$4,[1]acpsa_table1_production_2020!$C$1:$AM$1,0)),0)</f>
        <v>0</v>
      </c>
      <c r="AH77" s="16">
        <f>ROUND(INDEX([1]acpsa_table1_production_2020!$C$2:$AM$81,MATCH($A77,[1]acpsa_table1_production_2020!$B$2:$B$81,0),MATCH(AH$4,[1]acpsa_table1_production_2020!$C$1:$AM$1,0)),0)</f>
        <v>6</v>
      </c>
      <c r="AI77" s="16">
        <f>ROUND(INDEX([1]acpsa_table1_production_2020!$C$2:$AM$81,MATCH($A77,[1]acpsa_table1_production_2020!$B$2:$B$81,0),MATCH(AI$4,[1]acpsa_table1_production_2020!$C$1:$AM$1,0)),0)</f>
        <v>1835710</v>
      </c>
      <c r="AJ77" s="16">
        <f>ROUND(INDEX([1]acpsa_table1_production_2020!$C$2:$AM$81,MATCH($A77,[1]acpsa_table1_production_2020!$B$2:$B$81,0),MATCH(AJ$4,[1]acpsa_table1_production_2020!$C$1:$AM$1,0)),0)</f>
        <v>46648</v>
      </c>
      <c r="AK77" s="16">
        <f>ROUND(INDEX([1]acpsa_table1_production_2020!$C$2:$AM$81,MATCH($A77,[1]acpsa_table1_production_2020!$B$2:$B$81,0),MATCH(AK$4,[1]acpsa_table1_production_2020!$C$1:$AM$1,0)),0)</f>
        <v>1888632</v>
      </c>
    </row>
    <row r="78" spans="1:37" x14ac:dyDescent="0.3">
      <c r="A78" s="7" t="s">
        <v>89</v>
      </c>
      <c r="B78" s="14">
        <f>ROUND(INDEX([1]acpsa_table1_production_2020!$C$2:$AM$81,MATCH($A78,[1]acpsa_table1_production_2020!$B$2:$B$81,0),MATCH(B$4,[1]acpsa_table1_production_2020!$C$1:$AM$1,0)),0)</f>
        <v>483</v>
      </c>
      <c r="C78" s="14">
        <f>ROUND(INDEX([1]acpsa_table1_production_2020!$C$2:$AM$81,MATCH($A78,[1]acpsa_table1_production_2020!$B$2:$B$81,0),MATCH(C$4,[1]acpsa_table1_production_2020!$C$1:$AM$1,0)),0)</f>
        <v>742</v>
      </c>
      <c r="D78" s="14">
        <f>ROUND(INDEX([1]acpsa_table1_production_2020!$C$2:$AM$81,MATCH($A78,[1]acpsa_table1_production_2020!$B$2:$B$81,0),MATCH(D$4,[1]acpsa_table1_production_2020!$C$1:$AM$1,0)),0)</f>
        <v>4227</v>
      </c>
      <c r="E78" s="14">
        <f>ROUND(INDEX([1]acpsa_table1_production_2020!$C$2:$AM$81,MATCH($A78,[1]acpsa_table1_production_2020!$B$2:$B$81,0),MATCH(E$4,[1]acpsa_table1_production_2020!$C$1:$AM$1,0)),0)</f>
        <v>5876</v>
      </c>
      <c r="F78" s="14">
        <f>ROUND(INDEX([1]acpsa_table1_production_2020!$C$2:$AM$81,MATCH($A78,[1]acpsa_table1_production_2020!$B$2:$B$81,0),MATCH(F$4,[1]acpsa_table1_production_2020!$C$1:$AM$1,0)),0)</f>
        <v>1042</v>
      </c>
      <c r="G78" s="14">
        <f>ROUND(INDEX([1]acpsa_table1_production_2020!$C$2:$AM$81,MATCH($A78,[1]acpsa_table1_production_2020!$B$2:$B$81,0),MATCH(G$4,[1]acpsa_table1_production_2020!$C$1:$AM$1,0)),0)</f>
        <v>80424</v>
      </c>
      <c r="H78" s="14">
        <f>ROUND(INDEX([1]acpsa_table1_production_2020!$C$2:$AM$81,MATCH($A78,[1]acpsa_table1_production_2020!$B$2:$B$81,0),MATCH(H$4,[1]acpsa_table1_production_2020!$C$1:$AM$1,0)),0)</f>
        <v>12222</v>
      </c>
      <c r="I78" s="14">
        <f>ROUND(INDEX([1]acpsa_table1_production_2020!$C$2:$AM$81,MATCH($A78,[1]acpsa_table1_production_2020!$B$2:$B$81,0),MATCH(I$4,[1]acpsa_table1_production_2020!$C$1:$AM$1,0)),0)</f>
        <v>452</v>
      </c>
      <c r="J78" s="14">
        <f>ROUND(INDEX([1]acpsa_table1_production_2020!$C$2:$AM$81,MATCH($A78,[1]acpsa_table1_production_2020!$B$2:$B$81,0),MATCH(J$4,[1]acpsa_table1_production_2020!$C$1:$AM$1,0)),0)</f>
        <v>60</v>
      </c>
      <c r="K78" s="14">
        <f>ROUND(INDEX([1]acpsa_table1_production_2020!$C$2:$AM$81,MATCH($A78,[1]acpsa_table1_production_2020!$B$2:$B$81,0),MATCH(K$4,[1]acpsa_table1_production_2020!$C$1:$AM$1,0)),0)</f>
        <v>201</v>
      </c>
      <c r="L78" s="14">
        <f>ROUND(INDEX([1]acpsa_table1_production_2020!$C$2:$AM$81,MATCH($A78,[1]acpsa_table1_production_2020!$B$2:$B$81,0),MATCH(L$4,[1]acpsa_table1_production_2020!$C$1:$AM$1,0)),0)</f>
        <v>219829</v>
      </c>
      <c r="M78" s="15">
        <f>ROUND(INDEX([1]acpsa_table1_production_2020!$C$2:$AM$81,MATCH($A78,[1]acpsa_table1_production_2020!$B$2:$B$81,0),MATCH(M$4,[1]acpsa_table1_production_2020!$C$1:$AM$1,0)),0)</f>
        <v>26</v>
      </c>
      <c r="N78" s="16">
        <f>ROUND(INDEX([1]acpsa_table1_production_2020!$C$2:$AM$81,MATCH($A78,[1]acpsa_table1_production_2020!$B$2:$B$81,0),MATCH(N$4,[1]acpsa_table1_production_2020!$C$1:$AM$1,0)),0)</f>
        <v>913</v>
      </c>
      <c r="O78" s="16">
        <f>ROUND(INDEX([1]acpsa_table1_production_2020!$C$2:$AM$81,MATCH($A78,[1]acpsa_table1_production_2020!$B$2:$B$81,0),MATCH(O$4,[1]acpsa_table1_production_2020!$C$1:$AM$1,0)),0)</f>
        <v>177</v>
      </c>
      <c r="P78" s="16">
        <f>ROUND(INDEX([1]acpsa_table1_production_2020!$C$2:$AM$81,MATCH($A78,[1]acpsa_table1_production_2020!$B$2:$B$81,0),MATCH(P$4,[1]acpsa_table1_production_2020!$C$1:$AM$1,0)),0)</f>
        <v>9003</v>
      </c>
      <c r="Q78" s="16">
        <f>ROUND(INDEX([1]acpsa_table1_production_2020!$C$2:$AM$81,MATCH($A78,[1]acpsa_table1_production_2020!$B$2:$B$81,0),MATCH(Q$4,[1]acpsa_table1_production_2020!$C$1:$AM$1,0)),0)</f>
        <v>266463</v>
      </c>
      <c r="R78" s="16">
        <f>ROUND(INDEX([1]acpsa_table1_production_2020!$C$2:$AM$81,MATCH($A78,[1]acpsa_table1_production_2020!$B$2:$B$81,0),MATCH(R$4,[1]acpsa_table1_production_2020!$C$1:$AM$1,0)),0)</f>
        <v>30130</v>
      </c>
      <c r="S78" s="16">
        <f>ROUND(INDEX([1]acpsa_table1_production_2020!$C$2:$AM$81,MATCH($A78,[1]acpsa_table1_production_2020!$B$2:$B$81,0),MATCH(S$4,[1]acpsa_table1_production_2020!$C$1:$AM$1,0)),0)</f>
        <v>35216</v>
      </c>
      <c r="T78" s="16">
        <f>ROUND(INDEX([1]acpsa_table1_production_2020!$C$2:$AM$81,MATCH($A78,[1]acpsa_table1_production_2020!$B$2:$B$81,0),MATCH(T$4,[1]acpsa_table1_production_2020!$C$1:$AM$1,0)),0)</f>
        <v>292725</v>
      </c>
      <c r="U78" s="16">
        <f>ROUND(INDEX([1]acpsa_table1_production_2020!$C$2:$AM$81,MATCH($A78,[1]acpsa_table1_production_2020!$B$2:$B$81,0),MATCH(U$4,[1]acpsa_table1_production_2020!$C$1:$AM$1,0)),0)</f>
        <v>2582</v>
      </c>
      <c r="V78" s="100">
        <f>ROUND(INDEX([1]acpsa_table1_production_2020!$C$2:$AM$81,MATCH($A78,[1]acpsa_table1_production_2020!$B$2:$B$81,0),MATCH(V$4,[1]acpsa_table1_production_2020!$C$1:$AM$1,0)),0)</f>
        <v>187</v>
      </c>
      <c r="W78" s="14">
        <f>ROUND(INDEX([1]acpsa_table1_production_2020!$C$2:$AM$81,MATCH($A78,[1]acpsa_table1_production_2020!$B$2:$B$81,0),MATCH(W$4,[1]acpsa_table1_production_2020!$C$1:$AM$1,0)),0)</f>
        <v>276423</v>
      </c>
      <c r="X78" s="14">
        <f>ROUND(INDEX([1]acpsa_table1_production_2020!$C$2:$AM$81,MATCH($A78,[1]acpsa_table1_production_2020!$B$2:$B$81,0),MATCH(X$4,[1]acpsa_table1_production_2020!$C$1:$AM$1,0)),0)</f>
        <v>41183</v>
      </c>
      <c r="Y78" s="14">
        <f>ROUND(INDEX([1]acpsa_table1_production_2020!$C$2:$AM$81,MATCH($A78,[1]acpsa_table1_production_2020!$B$2:$B$81,0),MATCH(Y$4,[1]acpsa_table1_production_2020!$C$1:$AM$1,0)),0)</f>
        <v>114902</v>
      </c>
      <c r="Z78" s="14">
        <f>ROUND(INDEX([1]acpsa_table1_production_2020!$C$2:$AM$81,MATCH($A78,[1]acpsa_table1_production_2020!$B$2:$B$81,0),MATCH(Z$4,[1]acpsa_table1_production_2020!$C$1:$AM$1,0)),0)</f>
        <v>477</v>
      </c>
      <c r="AA78" s="14">
        <f>ROUND(INDEX([1]acpsa_table1_production_2020!$C$2:$AM$81,MATCH($A78,[1]acpsa_table1_production_2020!$B$2:$B$81,0),MATCH(AA$4,[1]acpsa_table1_production_2020!$C$1:$AM$1,0)),0)</f>
        <v>142</v>
      </c>
      <c r="AB78" s="14">
        <f>ROUND(INDEX([1]acpsa_table1_production_2020!$C$2:$AM$81,MATCH($A78,[1]acpsa_table1_production_2020!$B$2:$B$81,0),MATCH(AB$4,[1]acpsa_table1_production_2020!$C$1:$AM$1,0)),0)</f>
        <v>48229</v>
      </c>
      <c r="AC78" s="15">
        <f>ROUND(INDEX([1]acpsa_table1_production_2020!$C$2:$AM$81,MATCH($A78,[1]acpsa_table1_production_2020!$B$2:$B$81,0),MATCH(AC$4,[1]acpsa_table1_production_2020!$C$1:$AM$1,0)),0)</f>
        <v>38220</v>
      </c>
      <c r="AD78" s="16">
        <f>ROUND(INDEX([1]acpsa_table1_production_2020!$C$2:$AM$81,MATCH($A78,[1]acpsa_table1_production_2020!$B$2:$B$81,0),MATCH(AD$4,[1]acpsa_table1_production_2020!$C$1:$AM$1,0)),0)</f>
        <v>36167</v>
      </c>
      <c r="AE78" s="16">
        <f>ROUND(INDEX([1]acpsa_table1_production_2020!$C$2:$AM$81,MATCH($A78,[1]acpsa_table1_production_2020!$B$2:$B$81,0),MATCH(AE$4,[1]acpsa_table1_production_2020!$C$1:$AM$1,0)),0)</f>
        <v>89967</v>
      </c>
      <c r="AF78" s="16">
        <f>ROUND(INDEX([1]acpsa_table1_production_2020!$C$2:$AM$81,MATCH($A78,[1]acpsa_table1_production_2020!$B$2:$B$81,0),MATCH(AF$4,[1]acpsa_table1_production_2020!$C$1:$AM$1,0)),0)</f>
        <v>1817894</v>
      </c>
      <c r="AG78" s="16">
        <f>ROUND(INDEX([1]acpsa_table1_production_2020!$C$2:$AM$81,MATCH($A78,[1]acpsa_table1_production_2020!$B$2:$B$81,0),MATCH(AG$4,[1]acpsa_table1_production_2020!$C$1:$AM$1,0)),0)</f>
        <v>104387</v>
      </c>
      <c r="AH78" s="16">
        <f>ROUND(INDEX([1]acpsa_table1_production_2020!$C$2:$AM$81,MATCH($A78,[1]acpsa_table1_production_2020!$B$2:$B$81,0),MATCH(AH$4,[1]acpsa_table1_production_2020!$C$1:$AM$1,0)),0)</f>
        <v>748981</v>
      </c>
      <c r="AI78" s="16">
        <f>ROUND(INDEX([1]acpsa_table1_production_2020!$C$2:$AM$81,MATCH($A78,[1]acpsa_table1_production_2020!$B$2:$B$81,0),MATCH(AI$4,[1]acpsa_table1_production_2020!$C$1:$AM$1,0)),0)</f>
        <v>157281</v>
      </c>
      <c r="AJ78" s="16">
        <f>ROUND(INDEX([1]acpsa_table1_production_2020!$C$2:$AM$81,MATCH($A78,[1]acpsa_table1_production_2020!$B$2:$B$81,0),MATCH(AJ$4,[1]acpsa_table1_production_2020!$C$1:$AM$1,0)),0)</f>
        <v>26604878</v>
      </c>
      <c r="AK78" s="16">
        <f>ROUND(INDEX([1]acpsa_table1_production_2020!$C$2:$AM$81,MATCH($A78,[1]acpsa_table1_production_2020!$B$2:$B$81,0),MATCH(AK$4,[1]acpsa_table1_production_2020!$C$1:$AM$1,0)),0)</f>
        <v>31042108</v>
      </c>
    </row>
    <row r="79" spans="1:37" x14ac:dyDescent="0.3">
      <c r="A79" s="13" t="s">
        <v>90</v>
      </c>
      <c r="B79" s="63">
        <f>ROUND(INDEX([1]acpsa_table1_production_2020!$C$2:$AM$81,MATCH($A79,[1]acpsa_table1_production_2020!$B$2:$B$81,0),MATCH(B$4,[1]acpsa_table1_production_2020!$C$1:$AM$1,0)),0)</f>
        <v>21098</v>
      </c>
      <c r="C79" s="63">
        <f>ROUND(INDEX([1]acpsa_table1_production_2020!$C$2:$AM$81,MATCH($A79,[1]acpsa_table1_production_2020!$B$2:$B$81,0),MATCH(C$4,[1]acpsa_table1_production_2020!$C$1:$AM$1,0)),0)</f>
        <v>38592</v>
      </c>
      <c r="D79" s="63">
        <f>ROUND(INDEX([1]acpsa_table1_production_2020!$C$2:$AM$81,MATCH($A79,[1]acpsa_table1_production_2020!$B$2:$B$81,0),MATCH(D$4,[1]acpsa_table1_production_2020!$C$1:$AM$1,0)),0)</f>
        <v>8713</v>
      </c>
      <c r="E79" s="63">
        <f>ROUND(INDEX([1]acpsa_table1_production_2020!$C$2:$AM$81,MATCH($A79,[1]acpsa_table1_production_2020!$B$2:$B$81,0),MATCH(E$4,[1]acpsa_table1_production_2020!$C$1:$AM$1,0)),0)</f>
        <v>27673</v>
      </c>
      <c r="F79" s="63">
        <f>ROUND(INDEX([1]acpsa_table1_production_2020!$C$2:$AM$81,MATCH($A79,[1]acpsa_table1_production_2020!$B$2:$B$81,0),MATCH(F$4,[1]acpsa_table1_production_2020!$C$1:$AM$1,0)),0)</f>
        <v>20069</v>
      </c>
      <c r="G79" s="63">
        <f>ROUND(INDEX([1]acpsa_table1_production_2020!$C$2:$AM$81,MATCH($A79,[1]acpsa_table1_production_2020!$B$2:$B$81,0),MATCH(G$4,[1]acpsa_table1_production_2020!$C$1:$AM$1,0)),0)</f>
        <v>140848</v>
      </c>
      <c r="H79" s="63">
        <f>ROUND(INDEX([1]acpsa_table1_production_2020!$C$2:$AM$81,MATCH($A79,[1]acpsa_table1_production_2020!$B$2:$B$81,0),MATCH(H$4,[1]acpsa_table1_production_2020!$C$1:$AM$1,0)),0)</f>
        <v>46302</v>
      </c>
      <c r="I79" s="63">
        <f>ROUND(INDEX([1]acpsa_table1_production_2020!$C$2:$AM$81,MATCH($A79,[1]acpsa_table1_production_2020!$B$2:$B$81,0),MATCH(I$4,[1]acpsa_table1_production_2020!$C$1:$AM$1,0)),0)</f>
        <v>6846</v>
      </c>
      <c r="J79" s="63">
        <f>ROUND(INDEX([1]acpsa_table1_production_2020!$C$2:$AM$81,MATCH($A79,[1]acpsa_table1_production_2020!$B$2:$B$81,0),MATCH(J$4,[1]acpsa_table1_production_2020!$C$1:$AM$1,0)),0)</f>
        <v>22009</v>
      </c>
      <c r="K79" s="63">
        <f>ROUND(INDEX([1]acpsa_table1_production_2020!$C$2:$AM$81,MATCH($A79,[1]acpsa_table1_production_2020!$B$2:$B$81,0),MATCH(K$4,[1]acpsa_table1_production_2020!$C$1:$AM$1,0)),0)</f>
        <v>13037</v>
      </c>
      <c r="L79" s="63">
        <f>ROUND(INDEX([1]acpsa_table1_production_2020!$C$2:$AM$81,MATCH($A79,[1]acpsa_table1_production_2020!$B$2:$B$81,0),MATCH(L$4,[1]acpsa_table1_production_2020!$C$1:$AM$1,0)),0)</f>
        <v>223630</v>
      </c>
      <c r="M79" s="60">
        <f>ROUND(INDEX([1]acpsa_table1_production_2020!$C$2:$AM$81,MATCH($A79,[1]acpsa_table1_production_2020!$B$2:$B$81,0),MATCH(M$4,[1]acpsa_table1_production_2020!$C$1:$AM$1,0)),0)</f>
        <v>3336</v>
      </c>
      <c r="N79" s="64">
        <f>ROUND(INDEX([1]acpsa_table1_production_2020!$C$2:$AM$81,MATCH($A79,[1]acpsa_table1_production_2020!$B$2:$B$81,0),MATCH(N$4,[1]acpsa_table1_production_2020!$C$1:$AM$1,0)),0)</f>
        <v>2464</v>
      </c>
      <c r="O79" s="64">
        <f>ROUND(INDEX([1]acpsa_table1_production_2020!$C$2:$AM$81,MATCH($A79,[1]acpsa_table1_production_2020!$B$2:$B$81,0),MATCH(O$4,[1]acpsa_table1_production_2020!$C$1:$AM$1,0)),0)</f>
        <v>12824</v>
      </c>
      <c r="P79" s="64">
        <f>ROUND(INDEX([1]acpsa_table1_production_2020!$C$2:$AM$81,MATCH($A79,[1]acpsa_table1_production_2020!$B$2:$B$81,0),MATCH(P$4,[1]acpsa_table1_production_2020!$C$1:$AM$1,0)),0)</f>
        <v>15597</v>
      </c>
      <c r="Q79" s="64">
        <f>ROUND(INDEX([1]acpsa_table1_production_2020!$C$2:$AM$81,MATCH($A79,[1]acpsa_table1_production_2020!$B$2:$B$81,0),MATCH(Q$4,[1]acpsa_table1_production_2020!$C$1:$AM$1,0)),0)</f>
        <v>274986</v>
      </c>
      <c r="R79" s="64">
        <f>ROUND(INDEX([1]acpsa_table1_production_2020!$C$2:$AM$81,MATCH($A79,[1]acpsa_table1_production_2020!$B$2:$B$81,0),MATCH(R$4,[1]acpsa_table1_production_2020!$C$1:$AM$1,0)),0)</f>
        <v>40513</v>
      </c>
      <c r="S79" s="64">
        <f>ROUND(INDEX([1]acpsa_table1_production_2020!$C$2:$AM$81,MATCH($A79,[1]acpsa_table1_production_2020!$B$2:$B$81,0),MATCH(S$4,[1]acpsa_table1_production_2020!$C$1:$AM$1,0)),0)</f>
        <v>36914</v>
      </c>
      <c r="T79" s="64">
        <f>ROUND(INDEX([1]acpsa_table1_production_2020!$C$2:$AM$81,MATCH($A79,[1]acpsa_table1_production_2020!$B$2:$B$81,0),MATCH(T$4,[1]acpsa_table1_production_2020!$C$1:$AM$1,0)),0)</f>
        <v>441960</v>
      </c>
      <c r="U79" s="64">
        <f>ROUND(INDEX([1]acpsa_table1_production_2020!$C$2:$AM$81,MATCH($A79,[1]acpsa_table1_production_2020!$B$2:$B$81,0),MATCH(U$4,[1]acpsa_table1_production_2020!$C$1:$AM$1,0)),0)</f>
        <v>124957</v>
      </c>
      <c r="V79" s="101">
        <f>ROUND(INDEX([1]acpsa_table1_production_2020!$C$2:$AM$81,MATCH($A79,[1]acpsa_table1_production_2020!$B$2:$B$81,0),MATCH(V$4,[1]acpsa_table1_production_2020!$C$1:$AM$1,0)),0)</f>
        <v>23087</v>
      </c>
      <c r="W79" s="63">
        <f>ROUND(INDEX([1]acpsa_table1_production_2020!$C$2:$AM$81,MATCH($A79,[1]acpsa_table1_production_2020!$B$2:$B$81,0),MATCH(W$4,[1]acpsa_table1_production_2020!$C$1:$AM$1,0)),0)</f>
        <v>555441</v>
      </c>
      <c r="X79" s="63">
        <f>ROUND(INDEX([1]acpsa_table1_production_2020!$C$2:$AM$81,MATCH($A79,[1]acpsa_table1_production_2020!$B$2:$B$81,0),MATCH(X$4,[1]acpsa_table1_production_2020!$C$1:$AM$1,0)),0)</f>
        <v>277112</v>
      </c>
      <c r="Y79" s="63">
        <f>ROUND(INDEX([1]acpsa_table1_production_2020!$C$2:$AM$81,MATCH($A79,[1]acpsa_table1_production_2020!$B$2:$B$81,0),MATCH(Y$4,[1]acpsa_table1_production_2020!$C$1:$AM$1,0)),0)</f>
        <v>74230</v>
      </c>
      <c r="Z79" s="63">
        <f>ROUND(INDEX([1]acpsa_table1_production_2020!$C$2:$AM$81,MATCH($A79,[1]acpsa_table1_production_2020!$B$2:$B$81,0),MATCH(Z$4,[1]acpsa_table1_production_2020!$C$1:$AM$1,0)),0)</f>
        <v>6741</v>
      </c>
      <c r="AA79" s="63">
        <f>ROUND(INDEX([1]acpsa_table1_production_2020!$C$2:$AM$81,MATCH($A79,[1]acpsa_table1_production_2020!$B$2:$B$81,0),MATCH(AA$4,[1]acpsa_table1_production_2020!$C$1:$AM$1,0)),0)</f>
        <v>2111</v>
      </c>
      <c r="AB79" s="63">
        <f>ROUND(INDEX([1]acpsa_table1_production_2020!$C$2:$AM$81,MATCH($A79,[1]acpsa_table1_production_2020!$B$2:$B$81,0),MATCH(AB$4,[1]acpsa_table1_production_2020!$C$1:$AM$1,0)),0)</f>
        <v>56882</v>
      </c>
      <c r="AC79" s="60">
        <f>ROUND(INDEX([1]acpsa_table1_production_2020!$C$2:$AM$81,MATCH($A79,[1]acpsa_table1_production_2020!$B$2:$B$81,0),MATCH(AC$4,[1]acpsa_table1_production_2020!$C$1:$AM$1,0)),0)</f>
        <v>44982</v>
      </c>
      <c r="AD79" s="64">
        <f>ROUND(INDEX([1]acpsa_table1_production_2020!$C$2:$AM$81,MATCH($A79,[1]acpsa_table1_production_2020!$B$2:$B$81,0),MATCH(AD$4,[1]acpsa_table1_production_2020!$C$1:$AM$1,0)),0)</f>
        <v>37524</v>
      </c>
      <c r="AE79" s="64">
        <f>ROUND(INDEX([1]acpsa_table1_production_2020!$C$2:$AM$81,MATCH($A79,[1]acpsa_table1_production_2020!$B$2:$B$81,0),MATCH(AE$4,[1]acpsa_table1_production_2020!$C$1:$AM$1,0)),0)</f>
        <v>91302</v>
      </c>
      <c r="AF79" s="64">
        <f>ROUND(INDEX([1]acpsa_table1_production_2020!$C$2:$AM$81,MATCH($A79,[1]acpsa_table1_production_2020!$B$2:$B$81,0),MATCH(AF$4,[1]acpsa_table1_production_2020!$C$1:$AM$1,0)),0)</f>
        <v>1982302</v>
      </c>
      <c r="AG79" s="64">
        <f>ROUND(INDEX([1]acpsa_table1_production_2020!$C$2:$AM$81,MATCH($A79,[1]acpsa_table1_production_2020!$B$2:$B$81,0),MATCH(AG$4,[1]acpsa_table1_production_2020!$C$1:$AM$1,0)),0)</f>
        <v>132833</v>
      </c>
      <c r="AH79" s="64">
        <f>ROUND(INDEX([1]acpsa_table1_production_2020!$C$2:$AM$81,MATCH($A79,[1]acpsa_table1_production_2020!$B$2:$B$81,0),MATCH(AH$4,[1]acpsa_table1_production_2020!$C$1:$AM$1,0)),0)</f>
        <v>3058450</v>
      </c>
      <c r="AI79" s="64">
        <f>ROUND(INDEX([1]acpsa_table1_production_2020!$C$2:$AM$81,MATCH($A79,[1]acpsa_table1_production_2020!$B$2:$B$81,0),MATCH(AI$4,[1]acpsa_table1_production_2020!$C$1:$AM$1,0)),0)</f>
        <v>2069821</v>
      </c>
      <c r="AJ79" s="64">
        <f>ROUND(INDEX([1]acpsa_table1_production_2020!$C$2:$AM$81,MATCH($A79,[1]acpsa_table1_production_2020!$B$2:$B$81,0),MATCH(AJ$4,[1]acpsa_table1_production_2020!$C$1:$AM$1,0)),0)</f>
        <v>26745858</v>
      </c>
      <c r="AK79" s="64">
        <f>ROUND(INDEX([1]acpsa_table1_production_2020!$C$2:$AM$81,MATCH($A79,[1]acpsa_table1_production_2020!$B$2:$B$81,0),MATCH(AK$4,[1]acpsa_table1_production_2020!$C$1:$AM$1,0)),0)</f>
        <v>36681043</v>
      </c>
    </row>
    <row r="80" spans="1:37" s="62" customFormat="1" x14ac:dyDescent="0.3">
      <c r="A80" s="13" t="s">
        <v>91</v>
      </c>
      <c r="B80" s="63">
        <f>ROUND(INDEX([1]acpsa_table1_production_2020!$C$2:$AM$81,MATCH($A80,[1]acpsa_table1_production_2020!$B$2:$B$81,0),MATCH(B$4,[1]acpsa_table1_production_2020!$C$1:$AM$1,0)),0)</f>
        <v>7891</v>
      </c>
      <c r="C80" s="63">
        <f>ROUND(INDEX([1]acpsa_table1_production_2020!$C$2:$AM$81,MATCH($A80,[1]acpsa_table1_production_2020!$B$2:$B$81,0),MATCH(C$4,[1]acpsa_table1_production_2020!$C$1:$AM$1,0)),0)</f>
        <v>9185</v>
      </c>
      <c r="D80" s="63">
        <f>ROUND(INDEX([1]acpsa_table1_production_2020!$C$2:$AM$81,MATCH($A80,[1]acpsa_table1_production_2020!$B$2:$B$81,0),MATCH(D$4,[1]acpsa_table1_production_2020!$C$1:$AM$1,0)),0)</f>
        <v>2151</v>
      </c>
      <c r="E80" s="63">
        <f>ROUND(INDEX([1]acpsa_table1_production_2020!$C$2:$AM$81,MATCH($A80,[1]acpsa_table1_production_2020!$B$2:$B$81,0),MATCH(E$4,[1]acpsa_table1_production_2020!$C$1:$AM$1,0)),0)</f>
        <v>13623</v>
      </c>
      <c r="F80" s="63">
        <f>ROUND(INDEX([1]acpsa_table1_production_2020!$C$2:$AM$81,MATCH($A80,[1]acpsa_table1_production_2020!$B$2:$B$81,0),MATCH(F$4,[1]acpsa_table1_production_2020!$C$1:$AM$1,0)),0)</f>
        <v>6451</v>
      </c>
      <c r="G80" s="63">
        <f>ROUND(INDEX([1]acpsa_table1_production_2020!$C$2:$AM$81,MATCH($A80,[1]acpsa_table1_production_2020!$B$2:$B$81,0),MATCH(G$4,[1]acpsa_table1_production_2020!$C$1:$AM$1,0)),0)</f>
        <v>42666</v>
      </c>
      <c r="H80" s="63">
        <f>ROUND(INDEX([1]acpsa_table1_production_2020!$C$2:$AM$81,MATCH($A80,[1]acpsa_table1_production_2020!$B$2:$B$81,0),MATCH(H$4,[1]acpsa_table1_production_2020!$C$1:$AM$1,0)),0)</f>
        <v>13282</v>
      </c>
      <c r="I80" s="63">
        <f>ROUND(INDEX([1]acpsa_table1_production_2020!$C$2:$AM$81,MATCH($A80,[1]acpsa_table1_production_2020!$B$2:$B$81,0),MATCH(I$4,[1]acpsa_table1_production_2020!$C$1:$AM$1,0)),0)</f>
        <v>3193</v>
      </c>
      <c r="J80" s="63">
        <f>ROUND(INDEX([1]acpsa_table1_production_2020!$C$2:$AM$81,MATCH($A80,[1]acpsa_table1_production_2020!$B$2:$B$81,0),MATCH(J$4,[1]acpsa_table1_production_2020!$C$1:$AM$1,0)),0)</f>
        <v>7077</v>
      </c>
      <c r="K80" s="63">
        <f>ROUND(INDEX([1]acpsa_table1_production_2020!$C$2:$AM$81,MATCH($A80,[1]acpsa_table1_production_2020!$B$2:$B$81,0),MATCH(K$4,[1]acpsa_table1_production_2020!$C$1:$AM$1,0)),0)</f>
        <v>4122</v>
      </c>
      <c r="L80" s="63">
        <f>ROUND(INDEX([1]acpsa_table1_production_2020!$C$2:$AM$81,MATCH($A80,[1]acpsa_table1_production_2020!$B$2:$B$81,0),MATCH(L$4,[1]acpsa_table1_production_2020!$C$1:$AM$1,0)),0)</f>
        <v>51986</v>
      </c>
      <c r="M80" s="60">
        <f>ROUND(INDEX([1]acpsa_table1_production_2020!$C$2:$AM$81,MATCH($A80,[1]acpsa_table1_production_2020!$B$2:$B$81,0),MATCH(M$4,[1]acpsa_table1_production_2020!$C$1:$AM$1,0)),0)</f>
        <v>371</v>
      </c>
      <c r="N80" s="64">
        <f>ROUND(INDEX([1]acpsa_table1_production_2020!$C$2:$AM$81,MATCH($A80,[1]acpsa_table1_production_2020!$B$2:$B$81,0),MATCH(N$4,[1]acpsa_table1_production_2020!$C$1:$AM$1,0)),0)</f>
        <v>684</v>
      </c>
      <c r="O80" s="64">
        <f>ROUND(INDEX([1]acpsa_table1_production_2020!$C$2:$AM$81,MATCH($A80,[1]acpsa_table1_production_2020!$B$2:$B$81,0),MATCH(O$4,[1]acpsa_table1_production_2020!$C$1:$AM$1,0)),0)</f>
        <v>5176</v>
      </c>
      <c r="P80" s="64">
        <f>ROUND(INDEX([1]acpsa_table1_production_2020!$C$2:$AM$81,MATCH($A80,[1]acpsa_table1_production_2020!$B$2:$B$81,0),MATCH(P$4,[1]acpsa_table1_production_2020!$C$1:$AM$1,0)),0)</f>
        <v>9070</v>
      </c>
      <c r="Q80" s="64">
        <f>ROUND(INDEX([1]acpsa_table1_production_2020!$C$2:$AM$81,MATCH($A80,[1]acpsa_table1_production_2020!$B$2:$B$81,0),MATCH(Q$4,[1]acpsa_table1_production_2020!$C$1:$AM$1,0)),0)</f>
        <v>61819</v>
      </c>
      <c r="R80" s="64">
        <f>ROUND(INDEX([1]acpsa_table1_production_2020!$C$2:$AM$81,MATCH($A80,[1]acpsa_table1_production_2020!$B$2:$B$81,0),MATCH(R$4,[1]acpsa_table1_production_2020!$C$1:$AM$1,0)),0)</f>
        <v>21255</v>
      </c>
      <c r="S80" s="64">
        <f>ROUND(INDEX([1]acpsa_table1_production_2020!$C$2:$AM$81,MATCH($A80,[1]acpsa_table1_production_2020!$B$2:$B$81,0),MATCH(S$4,[1]acpsa_table1_production_2020!$C$1:$AM$1,0)),0)</f>
        <v>27863</v>
      </c>
      <c r="T80" s="64">
        <f>ROUND(INDEX([1]acpsa_table1_production_2020!$C$2:$AM$81,MATCH($A80,[1]acpsa_table1_production_2020!$B$2:$B$81,0),MATCH(T$4,[1]acpsa_table1_production_2020!$C$1:$AM$1,0)),0)</f>
        <v>142066</v>
      </c>
      <c r="U80" s="64">
        <f>ROUND(INDEX([1]acpsa_table1_production_2020!$C$2:$AM$81,MATCH($A80,[1]acpsa_table1_production_2020!$B$2:$B$81,0),MATCH(U$4,[1]acpsa_table1_production_2020!$C$1:$AM$1,0)),0)</f>
        <v>63706</v>
      </c>
      <c r="V80" s="101">
        <f>ROUND(INDEX([1]acpsa_table1_production_2020!$C$2:$AM$81,MATCH($A80,[1]acpsa_table1_production_2020!$B$2:$B$81,0),MATCH(V$4,[1]acpsa_table1_production_2020!$C$1:$AM$1,0)),0)</f>
        <v>8582</v>
      </c>
      <c r="W80" s="63">
        <f>ROUND(INDEX([1]acpsa_table1_production_2020!$C$2:$AM$81,MATCH($A80,[1]acpsa_table1_production_2020!$B$2:$B$81,0),MATCH(W$4,[1]acpsa_table1_production_2020!$C$1:$AM$1,0)),0)</f>
        <v>268986</v>
      </c>
      <c r="X80" s="63">
        <f>ROUND(INDEX([1]acpsa_table1_production_2020!$C$2:$AM$81,MATCH($A80,[1]acpsa_table1_production_2020!$B$2:$B$81,0),MATCH(X$4,[1]acpsa_table1_production_2020!$C$1:$AM$1,0)),0)</f>
        <v>111145</v>
      </c>
      <c r="Y80" s="63">
        <f>ROUND(INDEX([1]acpsa_table1_production_2020!$C$2:$AM$81,MATCH($A80,[1]acpsa_table1_production_2020!$B$2:$B$81,0),MATCH(Y$4,[1]acpsa_table1_production_2020!$C$1:$AM$1,0)),0)</f>
        <v>37794</v>
      </c>
      <c r="Z80" s="63">
        <f>ROUND(INDEX([1]acpsa_table1_production_2020!$C$2:$AM$81,MATCH($A80,[1]acpsa_table1_production_2020!$B$2:$B$81,0),MATCH(Z$4,[1]acpsa_table1_production_2020!$C$1:$AM$1,0)),0)</f>
        <v>3983</v>
      </c>
      <c r="AA80" s="63">
        <f>ROUND(INDEX([1]acpsa_table1_production_2020!$C$2:$AM$81,MATCH($A80,[1]acpsa_table1_production_2020!$B$2:$B$81,0),MATCH(AA$4,[1]acpsa_table1_production_2020!$C$1:$AM$1,0)),0)</f>
        <v>1022</v>
      </c>
      <c r="AB80" s="63">
        <f>ROUND(INDEX([1]acpsa_table1_production_2020!$C$2:$AM$81,MATCH($A80,[1]acpsa_table1_production_2020!$B$2:$B$81,0),MATCH(AB$4,[1]acpsa_table1_production_2020!$C$1:$AM$1,0)),0)</f>
        <v>32009</v>
      </c>
      <c r="AC80" s="60">
        <f>ROUND(INDEX([1]acpsa_table1_production_2020!$C$2:$AM$81,MATCH($A80,[1]acpsa_table1_production_2020!$B$2:$B$81,0),MATCH(AC$4,[1]acpsa_table1_production_2020!$C$1:$AM$1,0)),0)</f>
        <v>21846</v>
      </c>
      <c r="AD80" s="64">
        <f>ROUND(INDEX([1]acpsa_table1_production_2020!$C$2:$AM$81,MATCH($A80,[1]acpsa_table1_production_2020!$B$2:$B$81,0),MATCH(AD$4,[1]acpsa_table1_production_2020!$C$1:$AM$1,0)),0)</f>
        <v>13423</v>
      </c>
      <c r="AE80" s="64">
        <f>ROUND(INDEX([1]acpsa_table1_production_2020!$C$2:$AM$81,MATCH($A80,[1]acpsa_table1_production_2020!$B$2:$B$81,0),MATCH(AE$4,[1]acpsa_table1_production_2020!$C$1:$AM$1,0)),0)</f>
        <v>28571</v>
      </c>
      <c r="AF80" s="64">
        <f>ROUND(INDEX([1]acpsa_table1_production_2020!$C$2:$AM$81,MATCH($A80,[1]acpsa_table1_production_2020!$B$2:$B$81,0),MATCH(AF$4,[1]acpsa_table1_production_2020!$C$1:$AM$1,0)),0)</f>
        <v>563292</v>
      </c>
      <c r="AG80" s="64">
        <f>ROUND(INDEX([1]acpsa_table1_production_2020!$C$2:$AM$81,MATCH($A80,[1]acpsa_table1_production_2020!$B$2:$B$81,0),MATCH(AG$4,[1]acpsa_table1_production_2020!$C$1:$AM$1,0)),0)</f>
        <v>56561</v>
      </c>
      <c r="AH80" s="64">
        <f>ROUND(INDEX([1]acpsa_table1_production_2020!$C$2:$AM$81,MATCH($A80,[1]acpsa_table1_production_2020!$B$2:$B$81,0),MATCH(AH$4,[1]acpsa_table1_production_2020!$C$1:$AM$1,0)),0)</f>
        <v>1286521</v>
      </c>
      <c r="AI80" s="64">
        <f>ROUND(INDEX([1]acpsa_table1_production_2020!$C$2:$AM$81,MATCH($A80,[1]acpsa_table1_production_2020!$B$2:$B$81,0),MATCH(AI$4,[1]acpsa_table1_production_2020!$C$1:$AM$1,0)),0)</f>
        <v>734219</v>
      </c>
      <c r="AJ80" s="64">
        <f>ROUND(INDEX([1]acpsa_table1_production_2020!$C$2:$AM$81,MATCH($A80,[1]acpsa_table1_production_2020!$B$2:$B$81,0),MATCH(AJ$4,[1]acpsa_table1_production_2020!$C$1:$AM$1,0)),0)</f>
        <v>11696498</v>
      </c>
      <c r="AK80" s="64">
        <f>ROUND(INDEX([1]acpsa_table1_production_2020!$C$2:$AM$81,MATCH($A80,[1]acpsa_table1_production_2020!$B$2:$B$81,0),MATCH(AK$4,[1]acpsa_table1_production_2020!$C$1:$AM$1,0)),0)</f>
        <v>15358091</v>
      </c>
    </row>
    <row r="81" spans="1:37" s="62" customFormat="1" x14ac:dyDescent="0.3">
      <c r="A81" s="13" t="s">
        <v>92</v>
      </c>
      <c r="B81" s="63">
        <f>ROUND(INDEX([1]acpsa_table1_production_2020!$C$2:$AM$81,MATCH($A81,[1]acpsa_table1_production_2020!$B$2:$B$81,0),MATCH(B$4,[1]acpsa_table1_production_2020!$C$1:$AM$1,0)),0)</f>
        <v>13207</v>
      </c>
      <c r="C81" s="63">
        <f>ROUND(INDEX([1]acpsa_table1_production_2020!$C$2:$AM$81,MATCH($A81,[1]acpsa_table1_production_2020!$B$2:$B$81,0),MATCH(C$4,[1]acpsa_table1_production_2020!$C$1:$AM$1,0)),0)</f>
        <v>29407</v>
      </c>
      <c r="D81" s="63">
        <f>ROUND(INDEX([1]acpsa_table1_production_2020!$C$2:$AM$81,MATCH($A81,[1]acpsa_table1_production_2020!$B$2:$B$81,0),MATCH(D$4,[1]acpsa_table1_production_2020!$C$1:$AM$1,0)),0)</f>
        <v>6562</v>
      </c>
      <c r="E81" s="63">
        <f>ROUND(INDEX([1]acpsa_table1_production_2020!$C$2:$AM$81,MATCH($A81,[1]acpsa_table1_production_2020!$B$2:$B$81,0),MATCH(E$4,[1]acpsa_table1_production_2020!$C$1:$AM$1,0)),0)</f>
        <v>14050</v>
      </c>
      <c r="F81" s="63">
        <f>ROUND(INDEX([1]acpsa_table1_production_2020!$C$2:$AM$81,MATCH($A81,[1]acpsa_table1_production_2020!$B$2:$B$81,0),MATCH(F$4,[1]acpsa_table1_production_2020!$C$1:$AM$1,0)),0)</f>
        <v>13618</v>
      </c>
      <c r="G81" s="63">
        <f>ROUND(INDEX([1]acpsa_table1_production_2020!$C$2:$AM$81,MATCH($A81,[1]acpsa_table1_production_2020!$B$2:$B$81,0),MATCH(G$4,[1]acpsa_table1_production_2020!$C$1:$AM$1,0)),0)</f>
        <v>98181</v>
      </c>
      <c r="H81" s="63">
        <f>ROUND(INDEX([1]acpsa_table1_production_2020!$C$2:$AM$81,MATCH($A81,[1]acpsa_table1_production_2020!$B$2:$B$81,0),MATCH(H$4,[1]acpsa_table1_production_2020!$C$1:$AM$1,0)),0)</f>
        <v>33020</v>
      </c>
      <c r="I81" s="63">
        <f>ROUND(INDEX([1]acpsa_table1_production_2020!$C$2:$AM$81,MATCH($A81,[1]acpsa_table1_production_2020!$B$2:$B$81,0),MATCH(I$4,[1]acpsa_table1_production_2020!$C$1:$AM$1,0)),0)</f>
        <v>3653</v>
      </c>
      <c r="J81" s="63">
        <f>ROUND(INDEX([1]acpsa_table1_production_2020!$C$2:$AM$81,MATCH($A81,[1]acpsa_table1_production_2020!$B$2:$B$81,0),MATCH(J$4,[1]acpsa_table1_production_2020!$C$1:$AM$1,0)),0)</f>
        <v>14933</v>
      </c>
      <c r="K81" s="63">
        <f>ROUND(INDEX([1]acpsa_table1_production_2020!$C$2:$AM$81,MATCH($A81,[1]acpsa_table1_production_2020!$B$2:$B$81,0),MATCH(K$4,[1]acpsa_table1_production_2020!$C$1:$AM$1,0)),0)</f>
        <v>8915</v>
      </c>
      <c r="L81" s="63">
        <f>ROUND(INDEX([1]acpsa_table1_production_2020!$C$2:$AM$81,MATCH($A81,[1]acpsa_table1_production_2020!$B$2:$B$81,0),MATCH(L$4,[1]acpsa_table1_production_2020!$C$1:$AM$1,0)),0)</f>
        <v>171644</v>
      </c>
      <c r="M81" s="60">
        <f>ROUND(INDEX([1]acpsa_table1_production_2020!$C$2:$AM$81,MATCH($A81,[1]acpsa_table1_production_2020!$B$2:$B$81,0),MATCH(M$4,[1]acpsa_table1_production_2020!$C$1:$AM$1,0)),0)</f>
        <v>2965</v>
      </c>
      <c r="N81" s="64">
        <f>ROUND(INDEX([1]acpsa_table1_production_2020!$C$2:$AM$81,MATCH($A81,[1]acpsa_table1_production_2020!$B$2:$B$81,0),MATCH(N$4,[1]acpsa_table1_production_2020!$C$1:$AM$1,0)),0)</f>
        <v>1780</v>
      </c>
      <c r="O81" s="64">
        <f>ROUND(INDEX([1]acpsa_table1_production_2020!$C$2:$AM$81,MATCH($A81,[1]acpsa_table1_production_2020!$B$2:$B$81,0),MATCH(O$4,[1]acpsa_table1_production_2020!$C$1:$AM$1,0)),0)</f>
        <v>7649</v>
      </c>
      <c r="P81" s="64">
        <f>ROUND(INDEX([1]acpsa_table1_production_2020!$C$2:$AM$81,MATCH($A81,[1]acpsa_table1_production_2020!$B$2:$B$81,0),MATCH(P$4,[1]acpsa_table1_production_2020!$C$1:$AM$1,0)),0)</f>
        <v>6527</v>
      </c>
      <c r="Q81" s="64">
        <f>ROUND(INDEX([1]acpsa_table1_production_2020!$C$2:$AM$81,MATCH($A81,[1]acpsa_table1_production_2020!$B$2:$B$81,0),MATCH(Q$4,[1]acpsa_table1_production_2020!$C$1:$AM$1,0)),0)</f>
        <v>213167</v>
      </c>
      <c r="R81" s="64">
        <f>ROUND(INDEX([1]acpsa_table1_production_2020!$C$2:$AM$81,MATCH($A81,[1]acpsa_table1_production_2020!$B$2:$B$81,0),MATCH(R$4,[1]acpsa_table1_production_2020!$C$1:$AM$1,0)),0)</f>
        <v>19257</v>
      </c>
      <c r="S81" s="64">
        <f>ROUND(INDEX([1]acpsa_table1_production_2020!$C$2:$AM$81,MATCH($A81,[1]acpsa_table1_production_2020!$B$2:$B$81,0),MATCH(S$4,[1]acpsa_table1_production_2020!$C$1:$AM$1,0)),0)</f>
        <v>9051</v>
      </c>
      <c r="T81" s="64">
        <f>ROUND(INDEX([1]acpsa_table1_production_2020!$C$2:$AM$81,MATCH($A81,[1]acpsa_table1_production_2020!$B$2:$B$81,0),MATCH(T$4,[1]acpsa_table1_production_2020!$C$1:$AM$1,0)),0)</f>
        <v>299894</v>
      </c>
      <c r="U81" s="64">
        <f>ROUND(INDEX([1]acpsa_table1_production_2020!$C$2:$AM$81,MATCH($A81,[1]acpsa_table1_production_2020!$B$2:$B$81,0),MATCH(U$4,[1]acpsa_table1_production_2020!$C$1:$AM$1,0)),0)</f>
        <v>61251</v>
      </c>
      <c r="V81" s="101">
        <f>ROUND(INDEX([1]acpsa_table1_production_2020!$C$2:$AM$81,MATCH($A81,[1]acpsa_table1_production_2020!$B$2:$B$81,0),MATCH(V$4,[1]acpsa_table1_production_2020!$C$1:$AM$1,0)),0)</f>
        <v>14505</v>
      </c>
      <c r="W81" s="63">
        <f>ROUND(INDEX([1]acpsa_table1_production_2020!$C$2:$AM$81,MATCH($A81,[1]acpsa_table1_production_2020!$B$2:$B$81,0),MATCH(W$4,[1]acpsa_table1_production_2020!$C$1:$AM$1,0)),0)</f>
        <v>286454</v>
      </c>
      <c r="X81" s="63">
        <f>ROUND(INDEX([1]acpsa_table1_production_2020!$C$2:$AM$81,MATCH($A81,[1]acpsa_table1_production_2020!$B$2:$B$81,0),MATCH(X$4,[1]acpsa_table1_production_2020!$C$1:$AM$1,0)),0)</f>
        <v>165967</v>
      </c>
      <c r="Y81" s="63">
        <f>ROUND(INDEX([1]acpsa_table1_production_2020!$C$2:$AM$81,MATCH($A81,[1]acpsa_table1_production_2020!$B$2:$B$81,0),MATCH(Y$4,[1]acpsa_table1_production_2020!$C$1:$AM$1,0)),0)</f>
        <v>36435</v>
      </c>
      <c r="Z81" s="63">
        <f>ROUND(INDEX([1]acpsa_table1_production_2020!$C$2:$AM$81,MATCH($A81,[1]acpsa_table1_production_2020!$B$2:$B$81,0),MATCH(Z$4,[1]acpsa_table1_production_2020!$C$1:$AM$1,0)),0)</f>
        <v>2758</v>
      </c>
      <c r="AA81" s="63">
        <f>ROUND(INDEX([1]acpsa_table1_production_2020!$C$2:$AM$81,MATCH($A81,[1]acpsa_table1_production_2020!$B$2:$B$81,0),MATCH(AA$4,[1]acpsa_table1_production_2020!$C$1:$AM$1,0)),0)</f>
        <v>1089</v>
      </c>
      <c r="AB81" s="63">
        <f>ROUND(INDEX([1]acpsa_table1_production_2020!$C$2:$AM$81,MATCH($A81,[1]acpsa_table1_production_2020!$B$2:$B$81,0),MATCH(AB$4,[1]acpsa_table1_production_2020!$C$1:$AM$1,0)),0)</f>
        <v>24872</v>
      </c>
      <c r="AC81" s="60">
        <f>ROUND(INDEX([1]acpsa_table1_production_2020!$C$2:$AM$81,MATCH($A81,[1]acpsa_table1_production_2020!$B$2:$B$81,0),MATCH(AC$4,[1]acpsa_table1_production_2020!$C$1:$AM$1,0)),0)</f>
        <v>23136</v>
      </c>
      <c r="AD81" s="64">
        <f>ROUND(INDEX([1]acpsa_table1_production_2020!$C$2:$AM$81,MATCH($A81,[1]acpsa_table1_production_2020!$B$2:$B$81,0),MATCH(AD$4,[1]acpsa_table1_production_2020!$C$1:$AM$1,0)),0)</f>
        <v>24101</v>
      </c>
      <c r="AE81" s="64">
        <f>ROUND(INDEX([1]acpsa_table1_production_2020!$C$2:$AM$81,MATCH($A81,[1]acpsa_table1_production_2020!$B$2:$B$81,0),MATCH(AE$4,[1]acpsa_table1_production_2020!$C$1:$AM$1,0)),0)</f>
        <v>62731</v>
      </c>
      <c r="AF81" s="64">
        <f>ROUND(INDEX([1]acpsa_table1_production_2020!$C$2:$AM$81,MATCH($A81,[1]acpsa_table1_production_2020!$B$2:$B$81,0),MATCH(AF$4,[1]acpsa_table1_production_2020!$C$1:$AM$1,0)),0)</f>
        <v>1419010</v>
      </c>
      <c r="AG81" s="64">
        <f>ROUND(INDEX([1]acpsa_table1_production_2020!$C$2:$AM$81,MATCH($A81,[1]acpsa_table1_production_2020!$B$2:$B$81,0),MATCH(AG$4,[1]acpsa_table1_production_2020!$C$1:$AM$1,0)),0)</f>
        <v>76272</v>
      </c>
      <c r="AH81" s="64">
        <f>ROUND(INDEX([1]acpsa_table1_production_2020!$C$2:$AM$81,MATCH($A81,[1]acpsa_table1_production_2020!$B$2:$B$81,0),MATCH(AH$4,[1]acpsa_table1_production_2020!$C$1:$AM$1,0)),0)</f>
        <v>1771929</v>
      </c>
      <c r="AI81" s="64">
        <f>ROUND(INDEX([1]acpsa_table1_production_2020!$C$2:$AM$81,MATCH($A81,[1]acpsa_table1_production_2020!$B$2:$B$81,0),MATCH(AI$4,[1]acpsa_table1_production_2020!$C$1:$AM$1,0)),0)</f>
        <v>1335601</v>
      </c>
      <c r="AJ81" s="64">
        <f>ROUND(INDEX([1]acpsa_table1_production_2020!$C$2:$AM$81,MATCH($A81,[1]acpsa_table1_production_2020!$B$2:$B$81,0),MATCH(AJ$4,[1]acpsa_table1_production_2020!$C$1:$AM$1,0)),0)</f>
        <v>15049360</v>
      </c>
      <c r="AK81" s="64">
        <f>ROUND(INDEX([1]acpsa_table1_production_2020!$C$2:$AM$81,MATCH($A81,[1]acpsa_table1_production_2020!$B$2:$B$81,0),MATCH(AK$4,[1]acpsa_table1_production_2020!$C$1:$AM$1,0)),0)</f>
        <v>21322952</v>
      </c>
    </row>
    <row r="82" spans="1:37" x14ac:dyDescent="0.3">
      <c r="A82" s="7" t="s">
        <v>93</v>
      </c>
      <c r="B82" s="14">
        <f>ROUND(INDEX([1]acpsa_table1_production_2020!$C$2:$AM$81,MATCH($A82,[1]acpsa_table1_production_2020!$B$2:$B$81,0),MATCH(B$4,[1]acpsa_table1_production_2020!$C$1:$AM$1,0)),0)</f>
        <v>6666</v>
      </c>
      <c r="C82" s="14">
        <f>ROUND(INDEX([1]acpsa_table1_production_2020!$C$2:$AM$81,MATCH($A82,[1]acpsa_table1_production_2020!$B$2:$B$81,0),MATCH(C$4,[1]acpsa_table1_production_2020!$C$1:$AM$1,0)),0)</f>
        <v>11531</v>
      </c>
      <c r="D82" s="14">
        <f>ROUND(INDEX([1]acpsa_table1_production_2020!$C$2:$AM$81,MATCH($A82,[1]acpsa_table1_production_2020!$B$2:$B$81,0),MATCH(D$4,[1]acpsa_table1_production_2020!$C$1:$AM$1,0)),0)</f>
        <v>3675</v>
      </c>
      <c r="E82" s="14">
        <f>ROUND(INDEX([1]acpsa_table1_production_2020!$C$2:$AM$81,MATCH($A82,[1]acpsa_table1_production_2020!$B$2:$B$81,0),MATCH(E$4,[1]acpsa_table1_production_2020!$C$1:$AM$1,0)),0)</f>
        <v>6173</v>
      </c>
      <c r="F82" s="14">
        <f>ROUND(INDEX([1]acpsa_table1_production_2020!$C$2:$AM$81,MATCH($A82,[1]acpsa_table1_production_2020!$B$2:$B$81,0),MATCH(F$4,[1]acpsa_table1_production_2020!$C$1:$AM$1,0)),0)</f>
        <v>8717</v>
      </c>
      <c r="G82" s="14">
        <f>ROUND(INDEX([1]acpsa_table1_production_2020!$C$2:$AM$81,MATCH($A82,[1]acpsa_table1_production_2020!$B$2:$B$81,0),MATCH(G$4,[1]acpsa_table1_production_2020!$C$1:$AM$1,0)),0)</f>
        <v>45918</v>
      </c>
      <c r="H82" s="14">
        <f>ROUND(INDEX([1]acpsa_table1_production_2020!$C$2:$AM$81,MATCH($A82,[1]acpsa_table1_production_2020!$B$2:$B$81,0),MATCH(H$4,[1]acpsa_table1_production_2020!$C$1:$AM$1,0)),0)</f>
        <v>21507</v>
      </c>
      <c r="I82" s="14">
        <f>ROUND(INDEX([1]acpsa_table1_production_2020!$C$2:$AM$81,MATCH($A82,[1]acpsa_table1_production_2020!$B$2:$B$81,0),MATCH(I$4,[1]acpsa_table1_production_2020!$C$1:$AM$1,0)),0)</f>
        <v>2837</v>
      </c>
      <c r="J82" s="14">
        <f>ROUND(INDEX([1]acpsa_table1_production_2020!$C$2:$AM$81,MATCH($A82,[1]acpsa_table1_production_2020!$B$2:$B$81,0),MATCH(J$4,[1]acpsa_table1_production_2020!$C$1:$AM$1,0)),0)</f>
        <v>3561</v>
      </c>
      <c r="K82" s="14">
        <f>ROUND(INDEX([1]acpsa_table1_production_2020!$C$2:$AM$81,MATCH($A82,[1]acpsa_table1_production_2020!$B$2:$B$81,0),MATCH(K$4,[1]acpsa_table1_production_2020!$C$1:$AM$1,0)),0)</f>
        <v>4646</v>
      </c>
      <c r="L82" s="14">
        <f>ROUND(INDEX([1]acpsa_table1_production_2020!$C$2:$AM$81,MATCH($A82,[1]acpsa_table1_production_2020!$B$2:$B$81,0),MATCH(L$4,[1]acpsa_table1_production_2020!$C$1:$AM$1,0)),0)</f>
        <v>152317</v>
      </c>
      <c r="M82" s="15">
        <f>ROUND(INDEX([1]acpsa_table1_production_2020!$C$2:$AM$81,MATCH($A82,[1]acpsa_table1_production_2020!$B$2:$B$81,0),MATCH(M$4,[1]acpsa_table1_production_2020!$C$1:$AM$1,0)),0)</f>
        <v>2631</v>
      </c>
      <c r="N82" s="16">
        <f>ROUND(INDEX([1]acpsa_table1_production_2020!$C$2:$AM$81,MATCH($A82,[1]acpsa_table1_production_2020!$B$2:$B$81,0),MATCH(N$4,[1]acpsa_table1_production_2020!$C$1:$AM$1,0)),0)</f>
        <v>1322</v>
      </c>
      <c r="O82" s="16">
        <f>ROUND(INDEX([1]acpsa_table1_production_2020!$C$2:$AM$81,MATCH($A82,[1]acpsa_table1_production_2020!$B$2:$B$81,0),MATCH(O$4,[1]acpsa_table1_production_2020!$C$1:$AM$1,0)),0)</f>
        <v>2012</v>
      </c>
      <c r="P82" s="16">
        <f>ROUND(INDEX([1]acpsa_table1_production_2020!$C$2:$AM$81,MATCH($A82,[1]acpsa_table1_production_2020!$B$2:$B$81,0),MATCH(P$4,[1]acpsa_table1_production_2020!$C$1:$AM$1,0)),0)</f>
        <v>6655</v>
      </c>
      <c r="Q82" s="16">
        <f>ROUND(INDEX([1]acpsa_table1_production_2020!$C$2:$AM$81,MATCH($A82,[1]acpsa_table1_production_2020!$B$2:$B$81,0),MATCH(Q$4,[1]acpsa_table1_production_2020!$C$1:$AM$1,0)),0)</f>
        <v>172764</v>
      </c>
      <c r="R82" s="16">
        <f>ROUND(INDEX([1]acpsa_table1_production_2020!$C$2:$AM$81,MATCH($A82,[1]acpsa_table1_production_2020!$B$2:$B$81,0),MATCH(R$4,[1]acpsa_table1_production_2020!$C$1:$AM$1,0)),0)</f>
        <v>5514</v>
      </c>
      <c r="S82" s="16">
        <f>ROUND(INDEX([1]acpsa_table1_production_2020!$C$2:$AM$81,MATCH($A82,[1]acpsa_table1_production_2020!$B$2:$B$81,0),MATCH(S$4,[1]acpsa_table1_production_2020!$C$1:$AM$1,0)),0)</f>
        <v>11791</v>
      </c>
      <c r="T82" s="16">
        <f>ROUND(INDEX([1]acpsa_table1_production_2020!$C$2:$AM$81,MATCH($A82,[1]acpsa_table1_production_2020!$B$2:$B$81,0),MATCH(T$4,[1]acpsa_table1_production_2020!$C$1:$AM$1,0)),0)</f>
        <v>130518</v>
      </c>
      <c r="U82" s="16">
        <f>ROUND(INDEX([1]acpsa_table1_production_2020!$C$2:$AM$81,MATCH($A82,[1]acpsa_table1_production_2020!$B$2:$B$81,0),MATCH(U$4,[1]acpsa_table1_production_2020!$C$1:$AM$1,0)),0)</f>
        <v>30987</v>
      </c>
      <c r="V82" s="100">
        <f>ROUND(INDEX([1]acpsa_table1_production_2020!$C$2:$AM$81,MATCH($A82,[1]acpsa_table1_production_2020!$B$2:$B$81,0),MATCH(V$4,[1]acpsa_table1_production_2020!$C$1:$AM$1,0)),0)</f>
        <v>2307</v>
      </c>
      <c r="W82" s="14">
        <f>ROUND(INDEX([1]acpsa_table1_production_2020!$C$2:$AM$81,MATCH($A82,[1]acpsa_table1_production_2020!$B$2:$B$81,0),MATCH(W$4,[1]acpsa_table1_production_2020!$C$1:$AM$1,0)),0)</f>
        <v>88941</v>
      </c>
      <c r="X82" s="14">
        <f>ROUND(INDEX([1]acpsa_table1_production_2020!$C$2:$AM$81,MATCH($A82,[1]acpsa_table1_production_2020!$B$2:$B$81,0),MATCH(X$4,[1]acpsa_table1_production_2020!$C$1:$AM$1,0)),0)</f>
        <v>82897</v>
      </c>
      <c r="Y82" s="14">
        <f>ROUND(INDEX([1]acpsa_table1_production_2020!$C$2:$AM$81,MATCH($A82,[1]acpsa_table1_production_2020!$B$2:$B$81,0),MATCH(Y$4,[1]acpsa_table1_production_2020!$C$1:$AM$1,0)),0)</f>
        <v>24392</v>
      </c>
      <c r="Z82" s="14">
        <f>ROUND(INDEX([1]acpsa_table1_production_2020!$C$2:$AM$81,MATCH($A82,[1]acpsa_table1_production_2020!$B$2:$B$81,0),MATCH(Z$4,[1]acpsa_table1_production_2020!$C$1:$AM$1,0)),0)</f>
        <v>1463</v>
      </c>
      <c r="AA82" s="14">
        <f>ROUND(INDEX([1]acpsa_table1_production_2020!$C$2:$AM$81,MATCH($A82,[1]acpsa_table1_production_2020!$B$2:$B$81,0),MATCH(AA$4,[1]acpsa_table1_production_2020!$C$1:$AM$1,0)),0)</f>
        <v>786</v>
      </c>
      <c r="AB82" s="14">
        <f>ROUND(INDEX([1]acpsa_table1_production_2020!$C$2:$AM$81,MATCH($A82,[1]acpsa_table1_production_2020!$B$2:$B$81,0),MATCH(AB$4,[1]acpsa_table1_production_2020!$C$1:$AM$1,0)),0)</f>
        <v>17794</v>
      </c>
      <c r="AC82" s="15">
        <f>ROUND(INDEX([1]acpsa_table1_production_2020!$C$2:$AM$81,MATCH($A82,[1]acpsa_table1_production_2020!$B$2:$B$81,0),MATCH(AC$4,[1]acpsa_table1_production_2020!$C$1:$AM$1,0)),0)</f>
        <v>14662</v>
      </c>
      <c r="AD82" s="16">
        <f>ROUND(INDEX([1]acpsa_table1_production_2020!$C$2:$AM$81,MATCH($A82,[1]acpsa_table1_production_2020!$B$2:$B$81,0),MATCH(AD$4,[1]acpsa_table1_production_2020!$C$1:$AM$1,0)),0)</f>
        <v>17194</v>
      </c>
      <c r="AE82" s="16">
        <f>ROUND(INDEX([1]acpsa_table1_production_2020!$C$2:$AM$81,MATCH($A82,[1]acpsa_table1_production_2020!$B$2:$B$81,0),MATCH(AE$4,[1]acpsa_table1_production_2020!$C$1:$AM$1,0)),0)</f>
        <v>55057</v>
      </c>
      <c r="AF82" s="16">
        <f>ROUND(INDEX([1]acpsa_table1_production_2020!$C$2:$AM$81,MATCH($A82,[1]acpsa_table1_production_2020!$B$2:$B$81,0),MATCH(AF$4,[1]acpsa_table1_production_2020!$C$1:$AM$1,0)),0)</f>
        <v>1185877</v>
      </c>
      <c r="AG82" s="16">
        <f>ROUND(INDEX([1]acpsa_table1_production_2020!$C$2:$AM$81,MATCH($A82,[1]acpsa_table1_production_2020!$B$2:$B$81,0),MATCH(AG$4,[1]acpsa_table1_production_2020!$C$1:$AM$1,0)),0)</f>
        <v>51342</v>
      </c>
      <c r="AH82" s="16">
        <f>ROUND(INDEX([1]acpsa_table1_production_2020!$C$2:$AM$81,MATCH($A82,[1]acpsa_table1_production_2020!$B$2:$B$81,0),MATCH(AH$4,[1]acpsa_table1_production_2020!$C$1:$AM$1,0)),0)</f>
        <v>841011</v>
      </c>
      <c r="AI82" s="16">
        <f>ROUND(INDEX([1]acpsa_table1_production_2020!$C$2:$AM$81,MATCH($A82,[1]acpsa_table1_production_2020!$B$2:$B$81,0),MATCH(AI$4,[1]acpsa_table1_production_2020!$C$1:$AM$1,0)),0)</f>
        <v>669274</v>
      </c>
      <c r="AJ82" s="16">
        <f>ROUND(INDEX([1]acpsa_table1_production_2020!$C$2:$AM$81,MATCH($A82,[1]acpsa_table1_production_2020!$B$2:$B$81,0),MATCH(AJ$4,[1]acpsa_table1_production_2020!$C$1:$AM$1,0)),0)</f>
        <v>7917551</v>
      </c>
      <c r="AK82" s="16">
        <f>ROUND(INDEX([1]acpsa_table1_production_2020!$C$2:$AM$81,MATCH($A82,[1]acpsa_table1_production_2020!$B$2:$B$81,0),MATCH(AK$4,[1]acpsa_table1_production_2020!$C$1:$AM$1,0)),0)</f>
        <v>11602289</v>
      </c>
    </row>
    <row r="83" spans="1:37" x14ac:dyDescent="0.3">
      <c r="A83" s="7" t="s">
        <v>94</v>
      </c>
      <c r="B83" s="14">
        <f>ROUND(INDEX([1]acpsa_table1_production_2020!$C$2:$AM$81,MATCH($A83,[1]acpsa_table1_production_2020!$B$2:$B$81,0),MATCH(B$4,[1]acpsa_table1_production_2020!$C$1:$AM$1,0)),0)</f>
        <v>660</v>
      </c>
      <c r="C83" s="14">
        <f>ROUND(INDEX([1]acpsa_table1_production_2020!$C$2:$AM$81,MATCH($A83,[1]acpsa_table1_production_2020!$B$2:$B$81,0),MATCH(C$4,[1]acpsa_table1_production_2020!$C$1:$AM$1,0)),0)</f>
        <v>1482</v>
      </c>
      <c r="D83" s="14">
        <f>ROUND(INDEX([1]acpsa_table1_production_2020!$C$2:$AM$81,MATCH($A83,[1]acpsa_table1_production_2020!$B$2:$B$81,0),MATCH(D$4,[1]acpsa_table1_production_2020!$C$1:$AM$1,0)),0)</f>
        <v>644</v>
      </c>
      <c r="E83" s="14">
        <f>ROUND(INDEX([1]acpsa_table1_production_2020!$C$2:$AM$81,MATCH($A83,[1]acpsa_table1_production_2020!$B$2:$B$81,0),MATCH(E$4,[1]acpsa_table1_production_2020!$C$1:$AM$1,0)),0)</f>
        <v>946</v>
      </c>
      <c r="F83" s="14">
        <f>ROUND(INDEX([1]acpsa_table1_production_2020!$C$2:$AM$81,MATCH($A83,[1]acpsa_table1_production_2020!$B$2:$B$81,0),MATCH(F$4,[1]acpsa_table1_production_2020!$C$1:$AM$1,0)),0)</f>
        <v>754</v>
      </c>
      <c r="G83" s="14">
        <f>ROUND(INDEX([1]acpsa_table1_production_2020!$C$2:$AM$81,MATCH($A83,[1]acpsa_table1_production_2020!$B$2:$B$81,0),MATCH(G$4,[1]acpsa_table1_production_2020!$C$1:$AM$1,0)),0)</f>
        <v>-1869</v>
      </c>
      <c r="H83" s="14">
        <f>ROUND(INDEX([1]acpsa_table1_production_2020!$C$2:$AM$81,MATCH($A83,[1]acpsa_table1_production_2020!$B$2:$B$81,0),MATCH(H$4,[1]acpsa_table1_production_2020!$C$1:$AM$1,0)),0)</f>
        <v>-2135</v>
      </c>
      <c r="I83" s="14">
        <f>ROUND(INDEX([1]acpsa_table1_production_2020!$C$2:$AM$81,MATCH($A83,[1]acpsa_table1_production_2020!$B$2:$B$81,0),MATCH(I$4,[1]acpsa_table1_production_2020!$C$1:$AM$1,0)),0)</f>
        <v>-1013</v>
      </c>
      <c r="J83" s="14">
        <f>ROUND(INDEX([1]acpsa_table1_production_2020!$C$2:$AM$81,MATCH($A83,[1]acpsa_table1_production_2020!$B$2:$B$81,0),MATCH(J$4,[1]acpsa_table1_production_2020!$C$1:$AM$1,0)),0)</f>
        <v>565</v>
      </c>
      <c r="K83" s="14">
        <f>ROUND(INDEX([1]acpsa_table1_production_2020!$C$2:$AM$81,MATCH($A83,[1]acpsa_table1_production_2020!$B$2:$B$81,0),MATCH(K$4,[1]acpsa_table1_production_2020!$C$1:$AM$1,0)),0)</f>
        <v>-235</v>
      </c>
      <c r="L83" s="14">
        <f>ROUND(INDEX([1]acpsa_table1_production_2020!$C$2:$AM$81,MATCH($A83,[1]acpsa_table1_production_2020!$B$2:$B$81,0),MATCH(L$4,[1]acpsa_table1_production_2020!$C$1:$AM$1,0)),0)</f>
        <v>-4009</v>
      </c>
      <c r="M83" s="15">
        <f>ROUND(INDEX([1]acpsa_table1_production_2020!$C$2:$AM$81,MATCH($A83,[1]acpsa_table1_production_2020!$B$2:$B$81,0),MATCH(M$4,[1]acpsa_table1_production_2020!$C$1:$AM$1,0)),0)</f>
        <v>-74</v>
      </c>
      <c r="N83" s="16">
        <f>ROUND(INDEX([1]acpsa_table1_production_2020!$C$2:$AM$81,MATCH($A83,[1]acpsa_table1_production_2020!$B$2:$B$81,0),MATCH(N$4,[1]acpsa_table1_production_2020!$C$1:$AM$1,0)),0)</f>
        <v>-284</v>
      </c>
      <c r="O83" s="16">
        <f>ROUND(INDEX([1]acpsa_table1_production_2020!$C$2:$AM$81,MATCH($A83,[1]acpsa_table1_production_2020!$B$2:$B$81,0),MATCH(O$4,[1]acpsa_table1_production_2020!$C$1:$AM$1,0)),0)</f>
        <v>242</v>
      </c>
      <c r="P83" s="16">
        <f>ROUND(INDEX([1]acpsa_table1_production_2020!$C$2:$AM$81,MATCH($A83,[1]acpsa_table1_production_2020!$B$2:$B$81,0),MATCH(P$4,[1]acpsa_table1_production_2020!$C$1:$AM$1,0)),0)</f>
        <v>-394</v>
      </c>
      <c r="Q83" s="16">
        <f>ROUND(INDEX([1]acpsa_table1_production_2020!$C$2:$AM$81,MATCH($A83,[1]acpsa_table1_production_2020!$B$2:$B$81,0),MATCH(Q$4,[1]acpsa_table1_production_2020!$C$1:$AM$1,0)),0)</f>
        <v>7319</v>
      </c>
      <c r="R83" s="16">
        <f>ROUND(INDEX([1]acpsa_table1_production_2020!$C$2:$AM$81,MATCH($A83,[1]acpsa_table1_production_2020!$B$2:$B$81,0),MATCH(R$4,[1]acpsa_table1_production_2020!$C$1:$AM$1,0)),0)</f>
        <v>2270</v>
      </c>
      <c r="S83" s="16">
        <f>ROUND(INDEX([1]acpsa_table1_production_2020!$C$2:$AM$81,MATCH($A83,[1]acpsa_table1_production_2020!$B$2:$B$81,0),MATCH(S$4,[1]acpsa_table1_production_2020!$C$1:$AM$1,0)),0)</f>
        <v>-6628</v>
      </c>
      <c r="T83" s="16">
        <f>ROUND(INDEX([1]acpsa_table1_production_2020!$C$2:$AM$81,MATCH($A83,[1]acpsa_table1_production_2020!$B$2:$B$81,0),MATCH(T$4,[1]acpsa_table1_production_2020!$C$1:$AM$1,0)),0)</f>
        <v>3657</v>
      </c>
      <c r="U83" s="16">
        <f>ROUND(INDEX([1]acpsa_table1_production_2020!$C$2:$AM$81,MATCH($A83,[1]acpsa_table1_production_2020!$B$2:$B$81,0),MATCH(U$4,[1]acpsa_table1_production_2020!$C$1:$AM$1,0)),0)</f>
        <v>1569</v>
      </c>
      <c r="V83" s="100">
        <f>ROUND(INDEX([1]acpsa_table1_production_2020!$C$2:$AM$81,MATCH($A83,[1]acpsa_table1_production_2020!$B$2:$B$81,0),MATCH(V$4,[1]acpsa_table1_production_2020!$C$1:$AM$1,0)),0)</f>
        <v>2260</v>
      </c>
      <c r="W83" s="14">
        <f>ROUND(INDEX([1]acpsa_table1_production_2020!$C$2:$AM$81,MATCH($A83,[1]acpsa_table1_production_2020!$B$2:$B$81,0),MATCH(W$4,[1]acpsa_table1_production_2020!$C$1:$AM$1,0)),0)</f>
        <v>22794</v>
      </c>
      <c r="X83" s="14">
        <f>ROUND(INDEX([1]acpsa_table1_production_2020!$C$2:$AM$81,MATCH($A83,[1]acpsa_table1_production_2020!$B$2:$B$81,0),MATCH(X$4,[1]acpsa_table1_production_2020!$C$1:$AM$1,0)),0)</f>
        <v>2671</v>
      </c>
      <c r="Y83" s="14">
        <f>ROUND(INDEX([1]acpsa_table1_production_2020!$C$2:$AM$81,MATCH($A83,[1]acpsa_table1_production_2020!$B$2:$B$81,0),MATCH(Y$4,[1]acpsa_table1_production_2020!$C$1:$AM$1,0)),0)</f>
        <v>-1695</v>
      </c>
      <c r="Z83" s="14">
        <f>ROUND(INDEX([1]acpsa_table1_production_2020!$C$2:$AM$81,MATCH($A83,[1]acpsa_table1_production_2020!$B$2:$B$81,0),MATCH(Z$4,[1]acpsa_table1_production_2020!$C$1:$AM$1,0)),0)</f>
        <v>-102</v>
      </c>
      <c r="AA83" s="14">
        <f>ROUND(INDEX([1]acpsa_table1_production_2020!$C$2:$AM$81,MATCH($A83,[1]acpsa_table1_production_2020!$B$2:$B$81,0),MATCH(AA$4,[1]acpsa_table1_production_2020!$C$1:$AM$1,0)),0)</f>
        <v>-67</v>
      </c>
      <c r="AB83" s="14">
        <f>ROUND(INDEX([1]acpsa_table1_production_2020!$C$2:$AM$81,MATCH($A83,[1]acpsa_table1_production_2020!$B$2:$B$81,0),MATCH(AB$4,[1]acpsa_table1_production_2020!$C$1:$AM$1,0)),0)</f>
        <v>-1288</v>
      </c>
      <c r="AC83" s="15">
        <f>ROUND(INDEX([1]acpsa_table1_production_2020!$C$2:$AM$81,MATCH($A83,[1]acpsa_table1_production_2020!$B$2:$B$81,0),MATCH(AC$4,[1]acpsa_table1_production_2020!$C$1:$AM$1,0)),0)</f>
        <v>-304</v>
      </c>
      <c r="AD83" s="16">
        <f>ROUND(INDEX([1]acpsa_table1_production_2020!$C$2:$AM$81,MATCH($A83,[1]acpsa_table1_production_2020!$B$2:$B$81,0),MATCH(AD$4,[1]acpsa_table1_production_2020!$C$1:$AM$1,0)),0)</f>
        <v>655</v>
      </c>
      <c r="AE83" s="16">
        <f>ROUND(INDEX([1]acpsa_table1_production_2020!$C$2:$AM$81,MATCH($A83,[1]acpsa_table1_production_2020!$B$2:$B$81,0),MATCH(AE$4,[1]acpsa_table1_production_2020!$C$1:$AM$1,0)),0)</f>
        <v>1913</v>
      </c>
      <c r="AF83" s="16">
        <f>ROUND(INDEX([1]acpsa_table1_production_2020!$C$2:$AM$81,MATCH($A83,[1]acpsa_table1_production_2020!$B$2:$B$81,0),MATCH(AF$4,[1]acpsa_table1_production_2020!$C$1:$AM$1,0)),0)</f>
        <v>0</v>
      </c>
      <c r="AG83" s="16">
        <f>ROUND(INDEX([1]acpsa_table1_production_2020!$C$2:$AM$81,MATCH($A83,[1]acpsa_table1_production_2020!$B$2:$B$81,0),MATCH(AG$4,[1]acpsa_table1_production_2020!$C$1:$AM$1,0)),0)</f>
        <v>-4847</v>
      </c>
      <c r="AH83" s="16">
        <f>ROUND(INDEX([1]acpsa_table1_production_2020!$C$2:$AM$81,MATCH($A83,[1]acpsa_table1_production_2020!$B$2:$B$81,0),MATCH(AH$4,[1]acpsa_table1_production_2020!$C$1:$AM$1,0)),0)</f>
        <v>221705</v>
      </c>
      <c r="AI83" s="16">
        <f>ROUND(INDEX([1]acpsa_table1_production_2020!$C$2:$AM$81,MATCH($A83,[1]acpsa_table1_production_2020!$B$2:$B$81,0),MATCH(AI$4,[1]acpsa_table1_production_2020!$C$1:$AM$1,0)),0)</f>
        <v>217127</v>
      </c>
      <c r="AJ83" s="16">
        <f>ROUND(INDEX([1]acpsa_table1_production_2020!$C$2:$AM$81,MATCH($A83,[1]acpsa_table1_production_2020!$B$2:$B$81,0),MATCH(AJ$4,[1]acpsa_table1_production_2020!$C$1:$AM$1,0)),0)</f>
        <v>399365</v>
      </c>
      <c r="AK83" s="16">
        <f>ROUND(INDEX([1]acpsa_table1_production_2020!$C$2:$AM$81,MATCH($A83,[1]acpsa_table1_production_2020!$B$2:$B$81,0),MATCH(AK$4,[1]acpsa_table1_production_2020!$C$1:$AM$1,0)),0)</f>
        <v>863657</v>
      </c>
    </row>
    <row r="84" spans="1:37" x14ac:dyDescent="0.3">
      <c r="A84" s="9" t="s">
        <v>95</v>
      </c>
      <c r="B84" s="17">
        <f>ROUND(INDEX([1]acpsa_table1_production_2020!$C$2:$AM$81,MATCH($A84,[1]acpsa_table1_production_2020!$B$2:$B$81,0),MATCH(B$4,[1]acpsa_table1_production_2020!$C$1:$AM$1,0)),0)</f>
        <v>5881</v>
      </c>
      <c r="C84" s="17">
        <f>ROUND(INDEX([1]acpsa_table1_production_2020!$C$2:$AM$81,MATCH($A84,[1]acpsa_table1_production_2020!$B$2:$B$81,0),MATCH(C$4,[1]acpsa_table1_production_2020!$C$1:$AM$1,0)),0)</f>
        <v>16394</v>
      </c>
      <c r="D84" s="17">
        <f>ROUND(INDEX([1]acpsa_table1_production_2020!$C$2:$AM$81,MATCH($A84,[1]acpsa_table1_production_2020!$B$2:$B$81,0),MATCH(D$4,[1]acpsa_table1_production_2020!$C$1:$AM$1,0)),0)</f>
        <v>2244</v>
      </c>
      <c r="E84" s="17">
        <f>ROUND(INDEX([1]acpsa_table1_production_2020!$C$2:$AM$81,MATCH($A84,[1]acpsa_table1_production_2020!$B$2:$B$81,0),MATCH(E$4,[1]acpsa_table1_production_2020!$C$1:$AM$1,0)),0)</f>
        <v>6931</v>
      </c>
      <c r="F84" s="17">
        <f>ROUND(INDEX([1]acpsa_table1_production_2020!$C$2:$AM$81,MATCH($A84,[1]acpsa_table1_production_2020!$B$2:$B$81,0),MATCH(F$4,[1]acpsa_table1_production_2020!$C$1:$AM$1,0)),0)</f>
        <v>4147</v>
      </c>
      <c r="G84" s="17">
        <f>ROUND(INDEX([1]acpsa_table1_production_2020!$C$2:$AM$81,MATCH($A84,[1]acpsa_table1_production_2020!$B$2:$B$81,0),MATCH(G$4,[1]acpsa_table1_production_2020!$C$1:$AM$1,0)),0)</f>
        <v>54132</v>
      </c>
      <c r="H84" s="17">
        <f>ROUND(INDEX([1]acpsa_table1_production_2020!$C$2:$AM$81,MATCH($A84,[1]acpsa_table1_production_2020!$B$2:$B$81,0),MATCH(H$4,[1]acpsa_table1_production_2020!$C$1:$AM$1,0)),0)</f>
        <v>13647</v>
      </c>
      <c r="I84" s="17">
        <f>ROUND(INDEX([1]acpsa_table1_production_2020!$C$2:$AM$81,MATCH($A84,[1]acpsa_table1_production_2020!$B$2:$B$81,0),MATCH(I$4,[1]acpsa_table1_production_2020!$C$1:$AM$1,0)),0)</f>
        <v>1829</v>
      </c>
      <c r="J84" s="17">
        <f>ROUND(INDEX([1]acpsa_table1_production_2020!$C$2:$AM$81,MATCH($A84,[1]acpsa_table1_production_2020!$B$2:$B$81,0),MATCH(J$4,[1]acpsa_table1_production_2020!$C$1:$AM$1,0)),0)</f>
        <v>10806</v>
      </c>
      <c r="K84" s="17">
        <f>ROUND(INDEX([1]acpsa_table1_production_2020!$C$2:$AM$81,MATCH($A84,[1]acpsa_table1_production_2020!$B$2:$B$81,0),MATCH(K$4,[1]acpsa_table1_production_2020!$C$1:$AM$1,0)),0)</f>
        <v>4504</v>
      </c>
      <c r="L84" s="17">
        <f>ROUND(INDEX([1]acpsa_table1_production_2020!$C$2:$AM$81,MATCH($A84,[1]acpsa_table1_production_2020!$B$2:$B$81,0),MATCH(L$4,[1]acpsa_table1_production_2020!$C$1:$AM$1,0)),0)</f>
        <v>23336</v>
      </c>
      <c r="M84" s="18">
        <f>ROUND(INDEX([1]acpsa_table1_production_2020!$C$2:$AM$81,MATCH($A84,[1]acpsa_table1_production_2020!$B$2:$B$81,0),MATCH(M$4,[1]acpsa_table1_production_2020!$C$1:$AM$1,0)),0)</f>
        <v>407</v>
      </c>
      <c r="N84" s="19">
        <f>ROUND(INDEX([1]acpsa_table1_production_2020!$C$2:$AM$81,MATCH($A84,[1]acpsa_table1_production_2020!$B$2:$B$81,0),MATCH(N$4,[1]acpsa_table1_production_2020!$C$1:$AM$1,0)),0)</f>
        <v>743</v>
      </c>
      <c r="O84" s="19">
        <f>ROUND(INDEX([1]acpsa_table1_production_2020!$C$2:$AM$81,MATCH($A84,[1]acpsa_table1_production_2020!$B$2:$B$81,0),MATCH(O$4,[1]acpsa_table1_production_2020!$C$1:$AM$1,0)),0)</f>
        <v>5395</v>
      </c>
      <c r="P84" s="19">
        <f>ROUND(INDEX([1]acpsa_table1_production_2020!$C$2:$AM$81,MATCH($A84,[1]acpsa_table1_production_2020!$B$2:$B$81,0),MATCH(P$4,[1]acpsa_table1_production_2020!$C$1:$AM$1,0)),0)</f>
        <v>266</v>
      </c>
      <c r="Q84" s="19">
        <f>ROUND(INDEX([1]acpsa_table1_production_2020!$C$2:$AM$81,MATCH($A84,[1]acpsa_table1_production_2020!$B$2:$B$81,0),MATCH(Q$4,[1]acpsa_table1_production_2020!$C$1:$AM$1,0)),0)</f>
        <v>33084</v>
      </c>
      <c r="R84" s="19">
        <f>ROUND(INDEX([1]acpsa_table1_production_2020!$C$2:$AM$81,MATCH($A84,[1]acpsa_table1_production_2020!$B$2:$B$81,0),MATCH(R$4,[1]acpsa_table1_production_2020!$C$1:$AM$1,0)),0)</f>
        <v>11473</v>
      </c>
      <c r="S84" s="19">
        <f>ROUND(INDEX([1]acpsa_table1_production_2020!$C$2:$AM$81,MATCH($A84,[1]acpsa_table1_production_2020!$B$2:$B$81,0),MATCH(S$4,[1]acpsa_table1_production_2020!$C$1:$AM$1,0)),0)</f>
        <v>3888</v>
      </c>
      <c r="T84" s="19">
        <f>ROUND(INDEX([1]acpsa_table1_production_2020!$C$2:$AM$81,MATCH($A84,[1]acpsa_table1_production_2020!$B$2:$B$81,0),MATCH(T$4,[1]acpsa_table1_production_2020!$C$1:$AM$1,0)),0)</f>
        <v>165719</v>
      </c>
      <c r="U84" s="19">
        <f>ROUND(INDEX([1]acpsa_table1_production_2020!$C$2:$AM$81,MATCH($A84,[1]acpsa_table1_production_2020!$B$2:$B$81,0),MATCH(U$4,[1]acpsa_table1_production_2020!$C$1:$AM$1,0)),0)</f>
        <v>28695</v>
      </c>
      <c r="V84" s="23">
        <f>ROUND(INDEX([1]acpsa_table1_production_2020!$C$2:$AM$81,MATCH($A84,[1]acpsa_table1_production_2020!$B$2:$B$81,0),MATCH(V$4,[1]acpsa_table1_production_2020!$C$1:$AM$1,0)),0)</f>
        <v>9937</v>
      </c>
      <c r="W84" s="17">
        <f>ROUND(INDEX([1]acpsa_table1_production_2020!$C$2:$AM$81,MATCH($A84,[1]acpsa_table1_production_2020!$B$2:$B$81,0),MATCH(W$4,[1]acpsa_table1_production_2020!$C$1:$AM$1,0)),0)</f>
        <v>174720</v>
      </c>
      <c r="X84" s="17">
        <f>ROUND(INDEX([1]acpsa_table1_production_2020!$C$2:$AM$81,MATCH($A84,[1]acpsa_table1_production_2020!$B$2:$B$81,0),MATCH(X$4,[1]acpsa_table1_production_2020!$C$1:$AM$1,0)),0)</f>
        <v>80398</v>
      </c>
      <c r="Y84" s="17">
        <f>ROUND(INDEX([1]acpsa_table1_production_2020!$C$2:$AM$81,MATCH($A84,[1]acpsa_table1_production_2020!$B$2:$B$81,0),MATCH(Y$4,[1]acpsa_table1_production_2020!$C$1:$AM$1,0)),0)</f>
        <v>13738</v>
      </c>
      <c r="Z84" s="17">
        <f>ROUND(INDEX([1]acpsa_table1_production_2020!$C$2:$AM$81,MATCH($A84,[1]acpsa_table1_production_2020!$B$2:$B$81,0),MATCH(Z$4,[1]acpsa_table1_production_2020!$C$1:$AM$1,0)),0)</f>
        <v>1397</v>
      </c>
      <c r="AA84" s="17">
        <f>ROUND(INDEX([1]acpsa_table1_production_2020!$C$2:$AM$81,MATCH($A84,[1]acpsa_table1_production_2020!$B$2:$B$81,0),MATCH(AA$4,[1]acpsa_table1_production_2020!$C$1:$AM$1,0)),0)</f>
        <v>371</v>
      </c>
      <c r="AB84" s="17">
        <f>ROUND(INDEX([1]acpsa_table1_production_2020!$C$2:$AM$81,MATCH($A84,[1]acpsa_table1_production_2020!$B$2:$B$81,0),MATCH(AB$4,[1]acpsa_table1_production_2020!$C$1:$AM$1,0)),0)</f>
        <v>8366</v>
      </c>
      <c r="AC84" s="18">
        <f>ROUND(INDEX([1]acpsa_table1_production_2020!$C$2:$AM$81,MATCH($A84,[1]acpsa_table1_production_2020!$B$2:$B$81,0),MATCH(AC$4,[1]acpsa_table1_production_2020!$C$1:$AM$1,0)),0)</f>
        <v>8778</v>
      </c>
      <c r="AD84" s="19">
        <f>ROUND(INDEX([1]acpsa_table1_production_2020!$C$2:$AM$81,MATCH($A84,[1]acpsa_table1_production_2020!$B$2:$B$81,0),MATCH(AD$4,[1]acpsa_table1_production_2020!$C$1:$AM$1,0)),0)</f>
        <v>6252</v>
      </c>
      <c r="AE84" s="19">
        <f>ROUND(INDEX([1]acpsa_table1_production_2020!$C$2:$AM$81,MATCH($A84,[1]acpsa_table1_production_2020!$B$2:$B$81,0),MATCH(AE$4,[1]acpsa_table1_production_2020!$C$1:$AM$1,0)),0)</f>
        <v>5761</v>
      </c>
      <c r="AF84" s="19">
        <f>ROUND(INDEX([1]acpsa_table1_production_2020!$C$2:$AM$81,MATCH($A84,[1]acpsa_table1_production_2020!$B$2:$B$81,0),MATCH(AF$4,[1]acpsa_table1_production_2020!$C$1:$AM$1,0)),0)</f>
        <v>233133</v>
      </c>
      <c r="AG84" s="19">
        <f>ROUND(INDEX([1]acpsa_table1_production_2020!$C$2:$AM$81,MATCH($A84,[1]acpsa_table1_production_2020!$B$2:$B$81,0),MATCH(AG$4,[1]acpsa_table1_production_2020!$C$1:$AM$1,0)),0)</f>
        <v>29776</v>
      </c>
      <c r="AH84" s="19">
        <f>ROUND(INDEX([1]acpsa_table1_production_2020!$C$2:$AM$81,MATCH($A84,[1]acpsa_table1_production_2020!$B$2:$B$81,0),MATCH(AH$4,[1]acpsa_table1_production_2020!$C$1:$AM$1,0)),0)</f>
        <v>709214</v>
      </c>
      <c r="AI84" s="19">
        <f>ROUND(INDEX([1]acpsa_table1_production_2020!$C$2:$AM$81,MATCH($A84,[1]acpsa_table1_production_2020!$B$2:$B$81,0),MATCH(AI$4,[1]acpsa_table1_production_2020!$C$1:$AM$1,0)),0)</f>
        <v>449201</v>
      </c>
      <c r="AJ84" s="19">
        <f>ROUND(INDEX([1]acpsa_table1_production_2020!$C$2:$AM$81,MATCH($A84,[1]acpsa_table1_production_2020!$B$2:$B$81,0),MATCH(AJ$4,[1]acpsa_table1_production_2020!$C$1:$AM$1,0)),0)</f>
        <v>6732444</v>
      </c>
      <c r="AK84" s="19">
        <f>ROUND(INDEX([1]acpsa_table1_production_2020!$C$2:$AM$81,MATCH($A84,[1]acpsa_table1_production_2020!$B$2:$B$81,0),MATCH(AK$4,[1]acpsa_table1_production_2020!$C$1:$AM$1,0)),0)</f>
        <v>8857006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141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f>ROUND(INDEX([2]acpsa_table2_indOutput_2020!$C$2:$I$46,MATCH(TRIM($A4),[2]acpsa_table2_indOutput_2020!$B$2:$B$46,0),MATCH(B$3,[2]acpsa_table2_indOutput_2020!$C$1:$I$1,0)),0)</f>
        <v>36681043</v>
      </c>
      <c r="C4" s="73">
        <f>ROUND(INDEX([2]acpsa_table2_indOutput_2020!$C$2:$I$46,MATCH(TRIM($A4),[2]acpsa_table2_indOutput_2020!$B$2:$B$46,0),MATCH(C$3,[2]acpsa_table2_indOutput_2020!$C$1:$I$1,0)),0)</f>
        <v>15358091</v>
      </c>
      <c r="D4" s="74">
        <f>ROUND(INDEX([2]acpsa_table2_indOutput_2020!$C$2:$I$46,MATCH(TRIM($A4),[2]acpsa_table2_indOutput_2020!$B$2:$B$46,0),MATCH(D$3,[2]acpsa_table2_indOutput_2020!$C$1:$I$1,0)),0)</f>
        <v>21322952</v>
      </c>
      <c r="E4" s="75"/>
      <c r="F4" s="74">
        <f>ROUND(INDEX([2]acpsa_table2_indOutput_2020!$C$2:$I$46,MATCH(TRIM($A4),[2]acpsa_table2_indOutput_2020!$B$2:$B$46,0),MATCH(F$3,[2]acpsa_table2_indOutput_2020!$C$1:$I$1,0)),0)</f>
        <v>1513690</v>
      </c>
      <c r="G4" s="76">
        <f>ROUND(INDEX([2]acpsa_table2_indOutput_2020!$C$2:$I$46,MATCH(TRIM($A4),[2]acpsa_table2_indOutput_2020!$B$2:$B$46,0),MATCH(G$3,[2]acpsa_table2_indOutput_2020!$C$1:$I$1,0)),0)</f>
        <v>596857</v>
      </c>
      <c r="H4" s="76">
        <f>ROUND(INDEX([2]acpsa_table2_indOutput_2020!$C$2:$I$46,MATCH(TRIM($A4),[2]acpsa_table2_indOutput_2020!$B$2:$B$46,0),MATCH(H$3,[2]acpsa_table2_indOutput_2020!$C$1:$I$1,0)),0)</f>
        <v>916833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f>ROUND(INDEX([2]acpsa_table2_indOutput_2020!$C$2:$I$46,MATCH(TRIM($A5),[2]acpsa_table2_indOutput_2020!$B$2:$B$46,0),MATCH(B$3,[2]acpsa_table2_indOutput_2020!$C$1:$I$1,0)),0)</f>
        <v>878026</v>
      </c>
      <c r="C5" s="38">
        <f>ROUND(INDEX([2]acpsa_table2_indOutput_2020!$C$2:$I$46,MATCH(TRIM($A5),[2]acpsa_table2_indOutput_2020!$B$2:$B$46,0),MATCH(C$3,[2]acpsa_table2_indOutput_2020!$C$1:$I$1,0)),0)</f>
        <v>238747</v>
      </c>
      <c r="D5" s="77">
        <f>ROUND(INDEX([2]acpsa_table2_indOutput_2020!$C$2:$I$46,MATCH(TRIM($A5),[2]acpsa_table2_indOutput_2020!$B$2:$B$46,0),MATCH(D$3,[2]acpsa_table2_indOutput_2020!$C$1:$I$1,0)),0)</f>
        <v>639278</v>
      </c>
      <c r="E5" s="78"/>
      <c r="F5" s="77">
        <f>ROUND(INDEX([2]acpsa_table2_indOutput_2020!$C$2:$I$46,MATCH(TRIM($A5),[2]acpsa_table2_indOutput_2020!$B$2:$B$46,0),MATCH(F$3,[2]acpsa_table2_indOutput_2020!$C$1:$I$1,0)),0)</f>
        <v>273974</v>
      </c>
      <c r="G5" s="79">
        <f>ROUND(INDEX([2]acpsa_table2_indOutput_2020!$C$2:$I$46,MATCH(TRIM($A5),[2]acpsa_table2_indOutput_2020!$B$2:$B$46,0),MATCH(G$3,[2]acpsa_table2_indOutput_2020!$C$1:$I$1,0)),0)</f>
        <v>88811</v>
      </c>
      <c r="H5" s="79">
        <f>ROUND(INDEX([2]acpsa_table2_indOutput_2020!$C$2:$I$46,MATCH(TRIM($A5),[2]acpsa_table2_indOutput_2020!$B$2:$B$46,0),MATCH(H$3,[2]acpsa_table2_indOutput_2020!$C$1:$I$1,0)),0)</f>
        <v>185163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f>ROUND(INDEX([2]acpsa_table2_indOutput_2020!$C$2:$I$46,MATCH(TRIM($A6),[2]acpsa_table2_indOutput_2020!$B$2:$B$46,0),MATCH(B$3,[2]acpsa_table2_indOutput_2020!$C$1:$I$1,0)),0)</f>
        <v>96077</v>
      </c>
      <c r="C6" s="40">
        <f>ROUND(INDEX([2]acpsa_table2_indOutput_2020!$C$2:$I$46,MATCH(TRIM($A6),[2]acpsa_table2_indOutput_2020!$B$2:$B$46,0),MATCH(C$3,[2]acpsa_table2_indOutput_2020!$C$1:$I$1,0)),0)</f>
        <v>32851</v>
      </c>
      <c r="D6" s="80">
        <f>ROUND(INDEX([2]acpsa_table2_indOutput_2020!$C$2:$I$46,MATCH(TRIM($A6),[2]acpsa_table2_indOutput_2020!$B$2:$B$46,0),MATCH(D$3,[2]acpsa_table2_indOutput_2020!$C$1:$I$1,0)),0)</f>
        <v>63226</v>
      </c>
      <c r="E6" s="81"/>
      <c r="F6" s="80">
        <f>ROUND(INDEX([2]acpsa_table2_indOutput_2020!$C$2:$I$46,MATCH(TRIM($A6),[2]acpsa_table2_indOutput_2020!$B$2:$B$46,0),MATCH(F$3,[2]acpsa_table2_indOutput_2020!$C$1:$I$1,0)),0)</f>
        <v>84499</v>
      </c>
      <c r="G6" s="82">
        <f>ROUND(INDEX([2]acpsa_table2_indOutput_2020!$C$2:$I$46,MATCH(TRIM($A6),[2]acpsa_table2_indOutput_2020!$B$2:$B$46,0),MATCH(G$3,[2]acpsa_table2_indOutput_2020!$C$1:$I$1,0)),0)</f>
        <v>28453</v>
      </c>
      <c r="H6" s="82">
        <f>ROUND(INDEX([2]acpsa_table2_indOutput_2020!$C$2:$I$46,MATCH(TRIM($A6),[2]acpsa_table2_indOutput_2020!$B$2:$B$46,0),MATCH(H$3,[2]acpsa_table2_indOutput_2020!$C$1:$I$1,0)),0)</f>
        <v>56046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f>ROUND(INDEX([2]acpsa_table2_indOutput_2020!$C$2:$I$46,MATCH(TRIM($A7),[2]acpsa_table2_indOutput_2020!$B$2:$B$46,0),MATCH(B$3,[2]acpsa_table2_indOutput_2020!$C$1:$I$1,0)),0)</f>
        <v>21098</v>
      </c>
      <c r="C7" s="40">
        <f>ROUND(INDEX([2]acpsa_table2_indOutput_2020!$C$2:$I$46,MATCH(TRIM($A7),[2]acpsa_table2_indOutput_2020!$B$2:$B$46,0),MATCH(C$3,[2]acpsa_table2_indOutput_2020!$C$1:$I$1,0)),0)</f>
        <v>7891</v>
      </c>
      <c r="D7" s="80">
        <f>ROUND(INDEX([2]acpsa_table2_indOutput_2020!$C$2:$I$46,MATCH(TRIM($A7),[2]acpsa_table2_indOutput_2020!$B$2:$B$46,0),MATCH(D$3,[2]acpsa_table2_indOutput_2020!$C$1:$I$1,0)),0)</f>
        <v>13207</v>
      </c>
      <c r="E7" s="81">
        <f>ROUND(INDEX([2]acpsa_table2_indOutput_2020!$C$2:$I$46,MATCH(TRIM($A7),[2]acpsa_table2_indOutput_2020!$B$2:$B$46,0),MATCH(E$3,[2]acpsa_table2_indOutput_2020!$C$1:$I$1,0)),3)</f>
        <v>0.97299999999999998</v>
      </c>
      <c r="F7" s="80">
        <f>ROUND(INDEX([2]acpsa_table2_indOutput_2020!$C$2:$I$46,MATCH(TRIM($A7),[2]acpsa_table2_indOutput_2020!$B$2:$B$46,0),MATCH(F$3,[2]acpsa_table2_indOutput_2020!$C$1:$I$1,0)),0)</f>
        <v>20531</v>
      </c>
      <c r="G7" s="82">
        <f>ROUND(INDEX([2]acpsa_table2_indOutput_2020!$C$2:$I$46,MATCH(TRIM($A7),[2]acpsa_table2_indOutput_2020!$B$2:$B$46,0),MATCH(G$3,[2]acpsa_table2_indOutput_2020!$C$1:$I$1,0)),0)</f>
        <v>7679</v>
      </c>
      <c r="H7" s="82">
        <f>ROUND(INDEX([2]acpsa_table2_indOutput_2020!$C$2:$I$46,MATCH(TRIM($A7),[2]acpsa_table2_indOutput_2020!$B$2:$B$46,0),MATCH(H$3,[2]acpsa_table2_indOutput_2020!$C$1:$I$1,0)),0)</f>
        <v>12852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f>ROUND(INDEX([2]acpsa_table2_indOutput_2020!$C$2:$I$46,MATCH(TRIM($A8),[2]acpsa_table2_indOutput_2020!$B$2:$B$46,0),MATCH(B$3,[2]acpsa_table2_indOutput_2020!$C$1:$I$1,0)),0)</f>
        <v>27673</v>
      </c>
      <c r="C8" s="40">
        <f>ROUND(INDEX([2]acpsa_table2_indOutput_2020!$C$2:$I$46,MATCH(TRIM($A8),[2]acpsa_table2_indOutput_2020!$B$2:$B$46,0),MATCH(C$3,[2]acpsa_table2_indOutput_2020!$C$1:$I$1,0)),0)</f>
        <v>13623</v>
      </c>
      <c r="D8" s="80">
        <f>ROUND(INDEX([2]acpsa_table2_indOutput_2020!$C$2:$I$46,MATCH(TRIM($A8),[2]acpsa_table2_indOutput_2020!$B$2:$B$46,0),MATCH(D$3,[2]acpsa_table2_indOutput_2020!$C$1:$I$1,0)),0)</f>
        <v>14050</v>
      </c>
      <c r="E8" s="81">
        <f>ROUND(INDEX([2]acpsa_table2_indOutput_2020!$C$2:$I$46,MATCH(TRIM($A8),[2]acpsa_table2_indOutput_2020!$B$2:$B$46,0),MATCH(E$3,[2]acpsa_table2_indOutput_2020!$C$1:$I$1,0)),3)</f>
        <v>0.78300000000000003</v>
      </c>
      <c r="F8" s="80">
        <f>ROUND(INDEX([2]acpsa_table2_indOutput_2020!$C$2:$I$46,MATCH(TRIM($A8),[2]acpsa_table2_indOutput_2020!$B$2:$B$46,0),MATCH(F$3,[2]acpsa_table2_indOutput_2020!$C$1:$I$1,0)),0)</f>
        <v>21664</v>
      </c>
      <c r="G8" s="82">
        <f>ROUND(INDEX([2]acpsa_table2_indOutput_2020!$C$2:$I$46,MATCH(TRIM($A8),[2]acpsa_table2_indOutput_2020!$B$2:$B$46,0),MATCH(G$3,[2]acpsa_table2_indOutput_2020!$C$1:$I$1,0)),0)</f>
        <v>10665</v>
      </c>
      <c r="H8" s="82">
        <f>ROUND(INDEX([2]acpsa_table2_indOutput_2020!$C$2:$I$46,MATCH(TRIM($A8),[2]acpsa_table2_indOutput_2020!$B$2:$B$46,0),MATCH(H$3,[2]acpsa_table2_indOutput_2020!$C$1:$I$1,0)),0)</f>
        <v>10999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f>ROUND(INDEX([2]acpsa_table2_indOutput_2020!$C$2:$I$46,MATCH(TRIM($A9),[2]acpsa_table2_indOutput_2020!$B$2:$B$46,0),MATCH(B$3,[2]acpsa_table2_indOutput_2020!$C$1:$I$1,0)),0)</f>
        <v>8713</v>
      </c>
      <c r="C9" s="40">
        <f>ROUND(INDEX([2]acpsa_table2_indOutput_2020!$C$2:$I$46,MATCH(TRIM($A9),[2]acpsa_table2_indOutput_2020!$B$2:$B$46,0),MATCH(C$3,[2]acpsa_table2_indOutput_2020!$C$1:$I$1,0)),0)</f>
        <v>2151</v>
      </c>
      <c r="D9" s="80">
        <f>ROUND(INDEX([2]acpsa_table2_indOutput_2020!$C$2:$I$46,MATCH(TRIM($A9),[2]acpsa_table2_indOutput_2020!$B$2:$B$46,0),MATCH(D$3,[2]acpsa_table2_indOutput_2020!$C$1:$I$1,0)),0)</f>
        <v>6562</v>
      </c>
      <c r="E9" s="81">
        <f>ROUND(INDEX([2]acpsa_table2_indOutput_2020!$C$2:$I$46,MATCH(TRIM($A9),[2]acpsa_table2_indOutput_2020!$B$2:$B$46,0),MATCH(E$3,[2]acpsa_table2_indOutput_2020!$C$1:$I$1,0)),3)</f>
        <v>0.51500000000000001</v>
      </c>
      <c r="F9" s="80">
        <f>ROUND(INDEX([2]acpsa_table2_indOutput_2020!$C$2:$I$46,MATCH(TRIM($A9),[2]acpsa_table2_indOutput_2020!$B$2:$B$46,0),MATCH(F$3,[2]acpsa_table2_indOutput_2020!$C$1:$I$1,0)),0)</f>
        <v>4483</v>
      </c>
      <c r="G9" s="82">
        <f>ROUND(INDEX([2]acpsa_table2_indOutput_2020!$C$2:$I$46,MATCH(TRIM($A9),[2]acpsa_table2_indOutput_2020!$B$2:$B$46,0),MATCH(G$3,[2]acpsa_table2_indOutput_2020!$C$1:$I$1,0)),0)</f>
        <v>1107</v>
      </c>
      <c r="H9" s="82">
        <f>ROUND(INDEX([2]acpsa_table2_indOutput_2020!$C$2:$I$46,MATCH(TRIM($A9),[2]acpsa_table2_indOutput_2020!$B$2:$B$46,0),MATCH(H$3,[2]acpsa_table2_indOutput_2020!$C$1:$I$1,0)),0)</f>
        <v>3377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f>ROUND(INDEX([2]acpsa_table2_indOutput_2020!$C$2:$I$46,MATCH(TRIM($A10),[2]acpsa_table2_indOutput_2020!$B$2:$B$46,0),MATCH(B$3,[2]acpsa_table2_indOutput_2020!$C$1:$I$1,0)),0)</f>
        <v>38592</v>
      </c>
      <c r="C10" s="40">
        <f>ROUND(INDEX([2]acpsa_table2_indOutput_2020!$C$2:$I$46,MATCH(TRIM($A10),[2]acpsa_table2_indOutput_2020!$B$2:$B$46,0),MATCH(C$3,[2]acpsa_table2_indOutput_2020!$C$1:$I$1,0)),0)</f>
        <v>9185</v>
      </c>
      <c r="D10" s="80">
        <f>ROUND(INDEX([2]acpsa_table2_indOutput_2020!$C$2:$I$46,MATCH(TRIM($A10),[2]acpsa_table2_indOutput_2020!$B$2:$B$46,0),MATCH(D$3,[2]acpsa_table2_indOutput_2020!$C$1:$I$1,0)),0)</f>
        <v>29407</v>
      </c>
      <c r="E10" s="81">
        <f>ROUND(INDEX([2]acpsa_table2_indOutput_2020!$C$2:$I$46,MATCH(TRIM($A10),[2]acpsa_table2_indOutput_2020!$B$2:$B$46,0),MATCH(E$3,[2]acpsa_table2_indOutput_2020!$C$1:$I$1,0)),3)</f>
        <v>0.98</v>
      </c>
      <c r="F10" s="80">
        <f>ROUND(INDEX([2]acpsa_table2_indOutput_2020!$C$2:$I$46,MATCH(TRIM($A10),[2]acpsa_table2_indOutput_2020!$B$2:$B$46,0),MATCH(F$3,[2]acpsa_table2_indOutput_2020!$C$1:$I$1,0)),0)</f>
        <v>37821</v>
      </c>
      <c r="G10" s="82">
        <f>ROUND(INDEX([2]acpsa_table2_indOutput_2020!$C$2:$I$46,MATCH(TRIM($A10),[2]acpsa_table2_indOutput_2020!$B$2:$B$46,0),MATCH(G$3,[2]acpsa_table2_indOutput_2020!$C$1:$I$1,0)),0)</f>
        <v>9001</v>
      </c>
      <c r="H10" s="82">
        <f>ROUND(INDEX([2]acpsa_table2_indOutput_2020!$C$2:$I$46,MATCH(TRIM($A10),[2]acpsa_table2_indOutput_2020!$B$2:$B$46,0),MATCH(H$3,[2]acpsa_table2_indOutput_2020!$C$1:$I$1,0)),0)</f>
        <v>28819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f>ROUND(INDEX([2]acpsa_table2_indOutput_2020!$C$2:$I$46,MATCH(TRIM($A11),[2]acpsa_table2_indOutput_2020!$B$2:$B$46,0),MATCH(B$3,[2]acpsa_table2_indOutput_2020!$C$1:$I$1,0)),0)</f>
        <v>20069</v>
      </c>
      <c r="C11" s="40">
        <f>ROUND(INDEX([2]acpsa_table2_indOutput_2020!$C$2:$I$46,MATCH(TRIM($A11),[2]acpsa_table2_indOutput_2020!$B$2:$B$46,0),MATCH(C$3,[2]acpsa_table2_indOutput_2020!$C$1:$I$1,0)),0)</f>
        <v>6451</v>
      </c>
      <c r="D11" s="80">
        <f>ROUND(INDEX([2]acpsa_table2_indOutput_2020!$C$2:$I$46,MATCH(TRIM($A11),[2]acpsa_table2_indOutput_2020!$B$2:$B$46,0),MATCH(D$3,[2]acpsa_table2_indOutput_2020!$C$1:$I$1,0)),0)</f>
        <v>13618</v>
      </c>
      <c r="E11" s="81">
        <f>ROUND(INDEX([2]acpsa_table2_indOutput_2020!$C$2:$I$46,MATCH(TRIM($A11),[2]acpsa_table2_indOutput_2020!$B$2:$B$46,0),MATCH(E$3,[2]acpsa_table2_indOutput_2020!$C$1:$I$1,0)),3)</f>
        <v>0.92200000000000004</v>
      </c>
      <c r="F11" s="80">
        <f>ROUND(INDEX([2]acpsa_table2_indOutput_2020!$C$2:$I$46,MATCH(TRIM($A11),[2]acpsa_table2_indOutput_2020!$B$2:$B$46,0),MATCH(F$3,[2]acpsa_table2_indOutput_2020!$C$1:$I$1,0)),0)</f>
        <v>18506</v>
      </c>
      <c r="G11" s="82">
        <f>ROUND(INDEX([2]acpsa_table2_indOutput_2020!$C$2:$I$46,MATCH(TRIM($A11),[2]acpsa_table2_indOutput_2020!$B$2:$B$46,0),MATCH(G$3,[2]acpsa_table2_indOutput_2020!$C$1:$I$1,0)),0)</f>
        <v>5949</v>
      </c>
      <c r="H11" s="82">
        <f>ROUND(INDEX([2]acpsa_table2_indOutput_2020!$C$2:$I$46,MATCH(TRIM($A11),[2]acpsa_table2_indOutput_2020!$B$2:$B$46,0),MATCH(H$3,[2]acpsa_table2_indOutput_2020!$C$1:$I$1,0)),0)</f>
        <v>12557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f>ROUND(INDEX([2]acpsa_table2_indOutput_2020!$C$2:$I$46,MATCH(TRIM($A12),[2]acpsa_table2_indOutput_2020!$B$2:$B$46,0),MATCH(B$3,[2]acpsa_table2_indOutput_2020!$C$1:$I$1,0)),0)</f>
        <v>471297</v>
      </c>
      <c r="C12" s="40">
        <f>ROUND(INDEX([2]acpsa_table2_indOutput_2020!$C$2:$I$46,MATCH(TRIM($A12),[2]acpsa_table2_indOutput_2020!$B$2:$B$46,0),MATCH(C$3,[2]acpsa_table2_indOutput_2020!$C$1:$I$1,0)),0)</f>
        <v>128556</v>
      </c>
      <c r="D12" s="80">
        <f>ROUND(INDEX([2]acpsa_table2_indOutput_2020!$C$2:$I$46,MATCH(TRIM($A12),[2]acpsa_table2_indOutput_2020!$B$2:$B$46,0),MATCH(D$3,[2]acpsa_table2_indOutput_2020!$C$1:$I$1,0)),0)</f>
        <v>342740</v>
      </c>
      <c r="E12" s="81"/>
      <c r="F12" s="80">
        <f>ROUND(INDEX([2]acpsa_table2_indOutput_2020!$C$2:$I$46,MATCH(TRIM($A12),[2]acpsa_table2_indOutput_2020!$B$2:$B$46,0),MATCH(F$3,[2]acpsa_table2_indOutput_2020!$C$1:$I$1,0)),0)</f>
        <v>156348</v>
      </c>
      <c r="G12" s="82">
        <f>ROUND(INDEX([2]acpsa_table2_indOutput_2020!$C$2:$I$46,MATCH(TRIM($A12),[2]acpsa_table2_indOutput_2020!$B$2:$B$46,0),MATCH(G$3,[2]acpsa_table2_indOutput_2020!$C$1:$I$1,0)),0)</f>
        <v>48799</v>
      </c>
      <c r="H12" s="82">
        <f>ROUND(INDEX([2]acpsa_table2_indOutput_2020!$C$2:$I$46,MATCH(TRIM($A12),[2]acpsa_table2_indOutput_2020!$B$2:$B$46,0),MATCH(H$3,[2]acpsa_table2_indOutput_2020!$C$1:$I$1,0)),0)</f>
        <v>107548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f>ROUND(INDEX([2]acpsa_table2_indOutput_2020!$C$2:$I$46,MATCH(TRIM($A13),[2]acpsa_table2_indOutput_2020!$B$2:$B$46,0),MATCH(B$3,[2]acpsa_table2_indOutput_2020!$C$1:$I$1,0)),0)</f>
        <v>140848</v>
      </c>
      <c r="C13" s="40">
        <f>ROUND(INDEX([2]acpsa_table2_indOutput_2020!$C$2:$I$46,MATCH(TRIM($A13),[2]acpsa_table2_indOutput_2020!$B$2:$B$46,0),MATCH(C$3,[2]acpsa_table2_indOutput_2020!$C$1:$I$1,0)),0)</f>
        <v>42666</v>
      </c>
      <c r="D13" s="80">
        <f>ROUND(INDEX([2]acpsa_table2_indOutput_2020!$C$2:$I$46,MATCH(TRIM($A13),[2]acpsa_table2_indOutput_2020!$B$2:$B$46,0),MATCH(D$3,[2]acpsa_table2_indOutput_2020!$C$1:$I$1,0)),0)</f>
        <v>98181</v>
      </c>
      <c r="E13" s="81">
        <f>ROUND(INDEX([2]acpsa_table2_indOutput_2020!$C$2:$I$46,MATCH(TRIM($A13),[2]acpsa_table2_indOutput_2020!$B$2:$B$46,0),MATCH(E$3,[2]acpsa_table2_indOutput_2020!$C$1:$I$1,0)),3)</f>
        <v>0.42899999999999999</v>
      </c>
      <c r="F13" s="80">
        <f>ROUND(INDEX([2]acpsa_table2_indOutput_2020!$C$2:$I$46,MATCH(TRIM($A13),[2]acpsa_table2_indOutput_2020!$B$2:$B$46,0),MATCH(F$3,[2]acpsa_table2_indOutput_2020!$C$1:$I$1,0)),0)</f>
        <v>60383</v>
      </c>
      <c r="G13" s="82">
        <f>ROUND(INDEX([2]acpsa_table2_indOutput_2020!$C$2:$I$46,MATCH(TRIM($A13),[2]acpsa_table2_indOutput_2020!$B$2:$B$46,0),MATCH(G$3,[2]acpsa_table2_indOutput_2020!$C$1:$I$1,0)),0)</f>
        <v>18291</v>
      </c>
      <c r="H13" s="82">
        <f>ROUND(INDEX([2]acpsa_table2_indOutput_2020!$C$2:$I$46,MATCH(TRIM($A13),[2]acpsa_table2_indOutput_2020!$B$2:$B$46,0),MATCH(H$3,[2]acpsa_table2_indOutput_2020!$C$1:$I$1,0)),0)</f>
        <v>42091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f>ROUND(INDEX([2]acpsa_table2_indOutput_2020!$C$2:$I$46,MATCH(TRIM($A14),[2]acpsa_table2_indOutput_2020!$B$2:$B$46,0),MATCH(B$3,[2]acpsa_table2_indOutput_2020!$C$1:$I$1,0)),0)</f>
        <v>46302</v>
      </c>
      <c r="C14" s="40">
        <f>ROUND(INDEX([2]acpsa_table2_indOutput_2020!$C$2:$I$46,MATCH(TRIM($A14),[2]acpsa_table2_indOutput_2020!$B$2:$B$46,0),MATCH(C$3,[2]acpsa_table2_indOutput_2020!$C$1:$I$1,0)),0)</f>
        <v>13282</v>
      </c>
      <c r="D14" s="80">
        <f>ROUND(INDEX([2]acpsa_table2_indOutput_2020!$C$2:$I$46,MATCH(TRIM($A14),[2]acpsa_table2_indOutput_2020!$B$2:$B$46,0),MATCH(D$3,[2]acpsa_table2_indOutput_2020!$C$1:$I$1,0)),0)</f>
        <v>33020</v>
      </c>
      <c r="E14" s="81">
        <f>ROUND(INDEX([2]acpsa_table2_indOutput_2020!$C$2:$I$46,MATCH(TRIM($A14),[2]acpsa_table2_indOutput_2020!$B$2:$B$46,0),MATCH(E$3,[2]acpsa_table2_indOutput_2020!$C$1:$I$1,0)),3)</f>
        <v>0.73599999999999999</v>
      </c>
      <c r="F14" s="80">
        <f>ROUND(INDEX([2]acpsa_table2_indOutput_2020!$C$2:$I$46,MATCH(TRIM($A14),[2]acpsa_table2_indOutput_2020!$B$2:$B$46,0),MATCH(F$3,[2]acpsa_table2_indOutput_2020!$C$1:$I$1,0)),0)</f>
        <v>34074</v>
      </c>
      <c r="G14" s="82">
        <f>ROUND(INDEX([2]acpsa_table2_indOutput_2020!$C$2:$I$46,MATCH(TRIM($A14),[2]acpsa_table2_indOutput_2020!$B$2:$B$46,0),MATCH(G$3,[2]acpsa_table2_indOutput_2020!$C$1:$I$1,0)),0)</f>
        <v>9775</v>
      </c>
      <c r="H14" s="82">
        <f>ROUND(INDEX([2]acpsa_table2_indOutput_2020!$C$2:$I$46,MATCH(TRIM($A14),[2]acpsa_table2_indOutput_2020!$B$2:$B$46,0),MATCH(H$3,[2]acpsa_table2_indOutput_2020!$C$1:$I$1,0)),0)</f>
        <v>24300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f>ROUND(INDEX([2]acpsa_table2_indOutput_2020!$C$2:$I$46,MATCH(TRIM($A15),[2]acpsa_table2_indOutput_2020!$B$2:$B$46,0),MATCH(B$3,[2]acpsa_table2_indOutput_2020!$C$1:$I$1,0)),0)</f>
        <v>6846</v>
      </c>
      <c r="C15" s="40">
        <f>ROUND(INDEX([2]acpsa_table2_indOutput_2020!$C$2:$I$46,MATCH(TRIM($A15),[2]acpsa_table2_indOutput_2020!$B$2:$B$46,0),MATCH(C$3,[2]acpsa_table2_indOutput_2020!$C$1:$I$1,0)),0)</f>
        <v>3193</v>
      </c>
      <c r="D15" s="80">
        <f>ROUND(INDEX([2]acpsa_table2_indOutput_2020!$C$2:$I$46,MATCH(TRIM($A15),[2]acpsa_table2_indOutput_2020!$B$2:$B$46,0),MATCH(D$3,[2]acpsa_table2_indOutput_2020!$C$1:$I$1,0)),0)</f>
        <v>3653</v>
      </c>
      <c r="E15" s="81">
        <f>ROUND(INDEX([2]acpsa_table2_indOutput_2020!$C$2:$I$46,MATCH(TRIM($A15),[2]acpsa_table2_indOutput_2020!$B$2:$B$46,0),MATCH(E$3,[2]acpsa_table2_indOutput_2020!$C$1:$I$1,0)),3)</f>
        <v>0.93400000000000005</v>
      </c>
      <c r="F15" s="80">
        <f>ROUND(INDEX([2]acpsa_table2_indOutput_2020!$C$2:$I$46,MATCH(TRIM($A15),[2]acpsa_table2_indOutput_2020!$B$2:$B$46,0),MATCH(F$3,[2]acpsa_table2_indOutput_2020!$C$1:$I$1,0)),0)</f>
        <v>6392</v>
      </c>
      <c r="G15" s="82">
        <f>ROUND(INDEX([2]acpsa_table2_indOutput_2020!$C$2:$I$46,MATCH(TRIM($A15),[2]acpsa_table2_indOutput_2020!$B$2:$B$46,0),MATCH(G$3,[2]acpsa_table2_indOutput_2020!$C$1:$I$1,0)),0)</f>
        <v>2981</v>
      </c>
      <c r="H15" s="82">
        <f>ROUND(INDEX([2]acpsa_table2_indOutput_2020!$C$2:$I$46,MATCH(TRIM($A15),[2]acpsa_table2_indOutput_2020!$B$2:$B$46,0),MATCH(H$3,[2]acpsa_table2_indOutput_2020!$C$1:$I$1,0)),0)</f>
        <v>3411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f>ROUND(INDEX([2]acpsa_table2_indOutput_2020!$C$2:$I$46,MATCH(TRIM($A16),[2]acpsa_table2_indOutput_2020!$B$2:$B$46,0),MATCH(B$3,[2]acpsa_table2_indOutput_2020!$C$1:$I$1,0)),0)</f>
        <v>22009</v>
      </c>
      <c r="C16" s="40">
        <f>ROUND(INDEX([2]acpsa_table2_indOutput_2020!$C$2:$I$46,MATCH(TRIM($A16),[2]acpsa_table2_indOutput_2020!$B$2:$B$46,0),MATCH(C$3,[2]acpsa_table2_indOutput_2020!$C$1:$I$1,0)),0)</f>
        <v>7077</v>
      </c>
      <c r="D16" s="80">
        <f>ROUND(INDEX([2]acpsa_table2_indOutput_2020!$C$2:$I$46,MATCH(TRIM($A16),[2]acpsa_table2_indOutput_2020!$B$2:$B$46,0),MATCH(D$3,[2]acpsa_table2_indOutput_2020!$C$1:$I$1,0)),0)</f>
        <v>14933</v>
      </c>
      <c r="E16" s="81">
        <f>ROUND(INDEX([2]acpsa_table2_indOutput_2020!$C$2:$I$46,MATCH(TRIM($A16),[2]acpsa_table2_indOutput_2020!$B$2:$B$46,0),MATCH(E$3,[2]acpsa_table2_indOutput_2020!$C$1:$I$1,0)),3)</f>
        <v>0.99299999999999999</v>
      </c>
      <c r="F16" s="80">
        <f>ROUND(INDEX([2]acpsa_table2_indOutput_2020!$C$2:$I$46,MATCH(TRIM($A16),[2]acpsa_table2_indOutput_2020!$B$2:$B$46,0),MATCH(F$3,[2]acpsa_table2_indOutput_2020!$C$1:$I$1,0)),0)</f>
        <v>21866</v>
      </c>
      <c r="G16" s="82">
        <f>ROUND(INDEX([2]acpsa_table2_indOutput_2020!$C$2:$I$46,MATCH(TRIM($A16),[2]acpsa_table2_indOutput_2020!$B$2:$B$46,0),MATCH(G$3,[2]acpsa_table2_indOutput_2020!$C$1:$I$1,0)),0)</f>
        <v>7031</v>
      </c>
      <c r="H16" s="82">
        <f>ROUND(INDEX([2]acpsa_table2_indOutput_2020!$C$2:$I$46,MATCH(TRIM($A16),[2]acpsa_table2_indOutput_2020!$B$2:$B$46,0),MATCH(H$3,[2]acpsa_table2_indOutput_2020!$C$1:$I$1,0)),0)</f>
        <v>14835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f>ROUND(INDEX([2]acpsa_table2_indOutput_2020!$C$2:$I$46,MATCH(TRIM($A17),[2]acpsa_table2_indOutput_2020!$B$2:$B$46,0),MATCH(B$3,[2]acpsa_table2_indOutput_2020!$C$1:$I$1,0)),0)</f>
        <v>3336</v>
      </c>
      <c r="C17" s="40">
        <f>ROUND(INDEX([2]acpsa_table2_indOutput_2020!$C$2:$I$46,MATCH(TRIM($A17),[2]acpsa_table2_indOutput_2020!$B$2:$B$46,0),MATCH(C$3,[2]acpsa_table2_indOutput_2020!$C$1:$I$1,0)),0)</f>
        <v>371</v>
      </c>
      <c r="D17" s="80">
        <f>ROUND(INDEX([2]acpsa_table2_indOutput_2020!$C$2:$I$46,MATCH(TRIM($A17),[2]acpsa_table2_indOutput_2020!$B$2:$B$46,0),MATCH(D$3,[2]acpsa_table2_indOutput_2020!$C$1:$I$1,0)),0)</f>
        <v>2965</v>
      </c>
      <c r="E17" s="81">
        <f>ROUND(INDEX([2]acpsa_table2_indOutput_2020!$C$2:$I$46,MATCH(TRIM($A17),[2]acpsa_table2_indOutput_2020!$B$2:$B$46,0),MATCH(E$3,[2]acpsa_table2_indOutput_2020!$C$1:$I$1,0)),3)</f>
        <v>0.99199999999999999</v>
      </c>
      <c r="F17" s="80">
        <f>ROUND(INDEX([2]acpsa_table2_indOutput_2020!$C$2:$I$46,MATCH(TRIM($A17),[2]acpsa_table2_indOutput_2020!$B$2:$B$46,0),MATCH(F$3,[2]acpsa_table2_indOutput_2020!$C$1:$I$1,0)),0)</f>
        <v>3308</v>
      </c>
      <c r="G17" s="82">
        <f>ROUND(INDEX([2]acpsa_table2_indOutput_2020!$C$2:$I$46,MATCH(TRIM($A17),[2]acpsa_table2_indOutput_2020!$B$2:$B$46,0),MATCH(G$3,[2]acpsa_table2_indOutput_2020!$C$1:$I$1,0)),0)</f>
        <v>368</v>
      </c>
      <c r="H17" s="82">
        <f>ROUND(INDEX([2]acpsa_table2_indOutput_2020!$C$2:$I$46,MATCH(TRIM($A17),[2]acpsa_table2_indOutput_2020!$B$2:$B$46,0),MATCH(H$3,[2]acpsa_table2_indOutput_2020!$C$1:$I$1,0)),0)</f>
        <v>2940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f>ROUND(INDEX([2]acpsa_table2_indOutput_2020!$C$2:$I$46,MATCH(TRIM($A18),[2]acpsa_table2_indOutput_2020!$B$2:$B$46,0),MATCH(B$3,[2]acpsa_table2_indOutput_2020!$C$1:$I$1,0)),0)</f>
        <v>13037</v>
      </c>
      <c r="C18" s="40">
        <f>ROUND(INDEX([2]acpsa_table2_indOutput_2020!$C$2:$I$46,MATCH(TRIM($A18),[2]acpsa_table2_indOutput_2020!$B$2:$B$46,0),MATCH(C$3,[2]acpsa_table2_indOutput_2020!$C$1:$I$1,0)),0)</f>
        <v>4122</v>
      </c>
      <c r="D18" s="80">
        <f>ROUND(INDEX([2]acpsa_table2_indOutput_2020!$C$2:$I$46,MATCH(TRIM($A18),[2]acpsa_table2_indOutput_2020!$B$2:$B$46,0),MATCH(D$3,[2]acpsa_table2_indOutput_2020!$C$1:$I$1,0)),0)</f>
        <v>8915</v>
      </c>
      <c r="E18" s="81">
        <f>ROUND(INDEX([2]acpsa_table2_indOutput_2020!$C$2:$I$46,MATCH(TRIM($A18),[2]acpsa_table2_indOutput_2020!$B$2:$B$46,0),MATCH(E$3,[2]acpsa_table2_indOutput_2020!$C$1:$I$1,0)),3)</f>
        <v>0.98399999999999999</v>
      </c>
      <c r="F18" s="80">
        <f>ROUND(INDEX([2]acpsa_table2_indOutput_2020!$C$2:$I$46,MATCH(TRIM($A18),[2]acpsa_table2_indOutput_2020!$B$2:$B$46,0),MATCH(F$3,[2]acpsa_table2_indOutput_2020!$C$1:$I$1,0)),0)</f>
        <v>12826</v>
      </c>
      <c r="G18" s="82">
        <f>ROUND(INDEX([2]acpsa_table2_indOutput_2020!$C$2:$I$46,MATCH(TRIM($A18),[2]acpsa_table2_indOutput_2020!$B$2:$B$46,0),MATCH(G$3,[2]acpsa_table2_indOutput_2020!$C$1:$I$1,0)),0)</f>
        <v>4055</v>
      </c>
      <c r="H18" s="82">
        <f>ROUND(INDEX([2]acpsa_table2_indOutput_2020!$C$2:$I$46,MATCH(TRIM($A18),[2]acpsa_table2_indOutput_2020!$B$2:$B$46,0),MATCH(H$3,[2]acpsa_table2_indOutput_2020!$C$1:$I$1,0)),0)</f>
        <v>8771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f>ROUND(INDEX([2]acpsa_table2_indOutput_2020!$C$2:$I$46,MATCH(TRIM($A19),[2]acpsa_table2_indOutput_2020!$B$2:$B$46,0),MATCH(B$3,[2]acpsa_table2_indOutput_2020!$C$1:$I$1,0)),0)</f>
        <v>223630</v>
      </c>
      <c r="C19" s="40">
        <f>ROUND(INDEX([2]acpsa_table2_indOutput_2020!$C$2:$I$46,MATCH(TRIM($A19),[2]acpsa_table2_indOutput_2020!$B$2:$B$46,0),MATCH(C$3,[2]acpsa_table2_indOutput_2020!$C$1:$I$1,0)),0)</f>
        <v>51986</v>
      </c>
      <c r="D19" s="80">
        <f>ROUND(INDEX([2]acpsa_table2_indOutput_2020!$C$2:$I$46,MATCH(TRIM($A19),[2]acpsa_table2_indOutput_2020!$B$2:$B$46,0),MATCH(D$3,[2]acpsa_table2_indOutput_2020!$C$1:$I$1,0)),0)</f>
        <v>171644</v>
      </c>
      <c r="E19" s="81">
        <f>ROUND(INDEX([2]acpsa_table2_indOutput_2020!$C$2:$I$46,MATCH(TRIM($A19),[2]acpsa_table2_indOutput_2020!$B$2:$B$46,0),MATCH(E$3,[2]acpsa_table2_indOutput_2020!$C$1:$I$1,0)),3)</f>
        <v>1.4999999999999999E-2</v>
      </c>
      <c r="F19" s="80">
        <f>ROUND(INDEX([2]acpsa_table2_indOutput_2020!$C$2:$I$46,MATCH(TRIM($A19),[2]acpsa_table2_indOutput_2020!$B$2:$B$46,0),MATCH(F$3,[2]acpsa_table2_indOutput_2020!$C$1:$I$1,0)),0)</f>
        <v>3322</v>
      </c>
      <c r="G19" s="82">
        <f>ROUND(INDEX([2]acpsa_table2_indOutput_2020!$C$2:$I$46,MATCH(TRIM($A19),[2]acpsa_table2_indOutput_2020!$B$2:$B$46,0),MATCH(G$3,[2]acpsa_table2_indOutput_2020!$C$1:$I$1,0)),0)</f>
        <v>772</v>
      </c>
      <c r="H19" s="82">
        <f>ROUND(INDEX([2]acpsa_table2_indOutput_2020!$C$2:$I$46,MATCH(TRIM($A19),[2]acpsa_table2_indOutput_2020!$B$2:$B$46,0),MATCH(H$3,[2]acpsa_table2_indOutput_2020!$C$1:$I$1,0)),0)</f>
        <v>2550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f>ROUND(INDEX([2]acpsa_table2_indOutput_2020!$C$2:$I$46,MATCH(TRIM($A20),[2]acpsa_table2_indOutput_2020!$B$2:$B$46,0),MATCH(B$3,[2]acpsa_table2_indOutput_2020!$C$1:$I$1,0)),0)</f>
        <v>12824</v>
      </c>
      <c r="C20" s="40">
        <f>ROUND(INDEX([2]acpsa_table2_indOutput_2020!$C$2:$I$46,MATCH(TRIM($A20),[2]acpsa_table2_indOutput_2020!$B$2:$B$46,0),MATCH(C$3,[2]acpsa_table2_indOutput_2020!$C$1:$I$1,0)),0)</f>
        <v>5176</v>
      </c>
      <c r="D20" s="80">
        <f>ROUND(INDEX([2]acpsa_table2_indOutput_2020!$C$2:$I$46,MATCH(TRIM($A20),[2]acpsa_table2_indOutput_2020!$B$2:$B$46,0),MATCH(D$3,[2]acpsa_table2_indOutput_2020!$C$1:$I$1,0)),0)</f>
        <v>7649</v>
      </c>
      <c r="E20" s="81">
        <f>ROUND(INDEX([2]acpsa_table2_indOutput_2020!$C$2:$I$46,MATCH(TRIM($A20),[2]acpsa_table2_indOutput_2020!$B$2:$B$46,0),MATCH(E$3,[2]acpsa_table2_indOutput_2020!$C$1:$I$1,0)),3)</f>
        <v>0.98499999999999999</v>
      </c>
      <c r="F20" s="80">
        <f>ROUND(INDEX([2]acpsa_table2_indOutput_2020!$C$2:$I$46,MATCH(TRIM($A20),[2]acpsa_table2_indOutput_2020!$B$2:$B$46,0),MATCH(F$3,[2]acpsa_table2_indOutput_2020!$C$1:$I$1,0)),0)</f>
        <v>12628</v>
      </c>
      <c r="G20" s="82">
        <f>ROUND(INDEX([2]acpsa_table2_indOutput_2020!$C$2:$I$46,MATCH(TRIM($A20),[2]acpsa_table2_indOutput_2020!$B$2:$B$46,0),MATCH(G$3,[2]acpsa_table2_indOutput_2020!$C$1:$I$1,0)),0)</f>
        <v>5096</v>
      </c>
      <c r="H20" s="82">
        <f>ROUND(INDEX([2]acpsa_table2_indOutput_2020!$C$2:$I$46,MATCH(TRIM($A20),[2]acpsa_table2_indOutput_2020!$B$2:$B$46,0),MATCH(H$3,[2]acpsa_table2_indOutput_2020!$C$1:$I$1,0)),0)</f>
        <v>7532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f>ROUND(INDEX([2]acpsa_table2_indOutput_2020!$C$2:$I$46,MATCH(TRIM($A21),[2]acpsa_table2_indOutput_2020!$B$2:$B$46,0),MATCH(B$3,[2]acpsa_table2_indOutput_2020!$C$1:$I$1,0)),0)</f>
        <v>2464</v>
      </c>
      <c r="C21" s="40">
        <f>ROUND(INDEX([2]acpsa_table2_indOutput_2020!$C$2:$I$46,MATCH(TRIM($A21),[2]acpsa_table2_indOutput_2020!$B$2:$B$46,0),MATCH(C$3,[2]acpsa_table2_indOutput_2020!$C$1:$I$1,0)),0)</f>
        <v>684</v>
      </c>
      <c r="D21" s="80">
        <f>ROUND(INDEX([2]acpsa_table2_indOutput_2020!$C$2:$I$46,MATCH(TRIM($A21),[2]acpsa_table2_indOutput_2020!$B$2:$B$46,0),MATCH(D$3,[2]acpsa_table2_indOutput_2020!$C$1:$I$1,0)),0)</f>
        <v>1780</v>
      </c>
      <c r="E21" s="81">
        <f>ROUND(INDEX([2]acpsa_table2_indOutput_2020!$C$2:$I$46,MATCH(TRIM($A21),[2]acpsa_table2_indOutput_2020!$B$2:$B$46,0),MATCH(E$3,[2]acpsa_table2_indOutput_2020!$C$1:$I$1,0)),3)</f>
        <v>0.628</v>
      </c>
      <c r="F21" s="80">
        <f>ROUND(INDEX([2]acpsa_table2_indOutput_2020!$C$2:$I$46,MATCH(TRIM($A21),[2]acpsa_table2_indOutput_2020!$B$2:$B$46,0),MATCH(F$3,[2]acpsa_table2_indOutput_2020!$C$1:$I$1,0)),0)</f>
        <v>1548</v>
      </c>
      <c r="G21" s="82">
        <f>ROUND(INDEX([2]acpsa_table2_indOutput_2020!$C$2:$I$46,MATCH(TRIM($A21),[2]acpsa_table2_indOutput_2020!$B$2:$B$46,0),MATCH(G$3,[2]acpsa_table2_indOutput_2020!$C$1:$I$1,0)),0)</f>
        <v>430</v>
      </c>
      <c r="H21" s="82">
        <f>ROUND(INDEX([2]acpsa_table2_indOutput_2020!$C$2:$I$46,MATCH(TRIM($A21),[2]acpsa_table2_indOutput_2020!$B$2:$B$46,0),MATCH(H$3,[2]acpsa_table2_indOutput_2020!$C$1:$I$1,0)),0)</f>
        <v>1119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f>ROUND(INDEX([2]acpsa_table2_indOutput_2020!$C$2:$I$46,MATCH(TRIM($A22),[2]acpsa_table2_indOutput_2020!$B$2:$B$46,0),MATCH(B$3,[2]acpsa_table2_indOutput_2020!$C$1:$I$1,0)),0)</f>
        <v>15597</v>
      </c>
      <c r="C22" s="40">
        <f>ROUND(INDEX([2]acpsa_table2_indOutput_2020!$C$2:$I$46,MATCH(TRIM($A22),[2]acpsa_table2_indOutput_2020!$B$2:$B$46,0),MATCH(C$3,[2]acpsa_table2_indOutput_2020!$C$1:$I$1,0)),0)</f>
        <v>9070</v>
      </c>
      <c r="D22" s="80">
        <f>ROUND(INDEX([2]acpsa_table2_indOutput_2020!$C$2:$I$46,MATCH(TRIM($A22),[2]acpsa_table2_indOutput_2020!$B$2:$B$46,0),MATCH(D$3,[2]acpsa_table2_indOutput_2020!$C$1:$I$1,0)),0)</f>
        <v>6527</v>
      </c>
      <c r="E22" s="81">
        <f>ROUND(INDEX([2]acpsa_table2_indOutput_2020!$C$2:$I$46,MATCH(TRIM($A22),[2]acpsa_table2_indOutput_2020!$B$2:$B$46,0),MATCH(E$3,[2]acpsa_table2_indOutput_2020!$C$1:$I$1,0)),3)</f>
        <v>0.41799999999999998</v>
      </c>
      <c r="F22" s="80">
        <f>ROUND(INDEX([2]acpsa_table2_indOutput_2020!$C$2:$I$46,MATCH(TRIM($A22),[2]acpsa_table2_indOutput_2020!$B$2:$B$46,0),MATCH(F$3,[2]acpsa_table2_indOutput_2020!$C$1:$I$1,0)),0)</f>
        <v>6513</v>
      </c>
      <c r="G22" s="82">
        <f>ROUND(INDEX([2]acpsa_table2_indOutput_2020!$C$2:$I$46,MATCH(TRIM($A22),[2]acpsa_table2_indOutput_2020!$B$2:$B$46,0),MATCH(G$3,[2]acpsa_table2_indOutput_2020!$C$1:$I$1,0)),0)</f>
        <v>3787</v>
      </c>
      <c r="H22" s="82">
        <f>ROUND(INDEX([2]acpsa_table2_indOutput_2020!$C$2:$I$46,MATCH(TRIM($A22),[2]acpsa_table2_indOutput_2020!$B$2:$B$46,0),MATCH(H$3,[2]acpsa_table2_indOutput_2020!$C$1:$I$1,0)),0)</f>
        <v>2726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f>ROUND(INDEX([2]acpsa_table2_indOutput_2020!$C$2:$I$46,MATCH(TRIM($A23),[2]acpsa_table2_indOutput_2020!$B$2:$B$46,0),MATCH(B$3,[2]acpsa_table2_indOutput_2020!$C$1:$I$1,0)),0)</f>
        <v>274986</v>
      </c>
      <c r="C23" s="40">
        <f>ROUND(INDEX([2]acpsa_table2_indOutput_2020!$C$2:$I$46,MATCH(TRIM($A23),[2]acpsa_table2_indOutput_2020!$B$2:$B$46,0),MATCH(C$3,[2]acpsa_table2_indOutput_2020!$C$1:$I$1,0)),0)</f>
        <v>61819</v>
      </c>
      <c r="D23" s="80">
        <f>ROUND(INDEX([2]acpsa_table2_indOutput_2020!$C$2:$I$46,MATCH(TRIM($A23),[2]acpsa_table2_indOutput_2020!$B$2:$B$46,0),MATCH(D$3,[2]acpsa_table2_indOutput_2020!$C$1:$I$1,0)),0)</f>
        <v>213167</v>
      </c>
      <c r="E23" s="81">
        <f>ROUND(INDEX([2]acpsa_table2_indOutput_2020!$C$2:$I$46,MATCH(TRIM($A23),[2]acpsa_table2_indOutput_2020!$B$2:$B$46,0),MATCH(E$3,[2]acpsa_table2_indOutput_2020!$C$1:$I$1,0)),3)</f>
        <v>2.9000000000000001E-2</v>
      </c>
      <c r="F23" s="80">
        <f>ROUND(INDEX([2]acpsa_table2_indOutput_2020!$C$2:$I$46,MATCH(TRIM($A23),[2]acpsa_table2_indOutput_2020!$B$2:$B$46,0),MATCH(F$3,[2]acpsa_table2_indOutput_2020!$C$1:$I$1,0)),0)</f>
        <v>8109</v>
      </c>
      <c r="G23" s="82">
        <f>ROUND(INDEX([2]acpsa_table2_indOutput_2020!$C$2:$I$46,MATCH(TRIM($A23),[2]acpsa_table2_indOutput_2020!$B$2:$B$46,0),MATCH(G$3,[2]acpsa_table2_indOutput_2020!$C$1:$I$1,0)),0)</f>
        <v>1823</v>
      </c>
      <c r="H23" s="82">
        <f>ROUND(INDEX([2]acpsa_table2_indOutput_2020!$C$2:$I$46,MATCH(TRIM($A23),[2]acpsa_table2_indOutput_2020!$B$2:$B$46,0),MATCH(H$3,[2]acpsa_table2_indOutput_2020!$C$1:$I$1,0)),0)</f>
        <v>6286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f>ROUND(INDEX([2]acpsa_table2_indOutput_2020!$C$2:$I$46,MATCH(TRIM($A24),[2]acpsa_table2_indOutput_2020!$B$2:$B$46,0),MATCH(B$3,[2]acpsa_table2_indOutput_2020!$C$1:$I$1,0)),0)</f>
        <v>9057160</v>
      </c>
      <c r="C24" s="38">
        <f>ROUND(INDEX([2]acpsa_table2_indOutput_2020!$C$2:$I$46,MATCH(TRIM($A24),[2]acpsa_table2_indOutput_2020!$B$2:$B$46,0),MATCH(C$3,[2]acpsa_table2_indOutput_2020!$C$1:$I$1,0)),0)</f>
        <v>3422846</v>
      </c>
      <c r="D24" s="77">
        <f>ROUND(INDEX([2]acpsa_table2_indOutput_2020!$C$2:$I$46,MATCH(TRIM($A24),[2]acpsa_table2_indOutput_2020!$B$2:$B$46,0),MATCH(D$3,[2]acpsa_table2_indOutput_2020!$C$1:$I$1,0)),0)</f>
        <v>5634314</v>
      </c>
      <c r="E24" s="78"/>
      <c r="F24" s="77">
        <f>ROUND(INDEX([2]acpsa_table2_indOutput_2020!$C$2:$I$46,MATCH(TRIM($A24),[2]acpsa_table2_indOutput_2020!$B$2:$B$46,0),MATCH(F$3,[2]acpsa_table2_indOutput_2020!$C$1:$I$1,0)),0)</f>
        <v>1200120</v>
      </c>
      <c r="G24" s="79">
        <f>ROUND(INDEX([2]acpsa_table2_indOutput_2020!$C$2:$I$46,MATCH(TRIM($A24),[2]acpsa_table2_indOutput_2020!$B$2:$B$46,0),MATCH(G$3,[2]acpsa_table2_indOutput_2020!$C$1:$I$1,0)),0)</f>
        <v>490730</v>
      </c>
      <c r="H24" s="79">
        <f>ROUND(INDEX([2]acpsa_table2_indOutput_2020!$C$2:$I$46,MATCH(TRIM($A24),[2]acpsa_table2_indOutput_2020!$B$2:$B$46,0),MATCH(H$3,[2]acpsa_table2_indOutput_2020!$C$1:$I$1,0)),0)</f>
        <v>709390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f>ROUND(INDEX([2]acpsa_table2_indOutput_2020!$C$2:$I$46,MATCH(TRIM($A25),[2]acpsa_table2_indOutput_2020!$B$2:$B$46,0),MATCH(B$3,[2]acpsa_table2_indOutput_2020!$C$1:$I$1,0)),0)</f>
        <v>2188554</v>
      </c>
      <c r="C25" s="40">
        <f>ROUND(INDEX([2]acpsa_table2_indOutput_2020!$C$2:$I$46,MATCH(TRIM($A25),[2]acpsa_table2_indOutput_2020!$B$2:$B$46,0),MATCH(C$3,[2]acpsa_table2_indOutput_2020!$C$1:$I$1,0)),0)</f>
        <v>654404</v>
      </c>
      <c r="D25" s="80">
        <f>ROUND(INDEX([2]acpsa_table2_indOutput_2020!$C$2:$I$46,MATCH(TRIM($A25),[2]acpsa_table2_indOutput_2020!$B$2:$B$46,0),MATCH(D$3,[2]acpsa_table2_indOutput_2020!$C$1:$I$1,0)),0)</f>
        <v>1534150</v>
      </c>
      <c r="E25" s="81"/>
      <c r="F25" s="80">
        <f>ROUND(INDEX([2]acpsa_table2_indOutput_2020!$C$2:$I$46,MATCH(TRIM($A25),[2]acpsa_table2_indOutput_2020!$B$2:$B$46,0),MATCH(F$3,[2]acpsa_table2_indOutput_2020!$C$1:$I$1,0)),0)</f>
        <v>177809</v>
      </c>
      <c r="G25" s="82">
        <f>ROUND(INDEX([2]acpsa_table2_indOutput_2020!$C$2:$I$46,MATCH(TRIM($A25),[2]acpsa_table2_indOutput_2020!$B$2:$B$46,0),MATCH(G$3,[2]acpsa_table2_indOutput_2020!$C$1:$I$1,0)),0)</f>
        <v>53483</v>
      </c>
      <c r="H25" s="82">
        <f>ROUND(INDEX([2]acpsa_table2_indOutput_2020!$C$2:$I$46,MATCH(TRIM($A25),[2]acpsa_table2_indOutput_2020!$B$2:$B$46,0),MATCH(H$3,[2]acpsa_table2_indOutput_2020!$C$1:$I$1,0)),0)</f>
        <v>124325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f>ROUND(INDEX([2]acpsa_table2_indOutput_2020!$C$2:$I$46,MATCH(TRIM($A26),[2]acpsa_table2_indOutput_2020!$B$2:$B$46,0),MATCH(B$3,[2]acpsa_table2_indOutput_2020!$C$1:$I$1,0)),0)</f>
        <v>40513</v>
      </c>
      <c r="C26" s="40">
        <f>ROUND(INDEX([2]acpsa_table2_indOutput_2020!$C$2:$I$46,MATCH(TRIM($A26),[2]acpsa_table2_indOutput_2020!$B$2:$B$46,0),MATCH(C$3,[2]acpsa_table2_indOutput_2020!$C$1:$I$1,0)),0)</f>
        <v>21255</v>
      </c>
      <c r="D26" s="80">
        <f>ROUND(INDEX([2]acpsa_table2_indOutput_2020!$C$2:$I$46,MATCH(TRIM($A26),[2]acpsa_table2_indOutput_2020!$B$2:$B$46,0),MATCH(D$3,[2]acpsa_table2_indOutput_2020!$C$1:$I$1,0)),0)</f>
        <v>19257</v>
      </c>
      <c r="E26" s="81">
        <f>ROUND(INDEX([2]acpsa_table2_indOutput_2020!$C$2:$I$46,MATCH(TRIM($A26),[2]acpsa_table2_indOutput_2020!$B$2:$B$46,0),MATCH(E$3,[2]acpsa_table2_indOutput_2020!$C$1:$I$1,0)),3)</f>
        <v>0.24</v>
      </c>
      <c r="F26" s="80">
        <f>ROUND(INDEX([2]acpsa_table2_indOutput_2020!$C$2:$I$46,MATCH(TRIM($A26),[2]acpsa_table2_indOutput_2020!$B$2:$B$46,0),MATCH(F$3,[2]acpsa_table2_indOutput_2020!$C$1:$I$1,0)),0)</f>
        <v>9730</v>
      </c>
      <c r="G26" s="82">
        <f>ROUND(INDEX([2]acpsa_table2_indOutput_2020!$C$2:$I$46,MATCH(TRIM($A26),[2]acpsa_table2_indOutput_2020!$B$2:$B$46,0),MATCH(G$3,[2]acpsa_table2_indOutput_2020!$C$1:$I$1,0)),0)</f>
        <v>5105</v>
      </c>
      <c r="H26" s="82">
        <f>ROUND(INDEX([2]acpsa_table2_indOutput_2020!$C$2:$I$46,MATCH(TRIM($A26),[2]acpsa_table2_indOutput_2020!$B$2:$B$46,0),MATCH(H$3,[2]acpsa_table2_indOutput_2020!$C$1:$I$1,0)),0)</f>
        <v>4625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f>ROUND(INDEX([2]acpsa_table2_indOutput_2020!$C$2:$I$46,MATCH(TRIM($A27),[2]acpsa_table2_indOutput_2020!$B$2:$B$46,0),MATCH(B$3,[2]acpsa_table2_indOutput_2020!$C$1:$I$1,0)),0)</f>
        <v>37524</v>
      </c>
      <c r="C27" s="40">
        <f>ROUND(INDEX([2]acpsa_table2_indOutput_2020!$C$2:$I$46,MATCH(TRIM($A27),[2]acpsa_table2_indOutput_2020!$B$2:$B$46,0),MATCH(C$3,[2]acpsa_table2_indOutput_2020!$C$1:$I$1,0)),0)</f>
        <v>13423</v>
      </c>
      <c r="D27" s="80">
        <f>ROUND(INDEX([2]acpsa_table2_indOutput_2020!$C$2:$I$46,MATCH(TRIM($A27),[2]acpsa_table2_indOutput_2020!$B$2:$B$46,0),MATCH(D$3,[2]acpsa_table2_indOutput_2020!$C$1:$I$1,0)),0)</f>
        <v>24101</v>
      </c>
      <c r="E27" s="81">
        <f>ROUND(INDEX([2]acpsa_table2_indOutput_2020!$C$2:$I$46,MATCH(TRIM($A27),[2]acpsa_table2_indOutput_2020!$B$2:$B$46,0),MATCH(E$3,[2]acpsa_table2_indOutput_2020!$C$1:$I$1,0)),3)</f>
        <v>3.5999999999999997E-2</v>
      </c>
      <c r="F27" s="80">
        <f>ROUND(INDEX([2]acpsa_table2_indOutput_2020!$C$2:$I$46,MATCH(TRIM($A27),[2]acpsa_table2_indOutput_2020!$B$2:$B$46,0),MATCH(F$3,[2]acpsa_table2_indOutput_2020!$C$1:$I$1,0)),0)</f>
        <v>1346</v>
      </c>
      <c r="G27" s="82">
        <f>ROUND(INDEX([2]acpsa_table2_indOutput_2020!$C$2:$I$46,MATCH(TRIM($A27),[2]acpsa_table2_indOutput_2020!$B$2:$B$46,0),MATCH(G$3,[2]acpsa_table2_indOutput_2020!$C$1:$I$1,0)),0)</f>
        <v>482</v>
      </c>
      <c r="H27" s="82">
        <f>ROUND(INDEX([2]acpsa_table2_indOutput_2020!$C$2:$I$46,MATCH(TRIM($A27),[2]acpsa_table2_indOutput_2020!$B$2:$B$46,0),MATCH(H$3,[2]acpsa_table2_indOutput_2020!$C$1:$I$1,0)),0)</f>
        <v>865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f>ROUND(INDEX([2]acpsa_table2_indOutput_2020!$C$2:$I$46,MATCH(TRIM($A28),[2]acpsa_table2_indOutput_2020!$B$2:$B$46,0),MATCH(B$3,[2]acpsa_table2_indOutput_2020!$C$1:$I$1,0)),0)</f>
        <v>91302</v>
      </c>
      <c r="C28" s="40">
        <f>ROUND(INDEX([2]acpsa_table2_indOutput_2020!$C$2:$I$46,MATCH(TRIM($A28),[2]acpsa_table2_indOutput_2020!$B$2:$B$46,0),MATCH(C$3,[2]acpsa_table2_indOutput_2020!$C$1:$I$1,0)),0)</f>
        <v>28571</v>
      </c>
      <c r="D28" s="80">
        <f>ROUND(INDEX([2]acpsa_table2_indOutput_2020!$C$2:$I$46,MATCH(TRIM($A28),[2]acpsa_table2_indOutput_2020!$B$2:$B$46,0),MATCH(D$3,[2]acpsa_table2_indOutput_2020!$C$1:$I$1,0)),0)</f>
        <v>62731</v>
      </c>
      <c r="E28" s="81">
        <f>ROUND(INDEX([2]acpsa_table2_indOutput_2020!$C$2:$I$46,MATCH(TRIM($A28),[2]acpsa_table2_indOutput_2020!$B$2:$B$46,0),MATCH(E$3,[2]acpsa_table2_indOutput_2020!$C$1:$I$1,0)),3)</f>
        <v>1.4E-2</v>
      </c>
      <c r="F28" s="80">
        <f>ROUND(INDEX([2]acpsa_table2_indOutput_2020!$C$2:$I$46,MATCH(TRIM($A28),[2]acpsa_table2_indOutput_2020!$B$2:$B$46,0),MATCH(F$3,[2]acpsa_table2_indOutput_2020!$C$1:$I$1,0)),0)</f>
        <v>1303</v>
      </c>
      <c r="G28" s="82">
        <f>ROUND(INDEX([2]acpsa_table2_indOutput_2020!$C$2:$I$46,MATCH(TRIM($A28),[2]acpsa_table2_indOutput_2020!$B$2:$B$46,0),MATCH(G$3,[2]acpsa_table2_indOutput_2020!$C$1:$I$1,0)),0)</f>
        <v>408</v>
      </c>
      <c r="H28" s="82">
        <f>ROUND(INDEX([2]acpsa_table2_indOutput_2020!$C$2:$I$46,MATCH(TRIM($A28),[2]acpsa_table2_indOutput_2020!$B$2:$B$46,0),MATCH(H$3,[2]acpsa_table2_indOutput_2020!$C$1:$I$1,0)),0)</f>
        <v>895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f>ROUND(INDEX([2]acpsa_table2_indOutput_2020!$C$2:$I$46,MATCH(TRIM($A29),[2]acpsa_table2_indOutput_2020!$B$2:$B$46,0),MATCH(B$3,[2]acpsa_table2_indOutput_2020!$C$1:$I$1,0)),0)</f>
        <v>1982302</v>
      </c>
      <c r="C29" s="40">
        <f>ROUND(INDEX([2]acpsa_table2_indOutput_2020!$C$2:$I$46,MATCH(TRIM($A29),[2]acpsa_table2_indOutput_2020!$B$2:$B$46,0),MATCH(C$3,[2]acpsa_table2_indOutput_2020!$C$1:$I$1,0)),0)</f>
        <v>563292</v>
      </c>
      <c r="D29" s="80">
        <f>ROUND(INDEX([2]acpsa_table2_indOutput_2020!$C$2:$I$46,MATCH(TRIM($A29),[2]acpsa_table2_indOutput_2020!$B$2:$B$46,0),MATCH(D$3,[2]acpsa_table2_indOutput_2020!$C$1:$I$1,0)),0)</f>
        <v>1419010</v>
      </c>
      <c r="E29" s="81">
        <f>ROUND(INDEX([2]acpsa_table2_indOutput_2020!$C$2:$I$46,MATCH(TRIM($A29),[2]acpsa_table2_indOutput_2020!$B$2:$B$46,0),MATCH(E$3,[2]acpsa_table2_indOutput_2020!$C$1:$I$1,0)),3)</f>
        <v>8.3000000000000004E-2</v>
      </c>
      <c r="F29" s="80">
        <f>ROUND(INDEX([2]acpsa_table2_indOutput_2020!$C$2:$I$46,MATCH(TRIM($A29),[2]acpsa_table2_indOutput_2020!$B$2:$B$46,0),MATCH(F$3,[2]acpsa_table2_indOutput_2020!$C$1:$I$1,0)),0)</f>
        <v>164408</v>
      </c>
      <c r="G29" s="82">
        <f>ROUND(INDEX([2]acpsa_table2_indOutput_2020!$C$2:$I$46,MATCH(TRIM($A29),[2]acpsa_table2_indOutput_2020!$B$2:$B$46,0),MATCH(G$3,[2]acpsa_table2_indOutput_2020!$C$1:$I$1,0)),0)</f>
        <v>46718</v>
      </c>
      <c r="H29" s="82">
        <f>ROUND(INDEX([2]acpsa_table2_indOutput_2020!$C$2:$I$46,MATCH(TRIM($A29),[2]acpsa_table2_indOutput_2020!$B$2:$B$46,0),MATCH(H$3,[2]acpsa_table2_indOutput_2020!$C$1:$I$1,0)),0)</f>
        <v>117690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f>ROUND(INDEX([2]acpsa_table2_indOutput_2020!$C$2:$I$46,MATCH(TRIM($A30),[2]acpsa_table2_indOutput_2020!$B$2:$B$46,0),MATCH(B$3,[2]acpsa_table2_indOutput_2020!$C$1:$I$1,0)),0)</f>
        <v>36914</v>
      </c>
      <c r="C30" s="40">
        <f>ROUND(INDEX([2]acpsa_table2_indOutput_2020!$C$2:$I$46,MATCH(TRIM($A30),[2]acpsa_table2_indOutput_2020!$B$2:$B$46,0),MATCH(C$3,[2]acpsa_table2_indOutput_2020!$C$1:$I$1,0)),0)</f>
        <v>27863</v>
      </c>
      <c r="D30" s="80">
        <f>ROUND(INDEX([2]acpsa_table2_indOutput_2020!$C$2:$I$46,MATCH(TRIM($A30),[2]acpsa_table2_indOutput_2020!$B$2:$B$46,0),MATCH(D$3,[2]acpsa_table2_indOutput_2020!$C$1:$I$1,0)),0)</f>
        <v>9051</v>
      </c>
      <c r="E30" s="81">
        <f>ROUND(INDEX([2]acpsa_table2_indOutput_2020!$C$2:$I$46,MATCH(TRIM($A30),[2]acpsa_table2_indOutput_2020!$B$2:$B$46,0),MATCH(E$3,[2]acpsa_table2_indOutput_2020!$C$1:$I$1,0)),3)</f>
        <v>2.8000000000000001E-2</v>
      </c>
      <c r="F30" s="80">
        <f>ROUND(INDEX([2]acpsa_table2_indOutput_2020!$C$2:$I$46,MATCH(TRIM($A30),[2]acpsa_table2_indOutput_2020!$B$2:$B$46,0),MATCH(F$3,[2]acpsa_table2_indOutput_2020!$C$1:$I$1,0)),0)</f>
        <v>1021</v>
      </c>
      <c r="G30" s="82">
        <f>ROUND(INDEX([2]acpsa_table2_indOutput_2020!$C$2:$I$46,MATCH(TRIM($A30),[2]acpsa_table2_indOutput_2020!$B$2:$B$46,0),MATCH(G$3,[2]acpsa_table2_indOutput_2020!$C$1:$I$1,0)),0)</f>
        <v>771</v>
      </c>
      <c r="H30" s="82">
        <f>ROUND(INDEX([2]acpsa_table2_indOutput_2020!$C$2:$I$46,MATCH(TRIM($A30),[2]acpsa_table2_indOutput_2020!$B$2:$B$46,0),MATCH(H$3,[2]acpsa_table2_indOutput_2020!$C$1:$I$1,0)),0)</f>
        <v>250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f>ROUND(INDEX([2]acpsa_table2_indOutput_2020!$C$2:$I$46,MATCH(TRIM($A31),[2]acpsa_table2_indOutput_2020!$B$2:$B$46,0),MATCH(B$3,[2]acpsa_table2_indOutput_2020!$C$1:$I$1,0)),0)</f>
        <v>1422555</v>
      </c>
      <c r="C31" s="40">
        <f>ROUND(INDEX([2]acpsa_table2_indOutput_2020!$C$2:$I$46,MATCH(TRIM($A31),[2]acpsa_table2_indOutput_2020!$B$2:$B$46,0),MATCH(C$3,[2]acpsa_table2_indOutput_2020!$C$1:$I$1,0)),0)</f>
        <v>594485</v>
      </c>
      <c r="D31" s="80">
        <f>ROUND(INDEX([2]acpsa_table2_indOutput_2020!$C$2:$I$46,MATCH(TRIM($A31),[2]acpsa_table2_indOutput_2020!$B$2:$B$46,0),MATCH(D$3,[2]acpsa_table2_indOutput_2020!$C$1:$I$1,0)),0)</f>
        <v>828071</v>
      </c>
      <c r="E31" s="81"/>
      <c r="F31" s="80">
        <f>ROUND(INDEX([2]acpsa_table2_indOutput_2020!$C$2:$I$46,MATCH(TRIM($A31),[2]acpsa_table2_indOutput_2020!$B$2:$B$46,0),MATCH(F$3,[2]acpsa_table2_indOutput_2020!$C$1:$I$1,0)),0)</f>
        <v>802644</v>
      </c>
      <c r="G31" s="82">
        <f>ROUND(INDEX([2]acpsa_table2_indOutput_2020!$C$2:$I$46,MATCH(TRIM($A31),[2]acpsa_table2_indOutput_2020!$B$2:$B$46,0),MATCH(G$3,[2]acpsa_table2_indOutput_2020!$C$1:$I$1,0)),0)</f>
        <v>346134</v>
      </c>
      <c r="H31" s="82">
        <f>ROUND(INDEX([2]acpsa_table2_indOutput_2020!$C$2:$I$46,MATCH(TRIM($A31),[2]acpsa_table2_indOutput_2020!$B$2:$B$46,0),MATCH(H$3,[2]acpsa_table2_indOutput_2020!$C$1:$I$1,0)),0)</f>
        <v>456511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f>ROUND(INDEX([2]acpsa_table2_indOutput_2020!$C$2:$I$46,MATCH(TRIM($A32),[2]acpsa_table2_indOutput_2020!$B$2:$B$46,0),MATCH(B$3,[2]acpsa_table2_indOutput_2020!$C$1:$I$1,0)),0)</f>
        <v>441960</v>
      </c>
      <c r="C32" s="40">
        <f>ROUND(INDEX([2]acpsa_table2_indOutput_2020!$C$2:$I$46,MATCH(TRIM($A32),[2]acpsa_table2_indOutput_2020!$B$2:$B$46,0),MATCH(C$3,[2]acpsa_table2_indOutput_2020!$C$1:$I$1,0)),0)</f>
        <v>142066</v>
      </c>
      <c r="D32" s="80">
        <f>ROUND(INDEX([2]acpsa_table2_indOutput_2020!$C$2:$I$46,MATCH(TRIM($A32),[2]acpsa_table2_indOutput_2020!$B$2:$B$46,0),MATCH(D$3,[2]acpsa_table2_indOutput_2020!$C$1:$I$1,0)),0)</f>
        <v>299894</v>
      </c>
      <c r="E32" s="81">
        <f>ROUND(INDEX([2]acpsa_table2_indOutput_2020!$C$2:$I$46,MATCH(TRIM($A32),[2]acpsa_table2_indOutput_2020!$B$2:$B$46,0),MATCH(E$3,[2]acpsa_table2_indOutput_2020!$C$1:$I$1,0)),3)</f>
        <v>0.32900000000000001</v>
      </c>
      <c r="F32" s="80">
        <f>ROUND(INDEX([2]acpsa_table2_indOutput_2020!$C$2:$I$46,MATCH(TRIM($A32),[2]acpsa_table2_indOutput_2020!$B$2:$B$46,0),MATCH(F$3,[2]acpsa_table2_indOutput_2020!$C$1:$I$1,0)),0)</f>
        <v>145553</v>
      </c>
      <c r="G32" s="82">
        <f>ROUND(INDEX([2]acpsa_table2_indOutput_2020!$C$2:$I$46,MATCH(TRIM($A32),[2]acpsa_table2_indOutput_2020!$B$2:$B$46,0),MATCH(G$3,[2]acpsa_table2_indOutput_2020!$C$1:$I$1,0)),0)</f>
        <v>46787</v>
      </c>
      <c r="H32" s="82">
        <f>ROUND(INDEX([2]acpsa_table2_indOutput_2020!$C$2:$I$46,MATCH(TRIM($A32),[2]acpsa_table2_indOutput_2020!$B$2:$B$46,0),MATCH(H$3,[2]acpsa_table2_indOutput_2020!$C$1:$I$1,0)),0)</f>
        <v>98766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f>ROUND(INDEX([2]acpsa_table2_indOutput_2020!$C$2:$I$46,MATCH(TRIM($A33),[2]acpsa_table2_indOutput_2020!$B$2:$B$46,0),MATCH(B$3,[2]acpsa_table2_indOutput_2020!$C$1:$I$1,0)),0)</f>
        <v>124957</v>
      </c>
      <c r="C33" s="40">
        <f>ROUND(INDEX([2]acpsa_table2_indOutput_2020!$C$2:$I$46,MATCH(TRIM($A33),[2]acpsa_table2_indOutput_2020!$B$2:$B$46,0),MATCH(C$3,[2]acpsa_table2_indOutput_2020!$C$1:$I$1,0)),0)</f>
        <v>63706</v>
      </c>
      <c r="D33" s="80">
        <f>ROUND(INDEX([2]acpsa_table2_indOutput_2020!$C$2:$I$46,MATCH(TRIM($A33),[2]acpsa_table2_indOutput_2020!$B$2:$B$46,0),MATCH(D$3,[2]acpsa_table2_indOutput_2020!$C$1:$I$1,0)),0)</f>
        <v>61251</v>
      </c>
      <c r="E33" s="81">
        <f>ROUND(INDEX([2]acpsa_table2_indOutput_2020!$C$2:$I$46,MATCH(TRIM($A33),[2]acpsa_table2_indOutput_2020!$B$2:$B$46,0),MATCH(E$3,[2]acpsa_table2_indOutput_2020!$C$1:$I$1,0)),3)</f>
        <v>0.97799999999999998</v>
      </c>
      <c r="F33" s="80">
        <f>ROUND(INDEX([2]acpsa_table2_indOutput_2020!$C$2:$I$46,MATCH(TRIM($A33),[2]acpsa_table2_indOutput_2020!$B$2:$B$46,0),MATCH(F$3,[2]acpsa_table2_indOutput_2020!$C$1:$I$1,0)),0)</f>
        <v>122237</v>
      </c>
      <c r="G33" s="82">
        <f>ROUND(INDEX([2]acpsa_table2_indOutput_2020!$C$2:$I$46,MATCH(TRIM($A33),[2]acpsa_table2_indOutput_2020!$B$2:$B$46,0),MATCH(G$3,[2]acpsa_table2_indOutput_2020!$C$1:$I$1,0)),0)</f>
        <v>62319</v>
      </c>
      <c r="H33" s="82">
        <f>ROUND(INDEX([2]acpsa_table2_indOutput_2020!$C$2:$I$46,MATCH(TRIM($A33),[2]acpsa_table2_indOutput_2020!$B$2:$B$46,0),MATCH(H$3,[2]acpsa_table2_indOutput_2020!$C$1:$I$1,0)),0)</f>
        <v>59918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f>ROUND(INDEX([2]acpsa_table2_indOutput_2020!$C$2:$I$46,MATCH(TRIM($A34),[2]acpsa_table2_indOutput_2020!$B$2:$B$46,0),MATCH(B$3,[2]acpsa_table2_indOutput_2020!$C$1:$I$1,0)),0)</f>
        <v>23087</v>
      </c>
      <c r="C34" s="40">
        <f>ROUND(INDEX([2]acpsa_table2_indOutput_2020!$C$2:$I$46,MATCH(TRIM($A34),[2]acpsa_table2_indOutput_2020!$B$2:$B$46,0),MATCH(C$3,[2]acpsa_table2_indOutput_2020!$C$1:$I$1,0)),0)</f>
        <v>8582</v>
      </c>
      <c r="D34" s="80">
        <f>ROUND(INDEX([2]acpsa_table2_indOutput_2020!$C$2:$I$46,MATCH(TRIM($A34),[2]acpsa_table2_indOutput_2020!$B$2:$B$46,0),MATCH(D$3,[2]acpsa_table2_indOutput_2020!$C$1:$I$1,0)),0)</f>
        <v>14505</v>
      </c>
      <c r="E34" s="81">
        <f>ROUND(INDEX([2]acpsa_table2_indOutput_2020!$C$2:$I$46,MATCH(TRIM($A34),[2]acpsa_table2_indOutput_2020!$B$2:$B$46,0),MATCH(E$3,[2]acpsa_table2_indOutput_2020!$C$1:$I$1,0)),3)</f>
        <v>0.99099999999999999</v>
      </c>
      <c r="F34" s="80">
        <f>ROUND(INDEX([2]acpsa_table2_indOutput_2020!$C$2:$I$46,MATCH(TRIM($A34),[2]acpsa_table2_indOutput_2020!$B$2:$B$46,0),MATCH(F$3,[2]acpsa_table2_indOutput_2020!$C$1:$I$1,0)),0)</f>
        <v>22878</v>
      </c>
      <c r="G34" s="82">
        <f>ROUND(INDEX([2]acpsa_table2_indOutput_2020!$C$2:$I$46,MATCH(TRIM($A34),[2]acpsa_table2_indOutput_2020!$B$2:$B$46,0),MATCH(G$3,[2]acpsa_table2_indOutput_2020!$C$1:$I$1,0)),0)</f>
        <v>8505</v>
      </c>
      <c r="H34" s="82">
        <f>ROUND(INDEX([2]acpsa_table2_indOutput_2020!$C$2:$I$46,MATCH(TRIM($A34),[2]acpsa_table2_indOutput_2020!$B$2:$B$46,0),MATCH(H$3,[2]acpsa_table2_indOutput_2020!$C$1:$I$1,0)),0)</f>
        <v>14374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f>ROUND(INDEX([2]acpsa_table2_indOutput_2020!$C$2:$I$46,MATCH(TRIM($A35),[2]acpsa_table2_indOutput_2020!$B$2:$B$46,0),MATCH(B$3,[2]acpsa_table2_indOutput_2020!$C$1:$I$1,0)),0)</f>
        <v>555441</v>
      </c>
      <c r="C35" s="40">
        <f>ROUND(INDEX([2]acpsa_table2_indOutput_2020!$C$2:$I$46,MATCH(TRIM($A35),[2]acpsa_table2_indOutput_2020!$B$2:$B$46,0),MATCH(C$3,[2]acpsa_table2_indOutput_2020!$C$1:$I$1,0)),0)</f>
        <v>268986</v>
      </c>
      <c r="D35" s="80">
        <f>ROUND(INDEX([2]acpsa_table2_indOutput_2020!$C$2:$I$46,MATCH(TRIM($A35),[2]acpsa_table2_indOutput_2020!$B$2:$B$46,0),MATCH(D$3,[2]acpsa_table2_indOutput_2020!$C$1:$I$1,0)),0)</f>
        <v>286454</v>
      </c>
      <c r="E35" s="81">
        <f>ROUND(INDEX([2]acpsa_table2_indOutput_2020!$C$2:$I$46,MATCH(TRIM($A35),[2]acpsa_table2_indOutput_2020!$B$2:$B$46,0),MATCH(E$3,[2]acpsa_table2_indOutput_2020!$C$1:$I$1,0)),3)</f>
        <v>0.502</v>
      </c>
      <c r="F35" s="80">
        <f>ROUND(INDEX([2]acpsa_table2_indOutput_2020!$C$2:$I$46,MATCH(TRIM($A35),[2]acpsa_table2_indOutput_2020!$B$2:$B$46,0),MATCH(F$3,[2]acpsa_table2_indOutput_2020!$C$1:$I$1,0)),0)</f>
        <v>278608</v>
      </c>
      <c r="G35" s="82">
        <f>ROUND(INDEX([2]acpsa_table2_indOutput_2020!$C$2:$I$46,MATCH(TRIM($A35),[2]acpsa_table2_indOutput_2020!$B$2:$B$46,0),MATCH(G$3,[2]acpsa_table2_indOutput_2020!$C$1:$I$1,0)),0)</f>
        <v>134923</v>
      </c>
      <c r="H35" s="82">
        <f>ROUND(INDEX([2]acpsa_table2_indOutput_2020!$C$2:$I$46,MATCH(TRIM($A35),[2]acpsa_table2_indOutput_2020!$B$2:$B$46,0),MATCH(H$3,[2]acpsa_table2_indOutput_2020!$C$1:$I$1,0)),0)</f>
        <v>143685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f>ROUND(INDEX([2]acpsa_table2_indOutput_2020!$C$2:$I$46,MATCH(TRIM($A36),[2]acpsa_table2_indOutput_2020!$B$2:$B$46,0),MATCH(B$3,[2]acpsa_table2_indOutput_2020!$C$1:$I$1,0)),0)</f>
        <v>277112</v>
      </c>
      <c r="C36" s="40">
        <f>ROUND(INDEX([2]acpsa_table2_indOutput_2020!$C$2:$I$46,MATCH(TRIM($A36),[2]acpsa_table2_indOutput_2020!$B$2:$B$46,0),MATCH(C$3,[2]acpsa_table2_indOutput_2020!$C$1:$I$1,0)),0)</f>
        <v>111145</v>
      </c>
      <c r="D36" s="80">
        <f>ROUND(INDEX([2]acpsa_table2_indOutput_2020!$C$2:$I$46,MATCH(TRIM($A36),[2]acpsa_table2_indOutput_2020!$B$2:$B$46,0),MATCH(D$3,[2]acpsa_table2_indOutput_2020!$C$1:$I$1,0)),0)</f>
        <v>165967</v>
      </c>
      <c r="E36" s="81">
        <f>ROUND(INDEX([2]acpsa_table2_indOutput_2020!$C$2:$I$46,MATCH(TRIM($A36),[2]acpsa_table2_indOutput_2020!$B$2:$B$46,0),MATCH(E$3,[2]acpsa_table2_indOutput_2020!$C$1:$I$1,0)),3)</f>
        <v>0.84199999999999997</v>
      </c>
      <c r="F36" s="80">
        <f>ROUND(INDEX([2]acpsa_table2_indOutput_2020!$C$2:$I$46,MATCH(TRIM($A36),[2]acpsa_table2_indOutput_2020!$B$2:$B$46,0),MATCH(F$3,[2]acpsa_table2_indOutput_2020!$C$1:$I$1,0)),0)</f>
        <v>233368</v>
      </c>
      <c r="G36" s="82">
        <f>ROUND(INDEX([2]acpsa_table2_indOutput_2020!$C$2:$I$46,MATCH(TRIM($A36),[2]acpsa_table2_indOutput_2020!$B$2:$B$46,0),MATCH(G$3,[2]acpsa_table2_indOutput_2020!$C$1:$I$1,0)),0)</f>
        <v>93600</v>
      </c>
      <c r="H36" s="82">
        <f>ROUND(INDEX([2]acpsa_table2_indOutput_2020!$C$2:$I$46,MATCH(TRIM($A36),[2]acpsa_table2_indOutput_2020!$B$2:$B$46,0),MATCH(H$3,[2]acpsa_table2_indOutput_2020!$C$1:$I$1,0)),0)</f>
        <v>139768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f>ROUND(INDEX([2]acpsa_table2_indOutput_2020!$C$2:$I$46,MATCH(TRIM($A37),[2]acpsa_table2_indOutput_2020!$B$2:$B$46,0),MATCH(B$3,[2]acpsa_table2_indOutput_2020!$C$1:$I$1,0)),0)</f>
        <v>184946</v>
      </c>
      <c r="C37" s="40">
        <f>ROUND(INDEX([2]acpsa_table2_indOutput_2020!$C$2:$I$46,MATCH(TRIM($A37),[2]acpsa_table2_indOutput_2020!$B$2:$B$46,0),MATCH(C$3,[2]acpsa_table2_indOutput_2020!$C$1:$I$1,0)),0)</f>
        <v>96655</v>
      </c>
      <c r="D37" s="80">
        <f>ROUND(INDEX([2]acpsa_table2_indOutput_2020!$C$2:$I$46,MATCH(TRIM($A37),[2]acpsa_table2_indOutput_2020!$B$2:$B$46,0),MATCH(D$3,[2]acpsa_table2_indOutput_2020!$C$1:$I$1,0)),0)</f>
        <v>88291</v>
      </c>
      <c r="E37" s="81"/>
      <c r="F37" s="80">
        <f>ROUND(INDEX([2]acpsa_table2_indOutput_2020!$C$2:$I$46,MATCH(TRIM($A37),[2]acpsa_table2_indOutput_2020!$B$2:$B$46,0),MATCH(F$3,[2]acpsa_table2_indOutput_2020!$C$1:$I$1,0)),0)</f>
        <v>33170</v>
      </c>
      <c r="G37" s="82">
        <f>ROUND(INDEX([2]acpsa_table2_indOutput_2020!$C$2:$I$46,MATCH(TRIM($A37),[2]acpsa_table2_indOutput_2020!$B$2:$B$46,0),MATCH(G$3,[2]acpsa_table2_indOutput_2020!$C$1:$I$1,0)),0)</f>
        <v>17624</v>
      </c>
      <c r="H37" s="82">
        <f>ROUND(INDEX([2]acpsa_table2_indOutput_2020!$C$2:$I$46,MATCH(TRIM($A37),[2]acpsa_table2_indOutput_2020!$B$2:$B$46,0),MATCH(H$3,[2]acpsa_table2_indOutput_2020!$C$1:$I$1,0)),0)</f>
        <v>15546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f>ROUND(INDEX([2]acpsa_table2_indOutput_2020!$C$2:$I$46,MATCH(TRIM($A38),[2]acpsa_table2_indOutput_2020!$B$2:$B$46,0),MATCH(B$3,[2]acpsa_table2_indOutput_2020!$C$1:$I$1,0)),0)</f>
        <v>6741</v>
      </c>
      <c r="C38" s="40">
        <f>ROUND(INDEX([2]acpsa_table2_indOutput_2020!$C$2:$I$46,MATCH(TRIM($A38),[2]acpsa_table2_indOutput_2020!$B$2:$B$46,0),MATCH(C$3,[2]acpsa_table2_indOutput_2020!$C$1:$I$1,0)),0)</f>
        <v>3983</v>
      </c>
      <c r="D38" s="80">
        <f>ROUND(INDEX([2]acpsa_table2_indOutput_2020!$C$2:$I$46,MATCH(TRIM($A38),[2]acpsa_table2_indOutput_2020!$B$2:$B$46,0),MATCH(D$3,[2]acpsa_table2_indOutput_2020!$C$1:$I$1,0)),0)</f>
        <v>2758</v>
      </c>
      <c r="E38" s="81">
        <f>ROUND(INDEX([2]acpsa_table2_indOutput_2020!$C$2:$I$46,MATCH(TRIM($A38),[2]acpsa_table2_indOutput_2020!$B$2:$B$46,0),MATCH(E$3,[2]acpsa_table2_indOutput_2020!$C$1:$I$1,0)),3)</f>
        <v>0.91</v>
      </c>
      <c r="F38" s="80">
        <f>ROUND(INDEX([2]acpsa_table2_indOutput_2020!$C$2:$I$46,MATCH(TRIM($A38),[2]acpsa_table2_indOutput_2020!$B$2:$B$46,0),MATCH(F$3,[2]acpsa_table2_indOutput_2020!$C$1:$I$1,0)),0)</f>
        <v>6134</v>
      </c>
      <c r="G38" s="82">
        <f>ROUND(INDEX([2]acpsa_table2_indOutput_2020!$C$2:$I$46,MATCH(TRIM($A38),[2]acpsa_table2_indOutput_2020!$B$2:$B$46,0),MATCH(G$3,[2]acpsa_table2_indOutput_2020!$C$1:$I$1,0)),0)</f>
        <v>3624</v>
      </c>
      <c r="H38" s="82">
        <f>ROUND(INDEX([2]acpsa_table2_indOutput_2020!$C$2:$I$46,MATCH(TRIM($A38),[2]acpsa_table2_indOutput_2020!$B$2:$B$46,0),MATCH(H$3,[2]acpsa_table2_indOutput_2020!$C$1:$I$1,0)),0)</f>
        <v>2509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f>ROUND(INDEX([2]acpsa_table2_indOutput_2020!$C$2:$I$46,MATCH(TRIM($A39),[2]acpsa_table2_indOutput_2020!$B$2:$B$46,0),MATCH(B$3,[2]acpsa_table2_indOutput_2020!$C$1:$I$1,0)),0)</f>
        <v>74230</v>
      </c>
      <c r="C39" s="40">
        <f>ROUND(INDEX([2]acpsa_table2_indOutput_2020!$C$2:$I$46,MATCH(TRIM($A39),[2]acpsa_table2_indOutput_2020!$B$2:$B$46,0),MATCH(C$3,[2]acpsa_table2_indOutput_2020!$C$1:$I$1,0)),0)</f>
        <v>37794</v>
      </c>
      <c r="D39" s="80">
        <f>ROUND(INDEX([2]acpsa_table2_indOutput_2020!$C$2:$I$46,MATCH(TRIM($A39),[2]acpsa_table2_indOutput_2020!$B$2:$B$46,0),MATCH(D$3,[2]acpsa_table2_indOutput_2020!$C$1:$I$1,0)),0)</f>
        <v>36435</v>
      </c>
      <c r="E39" s="81">
        <f>ROUND(INDEX([2]acpsa_table2_indOutput_2020!$C$2:$I$46,MATCH(TRIM($A39),[2]acpsa_table2_indOutput_2020!$B$2:$B$46,0),MATCH(E$3,[2]acpsa_table2_indOutput_2020!$C$1:$I$1,0)),3)</f>
        <v>0.14000000000000001</v>
      </c>
      <c r="F39" s="80">
        <f>ROUND(INDEX([2]acpsa_table2_indOutput_2020!$C$2:$I$46,MATCH(TRIM($A39),[2]acpsa_table2_indOutput_2020!$B$2:$B$46,0),MATCH(F$3,[2]acpsa_table2_indOutput_2020!$C$1:$I$1,0)),0)</f>
        <v>10425</v>
      </c>
      <c r="G39" s="82">
        <f>ROUND(INDEX([2]acpsa_table2_indOutput_2020!$C$2:$I$46,MATCH(TRIM($A39),[2]acpsa_table2_indOutput_2020!$B$2:$B$46,0),MATCH(G$3,[2]acpsa_table2_indOutput_2020!$C$1:$I$1,0)),0)</f>
        <v>5308</v>
      </c>
      <c r="H39" s="82">
        <f>ROUND(INDEX([2]acpsa_table2_indOutput_2020!$C$2:$I$46,MATCH(TRIM($A39),[2]acpsa_table2_indOutput_2020!$B$2:$B$46,0),MATCH(H$3,[2]acpsa_table2_indOutput_2020!$C$1:$I$1,0)),0)</f>
        <v>5117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f>ROUND(INDEX([2]acpsa_table2_indOutput_2020!$C$2:$I$46,MATCH(TRIM($A40),[2]acpsa_table2_indOutput_2020!$B$2:$B$46,0),MATCH(B$3,[2]acpsa_table2_indOutput_2020!$C$1:$I$1,0)),0)</f>
        <v>2111</v>
      </c>
      <c r="C40" s="40">
        <f>ROUND(INDEX([2]acpsa_table2_indOutput_2020!$C$2:$I$46,MATCH(TRIM($A40),[2]acpsa_table2_indOutput_2020!$B$2:$B$46,0),MATCH(C$3,[2]acpsa_table2_indOutput_2020!$C$1:$I$1,0)),0)</f>
        <v>1022</v>
      </c>
      <c r="D40" s="80">
        <f>ROUND(INDEX([2]acpsa_table2_indOutput_2020!$C$2:$I$46,MATCH(TRIM($A40),[2]acpsa_table2_indOutput_2020!$B$2:$B$46,0),MATCH(D$3,[2]acpsa_table2_indOutput_2020!$C$1:$I$1,0)),0)</f>
        <v>1089</v>
      </c>
      <c r="E40" s="81">
        <f>ROUND(INDEX([2]acpsa_table2_indOutput_2020!$C$2:$I$46,MATCH(TRIM($A40),[2]acpsa_table2_indOutput_2020!$B$2:$B$46,0),MATCH(E$3,[2]acpsa_table2_indOutput_2020!$C$1:$I$1,0)),3)</f>
        <v>0.92500000000000004</v>
      </c>
      <c r="F40" s="80">
        <f>ROUND(INDEX([2]acpsa_table2_indOutput_2020!$C$2:$I$46,MATCH(TRIM($A40),[2]acpsa_table2_indOutput_2020!$B$2:$B$46,0),MATCH(F$3,[2]acpsa_table2_indOutput_2020!$C$1:$I$1,0)),0)</f>
        <v>1953</v>
      </c>
      <c r="G40" s="82">
        <f>ROUND(INDEX([2]acpsa_table2_indOutput_2020!$C$2:$I$46,MATCH(TRIM($A40),[2]acpsa_table2_indOutput_2020!$B$2:$B$46,0),MATCH(G$3,[2]acpsa_table2_indOutput_2020!$C$1:$I$1,0)),0)</f>
        <v>945</v>
      </c>
      <c r="H40" s="82">
        <f>ROUND(INDEX([2]acpsa_table2_indOutput_2020!$C$2:$I$46,MATCH(TRIM($A40),[2]acpsa_table2_indOutput_2020!$B$2:$B$46,0),MATCH(H$3,[2]acpsa_table2_indOutput_2020!$C$1:$I$1,0)),0)</f>
        <v>1008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f>ROUND(INDEX([2]acpsa_table2_indOutput_2020!$C$2:$I$46,MATCH(TRIM($A41),[2]acpsa_table2_indOutput_2020!$B$2:$B$46,0),MATCH(B$3,[2]acpsa_table2_indOutput_2020!$C$1:$I$1,0)),0)</f>
        <v>56882</v>
      </c>
      <c r="C41" s="40">
        <f>ROUND(INDEX([2]acpsa_table2_indOutput_2020!$C$2:$I$46,MATCH(TRIM($A41),[2]acpsa_table2_indOutput_2020!$B$2:$B$46,0),MATCH(C$3,[2]acpsa_table2_indOutput_2020!$C$1:$I$1,0)),0)</f>
        <v>32009</v>
      </c>
      <c r="D41" s="80">
        <f>ROUND(INDEX([2]acpsa_table2_indOutput_2020!$C$2:$I$46,MATCH(TRIM($A41),[2]acpsa_table2_indOutput_2020!$B$2:$B$46,0),MATCH(D$3,[2]acpsa_table2_indOutput_2020!$C$1:$I$1,0)),0)</f>
        <v>24872</v>
      </c>
      <c r="E41" s="81">
        <f>ROUND(INDEX([2]acpsa_table2_indOutput_2020!$C$2:$I$46,MATCH(TRIM($A41),[2]acpsa_table2_indOutput_2020!$B$2:$B$46,0),MATCH(E$3,[2]acpsa_table2_indOutput_2020!$C$1:$I$1,0)),3)</f>
        <v>0.14299999999999999</v>
      </c>
      <c r="F41" s="80">
        <f>ROUND(INDEX([2]acpsa_table2_indOutput_2020!$C$2:$I$46,MATCH(TRIM($A41),[2]acpsa_table2_indOutput_2020!$B$2:$B$46,0),MATCH(F$3,[2]acpsa_table2_indOutput_2020!$C$1:$I$1,0)),0)</f>
        <v>8135</v>
      </c>
      <c r="G41" s="82">
        <f>ROUND(INDEX([2]acpsa_table2_indOutput_2020!$C$2:$I$46,MATCH(TRIM($A41),[2]acpsa_table2_indOutput_2020!$B$2:$B$46,0),MATCH(G$3,[2]acpsa_table2_indOutput_2020!$C$1:$I$1,0)),0)</f>
        <v>4578</v>
      </c>
      <c r="H41" s="82">
        <f>ROUND(INDEX([2]acpsa_table2_indOutput_2020!$C$2:$I$46,MATCH(TRIM($A41),[2]acpsa_table2_indOutput_2020!$B$2:$B$46,0),MATCH(H$3,[2]acpsa_table2_indOutput_2020!$C$1:$I$1,0)),0)</f>
        <v>3557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f>ROUND(INDEX([2]acpsa_table2_indOutput_2020!$C$2:$I$46,MATCH(TRIM($A42),[2]acpsa_table2_indOutput_2020!$B$2:$B$46,0),MATCH(B$3,[2]acpsa_table2_indOutput_2020!$C$1:$I$1,0)),0)</f>
        <v>44982</v>
      </c>
      <c r="C42" s="40">
        <f>ROUND(INDEX([2]acpsa_table2_indOutput_2020!$C$2:$I$46,MATCH(TRIM($A42),[2]acpsa_table2_indOutput_2020!$B$2:$B$46,0),MATCH(C$3,[2]acpsa_table2_indOutput_2020!$C$1:$I$1,0)),0)</f>
        <v>21846</v>
      </c>
      <c r="D42" s="80">
        <f>ROUND(INDEX([2]acpsa_table2_indOutput_2020!$C$2:$I$46,MATCH(TRIM($A42),[2]acpsa_table2_indOutput_2020!$B$2:$B$46,0),MATCH(D$3,[2]acpsa_table2_indOutput_2020!$C$1:$I$1,0)),0)</f>
        <v>23136</v>
      </c>
      <c r="E42" s="81">
        <f>ROUND(INDEX([2]acpsa_table2_indOutput_2020!$C$2:$I$46,MATCH(TRIM($A42),[2]acpsa_table2_indOutput_2020!$B$2:$B$46,0),MATCH(E$3,[2]acpsa_table2_indOutput_2020!$C$1:$I$1,0)),3)</f>
        <v>0.14499999999999999</v>
      </c>
      <c r="F42" s="80">
        <f>ROUND(INDEX([2]acpsa_table2_indOutput_2020!$C$2:$I$46,MATCH(TRIM($A42),[2]acpsa_table2_indOutput_2020!$B$2:$B$46,0),MATCH(F$3,[2]acpsa_table2_indOutput_2020!$C$1:$I$1,0)),0)</f>
        <v>6524</v>
      </c>
      <c r="G42" s="82">
        <f>ROUND(INDEX([2]acpsa_table2_indOutput_2020!$C$2:$I$46,MATCH(TRIM($A42),[2]acpsa_table2_indOutput_2020!$B$2:$B$46,0),MATCH(G$3,[2]acpsa_table2_indOutput_2020!$C$1:$I$1,0)),0)</f>
        <v>3168</v>
      </c>
      <c r="H42" s="82">
        <f>ROUND(INDEX([2]acpsa_table2_indOutput_2020!$C$2:$I$46,MATCH(TRIM($A42),[2]acpsa_table2_indOutput_2020!$B$2:$B$46,0),MATCH(H$3,[2]acpsa_table2_indOutput_2020!$C$1:$I$1,0)),0)</f>
        <v>3355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f>ROUND(INDEX([2]acpsa_table2_indOutput_2020!$C$2:$I$46,MATCH(TRIM($A43),[2]acpsa_table2_indOutput_2020!$B$2:$B$46,0),MATCH(B$3,[2]acpsa_table2_indOutput_2020!$C$1:$I$1,0)),0)</f>
        <v>132833</v>
      </c>
      <c r="C43" s="40">
        <f>ROUND(INDEX([2]acpsa_table2_indOutput_2020!$C$2:$I$46,MATCH(TRIM($A43),[2]acpsa_table2_indOutput_2020!$B$2:$B$46,0),MATCH(C$3,[2]acpsa_table2_indOutput_2020!$C$1:$I$1,0)),0)</f>
        <v>56561</v>
      </c>
      <c r="D43" s="80">
        <f>ROUND(INDEX([2]acpsa_table2_indOutput_2020!$C$2:$I$46,MATCH(TRIM($A43),[2]acpsa_table2_indOutput_2020!$B$2:$B$46,0),MATCH(D$3,[2]acpsa_table2_indOutput_2020!$C$1:$I$1,0)),0)</f>
        <v>76272</v>
      </c>
      <c r="E43" s="81">
        <f>ROUND(INDEX([2]acpsa_table2_indOutput_2020!$C$2:$I$46,MATCH(TRIM($A43),[2]acpsa_table2_indOutput_2020!$B$2:$B$46,0),MATCH(E$3,[2]acpsa_table2_indOutput_2020!$C$1:$I$1,0)),3)</f>
        <v>0.214</v>
      </c>
      <c r="F43" s="80">
        <f>ROUND(INDEX([2]acpsa_table2_indOutput_2020!$C$2:$I$46,MATCH(TRIM($A43),[2]acpsa_table2_indOutput_2020!$B$2:$B$46,0),MATCH(F$3,[2]acpsa_table2_indOutput_2020!$C$1:$I$1,0)),0)</f>
        <v>28446</v>
      </c>
      <c r="G43" s="82">
        <f>ROUND(INDEX([2]acpsa_table2_indOutput_2020!$C$2:$I$46,MATCH(TRIM($A43),[2]acpsa_table2_indOutput_2020!$B$2:$B$46,0),MATCH(G$3,[2]acpsa_table2_indOutput_2020!$C$1:$I$1,0)),0)</f>
        <v>12112</v>
      </c>
      <c r="H43" s="82">
        <f>ROUND(INDEX([2]acpsa_table2_indOutput_2020!$C$2:$I$46,MATCH(TRIM($A43),[2]acpsa_table2_indOutput_2020!$B$2:$B$46,0),MATCH(H$3,[2]acpsa_table2_indOutput_2020!$C$1:$I$1,0)),0)</f>
        <v>16333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f>ROUND(INDEX([2]acpsa_table2_indOutput_2020!$C$2:$I$46,MATCH(TRIM($A44),[2]acpsa_table2_indOutput_2020!$B$2:$B$46,0),MATCH(B$3,[2]acpsa_table2_indOutput_2020!$C$1:$I$1,0)),0)</f>
        <v>26745858</v>
      </c>
      <c r="C44" s="38">
        <f>ROUND(INDEX([2]acpsa_table2_indOutput_2020!$C$2:$I$46,MATCH(TRIM($A44),[2]acpsa_table2_indOutput_2020!$B$2:$B$46,0),MATCH(C$3,[2]acpsa_table2_indOutput_2020!$C$1:$I$1,0)),0)</f>
        <v>11696498</v>
      </c>
      <c r="D44" s="77">
        <f>ROUND(INDEX([2]acpsa_table2_indOutput_2020!$C$2:$I$46,MATCH(TRIM($A44),[2]acpsa_table2_indOutput_2020!$B$2:$B$46,0),MATCH(D$3,[2]acpsa_table2_indOutput_2020!$C$1:$I$1,0)),0)</f>
        <v>15049360</v>
      </c>
      <c r="E44" s="78"/>
      <c r="F44" s="77">
        <f>ROUND(INDEX([2]acpsa_table2_indOutput_2020!$C$2:$I$46,MATCH(TRIM($A44),[2]acpsa_table2_indOutput_2020!$B$2:$B$46,0),MATCH(F$3,[2]acpsa_table2_indOutput_2020!$C$1:$I$1,0)),0)</f>
        <v>39597</v>
      </c>
      <c r="G44" s="79">
        <f>ROUND(INDEX([2]acpsa_table2_indOutput_2020!$C$2:$I$46,MATCH(TRIM($A44),[2]acpsa_table2_indOutput_2020!$B$2:$B$46,0),MATCH(G$3,[2]acpsa_table2_indOutput_2020!$C$1:$I$1,0)),0)</f>
        <v>17316</v>
      </c>
      <c r="H44" s="79">
        <f>ROUND(INDEX([2]acpsa_table2_indOutput_2020!$C$2:$I$46,MATCH(TRIM($A44),[2]acpsa_table2_indOutput_2020!$B$2:$B$46,0),MATCH(H$3,[2]acpsa_table2_indOutput_2020!$C$1:$I$1,0)),0)</f>
        <v>22280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f>ROUND(INDEX([2]acpsa_table2_indOutput_2020!$C$2:$I$46,MATCH(TRIM($A45),[2]acpsa_table2_indOutput_2020!$B$2:$B$46,0),MATCH(B$3,[2]acpsa_table2_indOutput_2020!$C$1:$I$1,0)),0)</f>
        <v>3058450</v>
      </c>
      <c r="C45" s="40">
        <f>ROUND(INDEX([2]acpsa_table2_indOutput_2020!$C$2:$I$46,MATCH(TRIM($A45),[2]acpsa_table2_indOutput_2020!$B$2:$B$46,0),MATCH(C$3,[2]acpsa_table2_indOutput_2020!$C$1:$I$1,0)),0)</f>
        <v>1286521</v>
      </c>
      <c r="D45" s="80">
        <f>ROUND(INDEX([2]acpsa_table2_indOutput_2020!$C$2:$I$46,MATCH(TRIM($A45),[2]acpsa_table2_indOutput_2020!$B$2:$B$46,0),MATCH(D$3,[2]acpsa_table2_indOutput_2020!$C$1:$I$1,0)),0)</f>
        <v>1771929</v>
      </c>
      <c r="E45" s="81">
        <f>ROUND(INDEX([2]acpsa_table2_indOutput_2020!$C$2:$I$46,MATCH(TRIM($A45),[2]acpsa_table2_indOutput_2020!$B$2:$B$46,0),MATCH(E$3,[2]acpsa_table2_indOutput_2020!$C$1:$I$1,0)),3)</f>
        <v>2.5999999999999999E-2</v>
      </c>
      <c r="F45" s="80">
        <f>ROUND(INDEX([2]acpsa_table2_indOutput_2020!$C$2:$I$46,MATCH(TRIM($A45),[2]acpsa_table2_indOutput_2020!$B$2:$B$46,0),MATCH(F$3,[2]acpsa_table2_indOutput_2020!$C$1:$I$1,0)),0)</f>
        <v>80581</v>
      </c>
      <c r="G45" s="82">
        <f>ROUND(INDEX([2]acpsa_table2_indOutput_2020!$C$2:$I$46,MATCH(TRIM($A45),[2]acpsa_table2_indOutput_2020!$B$2:$B$46,0),MATCH(G$3,[2]acpsa_table2_indOutput_2020!$C$1:$I$1,0)),0)</f>
        <v>33896</v>
      </c>
      <c r="H45" s="82">
        <f>ROUND(INDEX([2]acpsa_table2_indOutput_2020!$C$2:$I$46,MATCH(TRIM($A45),[2]acpsa_table2_indOutput_2020!$B$2:$B$46,0),MATCH(H$3,[2]acpsa_table2_indOutput_2020!$C$1:$I$1,0)),0)</f>
        <v>46685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f>ROUND(INDEX([2]acpsa_table2_indOutput_2020!$C$2:$I$46,MATCH(TRIM($A46),[2]acpsa_table2_indOutput_2020!$B$2:$B$46,0),MATCH(B$3,[2]acpsa_table2_indOutput_2020!$C$1:$I$1,0)),0)</f>
        <v>2069821</v>
      </c>
      <c r="C46" s="40">
        <f>ROUND(INDEX([2]acpsa_table2_indOutput_2020!$C$2:$I$46,MATCH(TRIM($A46),[2]acpsa_table2_indOutput_2020!$B$2:$B$46,0),MATCH(C$3,[2]acpsa_table2_indOutput_2020!$C$1:$I$1,0)),0)</f>
        <v>734219</v>
      </c>
      <c r="D46" s="80">
        <f>ROUND(INDEX([2]acpsa_table2_indOutput_2020!$C$2:$I$46,MATCH(TRIM($A46),[2]acpsa_table2_indOutput_2020!$B$2:$B$46,0),MATCH(D$3,[2]acpsa_table2_indOutput_2020!$C$1:$I$1,0)),0)</f>
        <v>1335601</v>
      </c>
      <c r="E46" s="81">
        <f>ROUND(INDEX([2]acpsa_table2_indOutput_2020!$C$2:$I$46,MATCH(TRIM($A46),[2]acpsa_table2_indOutput_2020!$B$2:$B$46,0),MATCH(E$3,[2]acpsa_table2_indOutput_2020!$C$1:$I$1,0)),3)</f>
        <v>3.6999999999999998E-2</v>
      </c>
      <c r="F46" s="80">
        <f>ROUND(INDEX([2]acpsa_table2_indOutput_2020!$C$2:$I$46,MATCH(TRIM($A46),[2]acpsa_table2_indOutput_2020!$B$2:$B$46,0),MATCH(F$3,[2]acpsa_table2_indOutput_2020!$C$1:$I$1,0)),0)</f>
        <v>77471</v>
      </c>
      <c r="G46" s="82">
        <f>ROUND(INDEX([2]acpsa_table2_indOutput_2020!$C$2:$I$46,MATCH(TRIM($A46),[2]acpsa_table2_indOutput_2020!$B$2:$B$46,0),MATCH(G$3,[2]acpsa_table2_indOutput_2020!$C$1:$I$1,0)),0)</f>
        <v>27481</v>
      </c>
      <c r="H46" s="82">
        <f>ROUND(INDEX([2]acpsa_table2_indOutput_2020!$C$2:$I$46,MATCH(TRIM($A46),[2]acpsa_table2_indOutput_2020!$B$2:$B$46,0),MATCH(H$3,[2]acpsa_table2_indOutput_2020!$C$1:$I$1,0)),0)</f>
        <v>49990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f>ROUND(INDEX([2]acpsa_table2_indOutput_2020!$C$2:$I$46,MATCH(TRIM($A47),[2]acpsa_table2_indOutput_2020!$B$2:$B$46,0),MATCH(B$3,[2]acpsa_table2_indOutput_2020!$C$1:$I$1,0)),0)</f>
        <v>26745858</v>
      </c>
      <c r="C47" s="83">
        <f>ROUND(INDEX([2]acpsa_table2_indOutput_2020!$C$2:$I$46,MATCH(TRIM($A47),[2]acpsa_table2_indOutput_2020!$B$2:$B$46,0),MATCH(C$3,[2]acpsa_table2_indOutput_2020!$C$1:$I$1,0)),0)</f>
        <v>11696498</v>
      </c>
      <c r="D47" s="84">
        <f>ROUND(INDEX([2]acpsa_table2_indOutput_2020!$C$2:$I$46,MATCH(TRIM($A47),[2]acpsa_table2_indOutput_2020!$B$2:$B$46,0),MATCH(D$3,[2]acpsa_table2_indOutput_2020!$C$1:$I$1,0)),0)</f>
        <v>15049360</v>
      </c>
      <c r="E47" s="85">
        <f>ROUND(INDEX([2]acpsa_table2_indOutput_2020!$C$2:$I$46,MATCH(TRIM($A47),[2]acpsa_table2_indOutput_2020!$B$2:$B$46,0),MATCH(E$3,[2]acpsa_table2_indOutput_2020!$C$1:$I$1,0)),3)</f>
        <v>1E-3</v>
      </c>
      <c r="F47" s="84">
        <f>ROUND(INDEX([2]acpsa_table2_indOutput_2020!$C$2:$I$46,MATCH(TRIM($A47),[2]acpsa_table2_indOutput_2020!$B$2:$B$46,0),MATCH(F$3,[2]acpsa_table2_indOutput_2020!$C$1:$I$1,0)),0)</f>
        <v>39597</v>
      </c>
      <c r="G47" s="86">
        <f>ROUND(INDEX([2]acpsa_table2_indOutput_2020!$C$2:$I$46,MATCH(TRIM($A47),[2]acpsa_table2_indOutput_2020!$B$2:$B$46,0),MATCH(G$3,[2]acpsa_table2_indOutput_2020!$C$1:$I$1,0)),0)</f>
        <v>17316</v>
      </c>
      <c r="H47" s="86">
        <f>ROUND(INDEX([2]acpsa_table2_indOutput_2020!$C$2:$I$46,MATCH(TRIM($A47),[2]acpsa_table2_indOutput_2020!$B$2:$B$46,0),MATCH(H$3,[2]acpsa_table2_indOutput_2020!$C$1:$I$1,0)),0)</f>
        <v>22280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sqref="A1:N1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0" t="s">
        <v>140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2"/>
    </row>
    <row r="2" spans="1:21" x14ac:dyDescent="0.3">
      <c r="A2" s="133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5"/>
    </row>
    <row r="3" spans="1:21" x14ac:dyDescent="0.3">
      <c r="A3" s="129" t="s">
        <v>101</v>
      </c>
      <c r="B3" s="136" t="s">
        <v>102</v>
      </c>
      <c r="C3" s="136"/>
      <c r="D3" s="136"/>
      <c r="E3" s="136"/>
      <c r="F3" s="136"/>
      <c r="G3" s="136"/>
      <c r="H3" s="137" t="s">
        <v>103</v>
      </c>
      <c r="I3" s="129"/>
      <c r="J3" s="137" t="s">
        <v>104</v>
      </c>
      <c r="K3" s="138"/>
      <c r="L3" s="138"/>
      <c r="M3" s="129"/>
      <c r="N3" s="26"/>
    </row>
    <row r="4" spans="1:21" ht="23.1" customHeight="1" x14ac:dyDescent="0.3">
      <c r="A4" s="129"/>
      <c r="B4" s="139" t="s">
        <v>38</v>
      </c>
      <c r="C4" s="136" t="s">
        <v>105</v>
      </c>
      <c r="D4" s="129" t="s">
        <v>106</v>
      </c>
      <c r="E4" s="136" t="s">
        <v>107</v>
      </c>
      <c r="F4" s="139" t="s">
        <v>108</v>
      </c>
      <c r="G4" s="139" t="s">
        <v>109</v>
      </c>
      <c r="H4" s="141" t="s">
        <v>110</v>
      </c>
      <c r="I4" s="141" t="s">
        <v>111</v>
      </c>
      <c r="J4" s="136" t="s">
        <v>112</v>
      </c>
      <c r="K4" s="129" t="s">
        <v>113</v>
      </c>
      <c r="L4" s="136" t="s">
        <v>114</v>
      </c>
      <c r="M4" s="136" t="s">
        <v>115</v>
      </c>
      <c r="N4" s="139" t="s">
        <v>116</v>
      </c>
    </row>
    <row r="5" spans="1:21" ht="23.1" customHeight="1" x14ac:dyDescent="0.3">
      <c r="A5" s="129"/>
      <c r="B5" s="136"/>
      <c r="C5" s="136"/>
      <c r="D5" s="129"/>
      <c r="E5" s="136"/>
      <c r="F5" s="140"/>
      <c r="G5" s="136"/>
      <c r="H5" s="142"/>
      <c r="I5" s="142"/>
      <c r="J5" s="140"/>
      <c r="K5" s="129"/>
      <c r="L5" s="136"/>
      <c r="M5" s="136"/>
      <c r="N5" s="136"/>
    </row>
    <row r="6" spans="1:21" s="62" customFormat="1" x14ac:dyDescent="0.3">
      <c r="A6" s="36" t="s">
        <v>117</v>
      </c>
      <c r="B6" s="66">
        <f>ROUND(INDEX([3]acpsa_table3_Supply_Consumption!$C$2:$O$76,MATCH(TRIM($A6),[3]acpsa_table3_Supply_Consumption!$B$2:$B$76,0),MATCH(B$4,[3]acpsa_table3_Supply_Consumption!$C$1:$O$1,0)),0)</f>
        <v>1522243</v>
      </c>
      <c r="C6" s="66">
        <f>ROUND(INDEX([3]acpsa_table3_Supply_Consumption!$C$2:$O$76,MATCH(TRIM($A6),[3]acpsa_table3_Supply_Consumption!$B$2:$B$76,0),MATCH(C$4,[3]acpsa_table3_Supply_Consumption!$C$1:$O$1,0)),0)</f>
        <v>38492</v>
      </c>
      <c r="D6" s="66">
        <f>ROUND(INDEX([3]acpsa_table3_Supply_Consumption!$C$2:$O$76,MATCH(TRIM($A6),[3]acpsa_table3_Supply_Consumption!$B$2:$B$76,0),MATCH(D$4,[3]acpsa_table3_Supply_Consumption!$C$1:$O$1,0)),0)</f>
        <v>-714</v>
      </c>
      <c r="E6" s="66">
        <f>ROUND(INDEX([3]acpsa_table3_Supply_Consumption!$C$2:$O$76,MATCH(TRIM($A6),[3]acpsa_table3_Supply_Consumption!$B$2:$B$76,0),MATCH(E$4,[3]acpsa_table3_Supply_Consumption!$C$1:$O$1,0)),0)</f>
        <v>82786</v>
      </c>
      <c r="F6" s="66">
        <f>ROUND(INDEX([3]acpsa_table3_Supply_Consumption!$C$2:$O$76,MATCH(TRIM($A6),[3]acpsa_table3_Supply_Consumption!$B$2:$B$76,0),MATCH(F$4,[3]acpsa_table3_Supply_Consumption!$C$1:$O$1,0)),0)</f>
        <v>77559</v>
      </c>
      <c r="G6" s="66">
        <f>ROUND(INDEX([3]acpsa_table3_Supply_Consumption!$C$2:$O$76,MATCH(TRIM($A6),[3]acpsa_table3_Supply_Consumption!$B$2:$B$76,0),MATCH(G$4,[3]acpsa_table3_Supply_Consumption!$C$1:$O$1,0)),0)</f>
        <v>1561449</v>
      </c>
      <c r="H6" s="66">
        <f>ROUND(INDEX([3]acpsa_table3_Supply_Consumption!$C$2:$O$76,MATCH(TRIM($A6),[3]acpsa_table3_Supply_Consumption!$B$2:$B$76,0),MATCH(H$4,[3]acpsa_table3_Supply_Consumption!$C$1:$O$1,0)),0)</f>
        <v>699894</v>
      </c>
      <c r="I6" s="66">
        <f>ROUND(INDEX([3]acpsa_table3_Supply_Consumption!$C$2:$O$76,MATCH(TRIM($A6),[3]acpsa_table3_Supply_Consumption!$B$2:$B$76,0),MATCH(I$4,[3]acpsa_table3_Supply_Consumption!$C$1:$O$1,0)),0)</f>
        <v>38756</v>
      </c>
      <c r="J6" s="66">
        <f>ROUND(INDEX([3]acpsa_table3_Supply_Consumption!$C$2:$O$76,MATCH(TRIM($A6),[3]acpsa_table3_Supply_Consumption!$B$2:$B$76,0),MATCH(J$4,[3]acpsa_table3_Supply_Consumption!$C$1:$O$1,0)),0)</f>
        <v>427600</v>
      </c>
      <c r="K6" s="66">
        <f>ROUND(INDEX([3]acpsa_table3_Supply_Consumption!$C$2:$O$76,MATCH(TRIM($A6),[3]acpsa_table3_Supply_Consumption!$B$2:$B$76,0),MATCH(K$4,[3]acpsa_table3_Supply_Consumption!$C$1:$O$1,0)),0)</f>
        <v>148548</v>
      </c>
      <c r="L6" s="66">
        <f>ROUND(INDEX([3]acpsa_table3_Supply_Consumption!$C$2:$O$76,MATCH(TRIM($A6),[3]acpsa_table3_Supply_Consumption!$B$2:$B$76,0),MATCH(L$4,[3]acpsa_table3_Supply_Consumption!$C$1:$O$1,0)),0)</f>
        <v>180552</v>
      </c>
      <c r="M6" s="61">
        <f>ROUND(INDEX([3]acpsa_table3_Supply_Consumption!$C$2:$O$76,MATCH(TRIM($A6),[3]acpsa_table3_Supply_Consumption!$B$2:$B$76,0),MATCH(M$4,[3]acpsa_table3_Supply_Consumption!$C$1:$O$1,0)),0)</f>
        <v>66100</v>
      </c>
      <c r="N6" s="66">
        <f>ROUND(INDEX([3]acpsa_table3_Supply_Consumption!$C$2:$O$76,MATCH(TRIM($A6),[3]acpsa_table3_Supply_Consumption!$B$2:$B$76,0),MATCH(N$4,[3]acpsa_table3_Supply_Consumption!$C$1:$O$1,0)),0)</f>
        <v>1561449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f>ROUND(INDEX([3]acpsa_table3_Supply_Consumption!$C$2:$O$76,MATCH(TRIM($A7),[3]acpsa_table3_Supply_Consumption!$B$2:$B$76,0),MATCH(B$4,[3]acpsa_table3_Supply_Consumption!$C$1:$O$1,0)),0)</f>
        <v>758699</v>
      </c>
      <c r="C7" s="60">
        <f>ROUND(INDEX([3]acpsa_table3_Supply_Consumption!$C$2:$O$76,MATCH(TRIM($A7),[3]acpsa_table3_Supply_Consumption!$B$2:$B$76,0),MATCH(C$4,[3]acpsa_table3_Supply_Consumption!$C$1:$O$1,0)),0)</f>
        <v>4464</v>
      </c>
      <c r="D7" s="60">
        <f>ROUND(INDEX([3]acpsa_table3_Supply_Consumption!$C$2:$O$76,MATCH(TRIM($A7),[3]acpsa_table3_Supply_Consumption!$B$2:$B$76,0),MATCH(D$4,[3]acpsa_table3_Supply_Consumption!$C$1:$O$1,0)),0)</f>
        <v>0</v>
      </c>
      <c r="E7" s="60">
        <f>ROUND(INDEX([3]acpsa_table3_Supply_Consumption!$C$2:$O$76,MATCH(TRIM($A7),[3]acpsa_table3_Supply_Consumption!$B$2:$B$76,0),MATCH(E$4,[3]acpsa_table3_Supply_Consumption!$C$1:$O$1,0)),0)</f>
        <v>0</v>
      </c>
      <c r="F7" s="60">
        <f>ROUND(INDEX([3]acpsa_table3_Supply_Consumption!$C$2:$O$76,MATCH(TRIM($A7),[3]acpsa_table3_Supply_Consumption!$B$2:$B$76,0),MATCH(F$4,[3]acpsa_table3_Supply_Consumption!$C$1:$O$1,0)),0)</f>
        <v>0</v>
      </c>
      <c r="G7" s="60">
        <f>ROUND(INDEX([3]acpsa_table3_Supply_Consumption!$C$2:$O$76,MATCH(TRIM($A7),[3]acpsa_table3_Supply_Consumption!$B$2:$B$76,0),MATCH(G$4,[3]acpsa_table3_Supply_Consumption!$C$1:$O$1,0)),0)</f>
        <v>763163</v>
      </c>
      <c r="H7" s="60">
        <f>ROUND(INDEX([3]acpsa_table3_Supply_Consumption!$C$2:$O$76,MATCH(TRIM($A7),[3]acpsa_table3_Supply_Consumption!$B$2:$B$76,0),MATCH(H$4,[3]acpsa_table3_Supply_Consumption!$C$1:$O$1,0)),0)</f>
        <v>436758</v>
      </c>
      <c r="I7" s="60">
        <f>ROUND(INDEX([3]acpsa_table3_Supply_Consumption!$C$2:$O$76,MATCH(TRIM($A7),[3]acpsa_table3_Supply_Consumption!$B$2:$B$76,0),MATCH(I$4,[3]acpsa_table3_Supply_Consumption!$C$1:$O$1,0)),0)</f>
        <v>20685</v>
      </c>
      <c r="J7" s="60">
        <f>ROUND(INDEX([3]acpsa_table3_Supply_Consumption!$C$2:$O$76,MATCH(TRIM($A7),[3]acpsa_table3_Supply_Consumption!$B$2:$B$76,0),MATCH(J$4,[3]acpsa_table3_Supply_Consumption!$C$1:$O$1,0)),0)</f>
        <v>67840</v>
      </c>
      <c r="K7" s="60">
        <f>ROUND(INDEX([3]acpsa_table3_Supply_Consumption!$C$2:$O$76,MATCH(TRIM($A7),[3]acpsa_table3_Supply_Consumption!$B$2:$B$76,0),MATCH(K$4,[3]acpsa_table3_Supply_Consumption!$C$1:$O$1,0)),0)</f>
        <v>91551</v>
      </c>
      <c r="L7" s="60">
        <f>ROUND(INDEX([3]acpsa_table3_Supply_Consumption!$C$2:$O$76,MATCH(TRIM($A7),[3]acpsa_table3_Supply_Consumption!$B$2:$B$76,0),MATCH(L$4,[3]acpsa_table3_Supply_Consumption!$C$1:$O$1,0)),0)</f>
        <v>127189</v>
      </c>
      <c r="M7" s="61">
        <f>ROUND(INDEX([3]acpsa_table3_Supply_Consumption!$C$2:$O$76,MATCH(TRIM($A7),[3]acpsa_table3_Supply_Consumption!$B$2:$B$76,0),MATCH(M$4,[3]acpsa_table3_Supply_Consumption!$C$1:$O$1,0)),0)</f>
        <v>19141</v>
      </c>
      <c r="N7" s="60">
        <f>ROUND(INDEX([3]acpsa_table3_Supply_Consumption!$C$2:$O$76,MATCH(TRIM($A7),[3]acpsa_table3_Supply_Consumption!$B$2:$B$76,0),MATCH(N$4,[3]acpsa_table3_Supply_Consumption!$C$1:$O$1,0)),0)</f>
        <v>763163</v>
      </c>
    </row>
    <row r="8" spans="1:21" x14ac:dyDescent="0.3">
      <c r="A8" s="39" t="s">
        <v>3</v>
      </c>
      <c r="B8" s="15">
        <f>ROUND(INDEX([3]acpsa_table3_Supply_Consumption!$C$2:$O$76,MATCH(TRIM($A8),[3]acpsa_table3_Supply_Consumption!$B$2:$B$76,0),MATCH(B$4,[3]acpsa_table3_Supply_Consumption!$C$1:$O$1,0)),0)</f>
        <v>27643</v>
      </c>
      <c r="C8" s="15">
        <f>ROUND(INDEX([3]acpsa_table3_Supply_Consumption!$C$2:$O$76,MATCH(TRIM($A8),[3]acpsa_table3_Supply_Consumption!$B$2:$B$76,0),MATCH(C$4,[3]acpsa_table3_Supply_Consumption!$C$1:$O$1,0)),0)</f>
        <v>465</v>
      </c>
      <c r="D8" s="15">
        <f>ROUND(INDEX([3]acpsa_table3_Supply_Consumption!$C$2:$O$76,MATCH(TRIM($A8),[3]acpsa_table3_Supply_Consumption!$B$2:$B$76,0),MATCH(D$4,[3]acpsa_table3_Supply_Consumption!$C$1:$O$1,0)),0)</f>
        <v>0</v>
      </c>
      <c r="E8" s="15">
        <f>ROUND(INDEX([3]acpsa_table3_Supply_Consumption!$C$2:$O$76,MATCH(TRIM($A8),[3]acpsa_table3_Supply_Consumption!$B$2:$B$76,0),MATCH(E$4,[3]acpsa_table3_Supply_Consumption!$C$1:$O$1,0)),0)</f>
        <v>0</v>
      </c>
      <c r="F8" s="15">
        <f>ROUND(INDEX([3]acpsa_table3_Supply_Consumption!$C$2:$O$76,MATCH(TRIM($A8),[3]acpsa_table3_Supply_Consumption!$B$2:$B$76,0),MATCH(F$4,[3]acpsa_table3_Supply_Consumption!$C$1:$O$1,0)),0)</f>
        <v>0</v>
      </c>
      <c r="G8" s="15">
        <f>ROUND(INDEX([3]acpsa_table3_Supply_Consumption!$C$2:$O$76,MATCH(TRIM($A8),[3]acpsa_table3_Supply_Consumption!$B$2:$B$76,0),MATCH(G$4,[3]acpsa_table3_Supply_Consumption!$C$1:$O$1,0)),0)</f>
        <v>28108</v>
      </c>
      <c r="H8" s="15">
        <f>ROUND(INDEX([3]acpsa_table3_Supply_Consumption!$C$2:$O$76,MATCH(TRIM($A8),[3]acpsa_table3_Supply_Consumption!$B$2:$B$76,0),MATCH(H$4,[3]acpsa_table3_Supply_Consumption!$C$1:$O$1,0)),0)</f>
        <v>9450</v>
      </c>
      <c r="I8" s="15">
        <f>ROUND(INDEX([3]acpsa_table3_Supply_Consumption!$C$2:$O$76,MATCH(TRIM($A8),[3]acpsa_table3_Supply_Consumption!$B$2:$B$76,0),MATCH(I$4,[3]acpsa_table3_Supply_Consumption!$C$1:$O$1,0)),0)</f>
        <v>788</v>
      </c>
      <c r="J8" s="15">
        <f>ROUND(INDEX([3]acpsa_table3_Supply_Consumption!$C$2:$O$76,MATCH(TRIM($A8),[3]acpsa_table3_Supply_Consumption!$B$2:$B$76,0),MATCH(J$4,[3]acpsa_table3_Supply_Consumption!$C$1:$O$1,0)),0)</f>
        <v>17643</v>
      </c>
      <c r="K8" s="15">
        <f>ROUND(INDEX([3]acpsa_table3_Supply_Consumption!$C$2:$O$76,MATCH(TRIM($A8),[3]acpsa_table3_Supply_Consumption!$B$2:$B$76,0),MATCH(K$4,[3]acpsa_table3_Supply_Consumption!$C$1:$O$1,0)),0)</f>
        <v>0</v>
      </c>
      <c r="L8" s="15">
        <f>ROUND(INDEX([3]acpsa_table3_Supply_Consumption!$C$2:$O$76,MATCH(TRIM($A8),[3]acpsa_table3_Supply_Consumption!$B$2:$B$76,0),MATCH(L$4,[3]acpsa_table3_Supply_Consumption!$C$1:$O$1,0)),0)</f>
        <v>0</v>
      </c>
      <c r="M8" s="22">
        <f>ROUND(INDEX([3]acpsa_table3_Supply_Consumption!$C$2:$O$76,MATCH(TRIM($A8),[3]acpsa_table3_Supply_Consumption!$B$2:$B$76,0),MATCH(M$4,[3]acpsa_table3_Supply_Consumption!$C$1:$O$1,0)),0)</f>
        <v>228</v>
      </c>
      <c r="N8" s="15">
        <f>ROUND(INDEX([3]acpsa_table3_Supply_Consumption!$C$2:$O$76,MATCH(TRIM($A8),[3]acpsa_table3_Supply_Consumption!$B$2:$B$76,0),MATCH(N$4,[3]acpsa_table3_Supply_Consumption!$C$1:$O$1,0)),0)</f>
        <v>28108</v>
      </c>
    </row>
    <row r="9" spans="1:21" x14ac:dyDescent="0.3">
      <c r="A9" s="41" t="s">
        <v>40</v>
      </c>
      <c r="B9" s="15">
        <f>ROUND(INDEX([3]acpsa_table3_Supply_Consumption!$C$2:$O$76,MATCH(TRIM($A9),[3]acpsa_table3_Supply_Consumption!$B$2:$B$76,0),MATCH(B$4,[3]acpsa_table3_Supply_Consumption!$C$1:$O$1,0)),0)</f>
        <v>5203</v>
      </c>
      <c r="C9" s="15">
        <f>ROUND(INDEX([3]acpsa_table3_Supply_Consumption!$C$2:$O$76,MATCH(TRIM($A9),[3]acpsa_table3_Supply_Consumption!$B$2:$B$76,0),MATCH(C$4,[3]acpsa_table3_Supply_Consumption!$C$1:$O$1,0)),0)</f>
        <v>89</v>
      </c>
      <c r="D9" s="15">
        <f>ROUND(INDEX([3]acpsa_table3_Supply_Consumption!$C$2:$O$76,MATCH(TRIM($A9),[3]acpsa_table3_Supply_Consumption!$B$2:$B$76,0),MATCH(D$4,[3]acpsa_table3_Supply_Consumption!$C$1:$O$1,0)),0)</f>
        <v>0</v>
      </c>
      <c r="E9" s="15">
        <f>ROUND(INDEX([3]acpsa_table3_Supply_Consumption!$C$2:$O$76,MATCH(TRIM($A9),[3]acpsa_table3_Supply_Consumption!$B$2:$B$76,0),MATCH(E$4,[3]acpsa_table3_Supply_Consumption!$C$1:$O$1,0)),0)</f>
        <v>0</v>
      </c>
      <c r="F9" s="15">
        <f>ROUND(INDEX([3]acpsa_table3_Supply_Consumption!$C$2:$O$76,MATCH(TRIM($A9),[3]acpsa_table3_Supply_Consumption!$B$2:$B$76,0),MATCH(F$4,[3]acpsa_table3_Supply_Consumption!$C$1:$O$1,0)),0)</f>
        <v>0</v>
      </c>
      <c r="G9" s="15">
        <f>ROUND(INDEX([3]acpsa_table3_Supply_Consumption!$C$2:$O$76,MATCH(TRIM($A9),[3]acpsa_table3_Supply_Consumption!$B$2:$B$76,0),MATCH(G$4,[3]acpsa_table3_Supply_Consumption!$C$1:$O$1,0)),0)</f>
        <v>5292</v>
      </c>
      <c r="H9" s="15">
        <f>ROUND(INDEX([3]acpsa_table3_Supply_Consumption!$C$2:$O$76,MATCH(TRIM($A9),[3]acpsa_table3_Supply_Consumption!$B$2:$B$76,0),MATCH(H$4,[3]acpsa_table3_Supply_Consumption!$C$1:$O$1,0)),0)</f>
        <v>1756</v>
      </c>
      <c r="I9" s="15">
        <f>ROUND(INDEX([3]acpsa_table3_Supply_Consumption!$C$2:$O$76,MATCH(TRIM($A9),[3]acpsa_table3_Supply_Consumption!$B$2:$B$76,0),MATCH(I$4,[3]acpsa_table3_Supply_Consumption!$C$1:$O$1,0)),0)</f>
        <v>151</v>
      </c>
      <c r="J9" s="15">
        <f>ROUND(INDEX([3]acpsa_table3_Supply_Consumption!$C$2:$O$76,MATCH(TRIM($A9),[3]acpsa_table3_Supply_Consumption!$B$2:$B$76,0),MATCH(J$4,[3]acpsa_table3_Supply_Consumption!$C$1:$O$1,0)),0)</f>
        <v>3364</v>
      </c>
      <c r="K9" s="15">
        <f>ROUND(INDEX([3]acpsa_table3_Supply_Consumption!$C$2:$O$76,MATCH(TRIM($A9),[3]acpsa_table3_Supply_Consumption!$B$2:$B$76,0),MATCH(K$4,[3]acpsa_table3_Supply_Consumption!$C$1:$O$1,0)),0)</f>
        <v>0</v>
      </c>
      <c r="L9" s="15">
        <f>ROUND(INDEX([3]acpsa_table3_Supply_Consumption!$C$2:$O$76,MATCH(TRIM($A9),[3]acpsa_table3_Supply_Consumption!$B$2:$B$76,0),MATCH(L$4,[3]acpsa_table3_Supply_Consumption!$C$1:$O$1,0)),0)</f>
        <v>0</v>
      </c>
      <c r="M9" s="22">
        <f>ROUND(INDEX([3]acpsa_table3_Supply_Consumption!$C$2:$O$76,MATCH(TRIM($A9),[3]acpsa_table3_Supply_Consumption!$B$2:$B$76,0),MATCH(M$4,[3]acpsa_table3_Supply_Consumption!$C$1:$O$1,0)),0)</f>
        <v>22</v>
      </c>
      <c r="N9" s="15">
        <f>ROUND(INDEX([3]acpsa_table3_Supply_Consumption!$C$2:$O$76,MATCH(TRIM($A9),[3]acpsa_table3_Supply_Consumption!$B$2:$B$76,0),MATCH(N$4,[3]acpsa_table3_Supply_Consumption!$C$1:$O$1,0)),0)</f>
        <v>5292</v>
      </c>
    </row>
    <row r="10" spans="1:21" x14ac:dyDescent="0.3">
      <c r="A10" s="41" t="s">
        <v>41</v>
      </c>
      <c r="B10" s="15">
        <f>ROUND(INDEX([3]acpsa_table3_Supply_Consumption!$C$2:$O$76,MATCH(TRIM($A10),[3]acpsa_table3_Supply_Consumption!$B$2:$B$76,0),MATCH(B$4,[3]acpsa_table3_Supply_Consumption!$C$1:$O$1,0)),0)</f>
        <v>1795</v>
      </c>
      <c r="C10" s="15">
        <f>ROUND(INDEX([3]acpsa_table3_Supply_Consumption!$C$2:$O$76,MATCH(TRIM($A10),[3]acpsa_table3_Supply_Consumption!$B$2:$B$76,0),MATCH(C$4,[3]acpsa_table3_Supply_Consumption!$C$1:$O$1,0)),0)</f>
        <v>31</v>
      </c>
      <c r="D10" s="15">
        <f>ROUND(INDEX([3]acpsa_table3_Supply_Consumption!$C$2:$O$76,MATCH(TRIM($A10),[3]acpsa_table3_Supply_Consumption!$B$2:$B$76,0),MATCH(D$4,[3]acpsa_table3_Supply_Consumption!$C$1:$O$1,0)),0)</f>
        <v>0</v>
      </c>
      <c r="E10" s="15">
        <f>ROUND(INDEX([3]acpsa_table3_Supply_Consumption!$C$2:$O$76,MATCH(TRIM($A10),[3]acpsa_table3_Supply_Consumption!$B$2:$B$76,0),MATCH(E$4,[3]acpsa_table3_Supply_Consumption!$C$1:$O$1,0)),0)</f>
        <v>0</v>
      </c>
      <c r="F10" s="15">
        <f>ROUND(INDEX([3]acpsa_table3_Supply_Consumption!$C$2:$O$76,MATCH(TRIM($A10),[3]acpsa_table3_Supply_Consumption!$B$2:$B$76,0),MATCH(F$4,[3]acpsa_table3_Supply_Consumption!$C$1:$O$1,0)),0)</f>
        <v>0</v>
      </c>
      <c r="G10" s="15">
        <f>ROUND(INDEX([3]acpsa_table3_Supply_Consumption!$C$2:$O$76,MATCH(TRIM($A10),[3]acpsa_table3_Supply_Consumption!$B$2:$B$76,0),MATCH(G$4,[3]acpsa_table3_Supply_Consumption!$C$1:$O$1,0)),0)</f>
        <v>1825</v>
      </c>
      <c r="H10" s="15">
        <f>ROUND(INDEX([3]acpsa_table3_Supply_Consumption!$C$2:$O$76,MATCH(TRIM($A10),[3]acpsa_table3_Supply_Consumption!$B$2:$B$76,0),MATCH(H$4,[3]acpsa_table3_Supply_Consumption!$C$1:$O$1,0)),0)</f>
        <v>606</v>
      </c>
      <c r="I10" s="15">
        <f>ROUND(INDEX([3]acpsa_table3_Supply_Consumption!$C$2:$O$76,MATCH(TRIM($A10),[3]acpsa_table3_Supply_Consumption!$B$2:$B$76,0),MATCH(I$4,[3]acpsa_table3_Supply_Consumption!$C$1:$O$1,0)),0)</f>
        <v>52</v>
      </c>
      <c r="J10" s="15">
        <f>ROUND(INDEX([3]acpsa_table3_Supply_Consumption!$C$2:$O$76,MATCH(TRIM($A10),[3]acpsa_table3_Supply_Consumption!$B$2:$B$76,0),MATCH(J$4,[3]acpsa_table3_Supply_Consumption!$C$1:$O$1,0)),0)</f>
        <v>1160</v>
      </c>
      <c r="K10" s="15">
        <f>ROUND(INDEX([3]acpsa_table3_Supply_Consumption!$C$2:$O$76,MATCH(TRIM($A10),[3]acpsa_table3_Supply_Consumption!$B$2:$B$76,0),MATCH(K$4,[3]acpsa_table3_Supply_Consumption!$C$1:$O$1,0)),0)</f>
        <v>0</v>
      </c>
      <c r="L10" s="15">
        <f>ROUND(INDEX([3]acpsa_table3_Supply_Consumption!$C$2:$O$76,MATCH(TRIM($A10),[3]acpsa_table3_Supply_Consumption!$B$2:$B$76,0),MATCH(L$4,[3]acpsa_table3_Supply_Consumption!$C$1:$O$1,0)),0)</f>
        <v>0</v>
      </c>
      <c r="M10" s="22">
        <f>ROUND(INDEX([3]acpsa_table3_Supply_Consumption!$C$2:$O$76,MATCH(TRIM($A10),[3]acpsa_table3_Supply_Consumption!$B$2:$B$76,0),MATCH(M$4,[3]acpsa_table3_Supply_Consumption!$C$1:$O$1,0)),0)</f>
        <v>8</v>
      </c>
      <c r="N10" s="15">
        <f>ROUND(INDEX([3]acpsa_table3_Supply_Consumption!$C$2:$O$76,MATCH(TRIM($A10),[3]acpsa_table3_Supply_Consumption!$B$2:$B$76,0),MATCH(N$4,[3]acpsa_table3_Supply_Consumption!$C$1:$O$1,0)),0)</f>
        <v>1825</v>
      </c>
    </row>
    <row r="11" spans="1:21" x14ac:dyDescent="0.3">
      <c r="A11" s="41" t="s">
        <v>42</v>
      </c>
      <c r="B11" s="15">
        <f>ROUND(INDEX([3]acpsa_table3_Supply_Consumption!$C$2:$O$76,MATCH(TRIM($A11),[3]acpsa_table3_Supply_Consumption!$B$2:$B$76,0),MATCH(B$4,[3]acpsa_table3_Supply_Consumption!$C$1:$O$1,0)),0)</f>
        <v>2144</v>
      </c>
      <c r="C11" s="15">
        <f>ROUND(INDEX([3]acpsa_table3_Supply_Consumption!$C$2:$O$76,MATCH(TRIM($A11),[3]acpsa_table3_Supply_Consumption!$B$2:$B$76,0),MATCH(C$4,[3]acpsa_table3_Supply_Consumption!$C$1:$O$1,0)),0)</f>
        <v>37</v>
      </c>
      <c r="D11" s="15">
        <f>ROUND(INDEX([3]acpsa_table3_Supply_Consumption!$C$2:$O$76,MATCH(TRIM($A11),[3]acpsa_table3_Supply_Consumption!$B$2:$B$76,0),MATCH(D$4,[3]acpsa_table3_Supply_Consumption!$C$1:$O$1,0)),0)</f>
        <v>0</v>
      </c>
      <c r="E11" s="15">
        <f>ROUND(INDEX([3]acpsa_table3_Supply_Consumption!$C$2:$O$76,MATCH(TRIM($A11),[3]acpsa_table3_Supply_Consumption!$B$2:$B$76,0),MATCH(E$4,[3]acpsa_table3_Supply_Consumption!$C$1:$O$1,0)),0)</f>
        <v>0</v>
      </c>
      <c r="F11" s="15">
        <f>ROUND(INDEX([3]acpsa_table3_Supply_Consumption!$C$2:$O$76,MATCH(TRIM($A11),[3]acpsa_table3_Supply_Consumption!$B$2:$B$76,0),MATCH(F$4,[3]acpsa_table3_Supply_Consumption!$C$1:$O$1,0)),0)</f>
        <v>0</v>
      </c>
      <c r="G11" s="15">
        <f>ROUND(INDEX([3]acpsa_table3_Supply_Consumption!$C$2:$O$76,MATCH(TRIM($A11),[3]acpsa_table3_Supply_Consumption!$B$2:$B$76,0),MATCH(G$4,[3]acpsa_table3_Supply_Consumption!$C$1:$O$1,0)),0)</f>
        <v>2180</v>
      </c>
      <c r="H11" s="15">
        <f>ROUND(INDEX([3]acpsa_table3_Supply_Consumption!$C$2:$O$76,MATCH(TRIM($A11),[3]acpsa_table3_Supply_Consumption!$B$2:$B$76,0),MATCH(H$4,[3]acpsa_table3_Supply_Consumption!$C$1:$O$1,0)),0)</f>
        <v>723</v>
      </c>
      <c r="I11" s="15">
        <f>ROUND(INDEX([3]acpsa_table3_Supply_Consumption!$C$2:$O$76,MATCH(TRIM($A11),[3]acpsa_table3_Supply_Consumption!$B$2:$B$76,0),MATCH(I$4,[3]acpsa_table3_Supply_Consumption!$C$1:$O$1,0)),0)</f>
        <v>62</v>
      </c>
      <c r="J11" s="15">
        <f>ROUND(INDEX([3]acpsa_table3_Supply_Consumption!$C$2:$O$76,MATCH(TRIM($A11),[3]acpsa_table3_Supply_Consumption!$B$2:$B$76,0),MATCH(J$4,[3]acpsa_table3_Supply_Consumption!$C$1:$O$1,0)),0)</f>
        <v>1386</v>
      </c>
      <c r="K11" s="15">
        <f>ROUND(INDEX([3]acpsa_table3_Supply_Consumption!$C$2:$O$76,MATCH(TRIM($A11),[3]acpsa_table3_Supply_Consumption!$B$2:$B$76,0),MATCH(K$4,[3]acpsa_table3_Supply_Consumption!$C$1:$O$1,0)),0)</f>
        <v>0</v>
      </c>
      <c r="L11" s="15">
        <f>ROUND(INDEX([3]acpsa_table3_Supply_Consumption!$C$2:$O$76,MATCH(TRIM($A11),[3]acpsa_table3_Supply_Consumption!$B$2:$B$76,0),MATCH(L$4,[3]acpsa_table3_Supply_Consumption!$C$1:$O$1,0)),0)</f>
        <v>0</v>
      </c>
      <c r="M11" s="22">
        <f>ROUND(INDEX([3]acpsa_table3_Supply_Consumption!$C$2:$O$76,MATCH(TRIM($A11),[3]acpsa_table3_Supply_Consumption!$B$2:$B$76,0),MATCH(M$4,[3]acpsa_table3_Supply_Consumption!$C$1:$O$1,0)),0)</f>
        <v>9</v>
      </c>
      <c r="N11" s="15">
        <f>ROUND(INDEX([3]acpsa_table3_Supply_Consumption!$C$2:$O$76,MATCH(TRIM($A11),[3]acpsa_table3_Supply_Consumption!$B$2:$B$76,0),MATCH(N$4,[3]acpsa_table3_Supply_Consumption!$C$1:$O$1,0)),0)</f>
        <v>2180</v>
      </c>
    </row>
    <row r="12" spans="1:21" x14ac:dyDescent="0.3">
      <c r="A12" s="41" t="s">
        <v>43</v>
      </c>
      <c r="B12" s="15">
        <f>ROUND(INDEX([3]acpsa_table3_Supply_Consumption!$C$2:$O$76,MATCH(TRIM($A12),[3]acpsa_table3_Supply_Consumption!$B$2:$B$76,0),MATCH(B$4,[3]acpsa_table3_Supply_Consumption!$C$1:$O$1,0)),0)</f>
        <v>4741</v>
      </c>
      <c r="C12" s="15">
        <f>ROUND(INDEX([3]acpsa_table3_Supply_Consumption!$C$2:$O$76,MATCH(TRIM($A12),[3]acpsa_table3_Supply_Consumption!$B$2:$B$76,0),MATCH(C$4,[3]acpsa_table3_Supply_Consumption!$C$1:$O$1,0)),0)</f>
        <v>81</v>
      </c>
      <c r="D12" s="15">
        <f>ROUND(INDEX([3]acpsa_table3_Supply_Consumption!$C$2:$O$76,MATCH(TRIM($A12),[3]acpsa_table3_Supply_Consumption!$B$2:$B$76,0),MATCH(D$4,[3]acpsa_table3_Supply_Consumption!$C$1:$O$1,0)),0)</f>
        <v>0</v>
      </c>
      <c r="E12" s="15">
        <f>ROUND(INDEX([3]acpsa_table3_Supply_Consumption!$C$2:$O$76,MATCH(TRIM($A12),[3]acpsa_table3_Supply_Consumption!$B$2:$B$76,0),MATCH(E$4,[3]acpsa_table3_Supply_Consumption!$C$1:$O$1,0)),0)</f>
        <v>0</v>
      </c>
      <c r="F12" s="15">
        <f>ROUND(INDEX([3]acpsa_table3_Supply_Consumption!$C$2:$O$76,MATCH(TRIM($A12),[3]acpsa_table3_Supply_Consumption!$B$2:$B$76,0),MATCH(F$4,[3]acpsa_table3_Supply_Consumption!$C$1:$O$1,0)),0)</f>
        <v>0</v>
      </c>
      <c r="G12" s="15">
        <f>ROUND(INDEX([3]acpsa_table3_Supply_Consumption!$C$2:$O$76,MATCH(TRIM($A12),[3]acpsa_table3_Supply_Consumption!$B$2:$B$76,0),MATCH(G$4,[3]acpsa_table3_Supply_Consumption!$C$1:$O$1,0)),0)</f>
        <v>4822</v>
      </c>
      <c r="H12" s="15">
        <f>ROUND(INDEX([3]acpsa_table3_Supply_Consumption!$C$2:$O$76,MATCH(TRIM($A12),[3]acpsa_table3_Supply_Consumption!$B$2:$B$76,0),MATCH(H$4,[3]acpsa_table3_Supply_Consumption!$C$1:$O$1,0)),0)</f>
        <v>1600</v>
      </c>
      <c r="I12" s="15">
        <f>ROUND(INDEX([3]acpsa_table3_Supply_Consumption!$C$2:$O$76,MATCH(TRIM($A12),[3]acpsa_table3_Supply_Consumption!$B$2:$B$76,0),MATCH(I$4,[3]acpsa_table3_Supply_Consumption!$C$1:$O$1,0)),0)</f>
        <v>137</v>
      </c>
      <c r="J12" s="15">
        <f>ROUND(INDEX([3]acpsa_table3_Supply_Consumption!$C$2:$O$76,MATCH(TRIM($A12),[3]acpsa_table3_Supply_Consumption!$B$2:$B$76,0),MATCH(J$4,[3]acpsa_table3_Supply_Consumption!$C$1:$O$1,0)),0)</f>
        <v>3065</v>
      </c>
      <c r="K12" s="15">
        <f>ROUND(INDEX([3]acpsa_table3_Supply_Consumption!$C$2:$O$76,MATCH(TRIM($A12),[3]acpsa_table3_Supply_Consumption!$B$2:$B$76,0),MATCH(K$4,[3]acpsa_table3_Supply_Consumption!$C$1:$O$1,0)),0)</f>
        <v>0</v>
      </c>
      <c r="L12" s="15">
        <f>ROUND(INDEX([3]acpsa_table3_Supply_Consumption!$C$2:$O$76,MATCH(TRIM($A12),[3]acpsa_table3_Supply_Consumption!$B$2:$B$76,0),MATCH(L$4,[3]acpsa_table3_Supply_Consumption!$C$1:$O$1,0)),0)</f>
        <v>0</v>
      </c>
      <c r="M12" s="22">
        <f>ROUND(INDEX([3]acpsa_table3_Supply_Consumption!$C$2:$O$76,MATCH(TRIM($A12),[3]acpsa_table3_Supply_Consumption!$B$2:$B$76,0),MATCH(M$4,[3]acpsa_table3_Supply_Consumption!$C$1:$O$1,0)),0)</f>
        <v>20</v>
      </c>
      <c r="N12" s="15">
        <f>ROUND(INDEX([3]acpsa_table3_Supply_Consumption!$C$2:$O$76,MATCH(TRIM($A12),[3]acpsa_table3_Supply_Consumption!$B$2:$B$76,0),MATCH(N$4,[3]acpsa_table3_Supply_Consumption!$C$1:$O$1,0)),0)</f>
        <v>4822</v>
      </c>
    </row>
    <row r="13" spans="1:21" x14ac:dyDescent="0.3">
      <c r="A13" s="41" t="s">
        <v>44</v>
      </c>
      <c r="B13" s="15">
        <f>ROUND(INDEX([3]acpsa_table3_Supply_Consumption!$C$2:$O$76,MATCH(TRIM($A13),[3]acpsa_table3_Supply_Consumption!$B$2:$B$76,0),MATCH(B$4,[3]acpsa_table3_Supply_Consumption!$C$1:$O$1,0)),0)</f>
        <v>11407</v>
      </c>
      <c r="C13" s="15">
        <f>ROUND(INDEX([3]acpsa_table3_Supply_Consumption!$C$2:$O$76,MATCH(TRIM($A13),[3]acpsa_table3_Supply_Consumption!$B$2:$B$76,0),MATCH(C$4,[3]acpsa_table3_Supply_Consumption!$C$1:$O$1,0)),0)</f>
        <v>195</v>
      </c>
      <c r="D13" s="15">
        <f>ROUND(INDEX([3]acpsa_table3_Supply_Consumption!$C$2:$O$76,MATCH(TRIM($A13),[3]acpsa_table3_Supply_Consumption!$B$2:$B$76,0),MATCH(D$4,[3]acpsa_table3_Supply_Consumption!$C$1:$O$1,0)),0)</f>
        <v>0</v>
      </c>
      <c r="E13" s="15">
        <f>ROUND(INDEX([3]acpsa_table3_Supply_Consumption!$C$2:$O$76,MATCH(TRIM($A13),[3]acpsa_table3_Supply_Consumption!$B$2:$B$76,0),MATCH(E$4,[3]acpsa_table3_Supply_Consumption!$C$1:$O$1,0)),0)</f>
        <v>0</v>
      </c>
      <c r="F13" s="15">
        <f>ROUND(INDEX([3]acpsa_table3_Supply_Consumption!$C$2:$O$76,MATCH(TRIM($A13),[3]acpsa_table3_Supply_Consumption!$B$2:$B$76,0),MATCH(F$4,[3]acpsa_table3_Supply_Consumption!$C$1:$O$1,0)),0)</f>
        <v>0</v>
      </c>
      <c r="G13" s="15">
        <f>ROUND(INDEX([3]acpsa_table3_Supply_Consumption!$C$2:$O$76,MATCH(TRIM($A13),[3]acpsa_table3_Supply_Consumption!$B$2:$B$76,0),MATCH(G$4,[3]acpsa_table3_Supply_Consumption!$C$1:$O$1,0)),0)</f>
        <v>11602</v>
      </c>
      <c r="H13" s="15">
        <f>ROUND(INDEX([3]acpsa_table3_Supply_Consumption!$C$2:$O$76,MATCH(TRIM($A13),[3]acpsa_table3_Supply_Consumption!$B$2:$B$76,0),MATCH(H$4,[3]acpsa_table3_Supply_Consumption!$C$1:$O$1,0)),0)</f>
        <v>3849</v>
      </c>
      <c r="I13" s="15">
        <f>ROUND(INDEX([3]acpsa_table3_Supply_Consumption!$C$2:$O$76,MATCH(TRIM($A13),[3]acpsa_table3_Supply_Consumption!$B$2:$B$76,0),MATCH(I$4,[3]acpsa_table3_Supply_Consumption!$C$1:$O$1,0)),0)</f>
        <v>330</v>
      </c>
      <c r="J13" s="15">
        <f>ROUND(INDEX([3]acpsa_table3_Supply_Consumption!$C$2:$O$76,MATCH(TRIM($A13),[3]acpsa_table3_Supply_Consumption!$B$2:$B$76,0),MATCH(J$4,[3]acpsa_table3_Supply_Consumption!$C$1:$O$1,0)),0)</f>
        <v>7375</v>
      </c>
      <c r="K13" s="15">
        <f>ROUND(INDEX([3]acpsa_table3_Supply_Consumption!$C$2:$O$76,MATCH(TRIM($A13),[3]acpsa_table3_Supply_Consumption!$B$2:$B$76,0),MATCH(K$4,[3]acpsa_table3_Supply_Consumption!$C$1:$O$1,0)),0)</f>
        <v>0</v>
      </c>
      <c r="L13" s="15">
        <f>ROUND(INDEX([3]acpsa_table3_Supply_Consumption!$C$2:$O$76,MATCH(TRIM($A13),[3]acpsa_table3_Supply_Consumption!$B$2:$B$76,0),MATCH(L$4,[3]acpsa_table3_Supply_Consumption!$C$1:$O$1,0)),0)</f>
        <v>0</v>
      </c>
      <c r="M13" s="22">
        <f>ROUND(INDEX([3]acpsa_table3_Supply_Consumption!$C$2:$O$76,MATCH(TRIM($A13),[3]acpsa_table3_Supply_Consumption!$B$2:$B$76,0),MATCH(M$4,[3]acpsa_table3_Supply_Consumption!$C$1:$O$1,0)),0)</f>
        <v>48</v>
      </c>
      <c r="N13" s="15">
        <f>ROUND(INDEX([3]acpsa_table3_Supply_Consumption!$C$2:$O$76,MATCH(TRIM($A13),[3]acpsa_table3_Supply_Consumption!$B$2:$B$76,0),MATCH(N$4,[3]acpsa_table3_Supply_Consumption!$C$1:$O$1,0)),0)</f>
        <v>11602</v>
      </c>
    </row>
    <row r="14" spans="1:21" x14ac:dyDescent="0.3">
      <c r="A14" s="41" t="s">
        <v>45</v>
      </c>
      <c r="B14" s="15">
        <f>ROUND(INDEX([3]acpsa_table3_Supply_Consumption!$C$2:$O$76,MATCH(TRIM($A14),[3]acpsa_table3_Supply_Consumption!$B$2:$B$76,0),MATCH(B$4,[3]acpsa_table3_Supply_Consumption!$C$1:$O$1,0)),0)</f>
        <v>2353</v>
      </c>
      <c r="C14" s="15">
        <f>ROUND(INDEX([3]acpsa_table3_Supply_Consumption!$C$2:$O$76,MATCH(TRIM($A14),[3]acpsa_table3_Supply_Consumption!$B$2:$B$76,0),MATCH(C$4,[3]acpsa_table3_Supply_Consumption!$C$1:$O$1,0)),0)</f>
        <v>33</v>
      </c>
      <c r="D14" s="15">
        <f>ROUND(INDEX([3]acpsa_table3_Supply_Consumption!$C$2:$O$76,MATCH(TRIM($A14),[3]acpsa_table3_Supply_Consumption!$B$2:$B$76,0),MATCH(D$4,[3]acpsa_table3_Supply_Consumption!$C$1:$O$1,0)),0)</f>
        <v>0</v>
      </c>
      <c r="E14" s="15">
        <f>ROUND(INDEX([3]acpsa_table3_Supply_Consumption!$C$2:$O$76,MATCH(TRIM($A14),[3]acpsa_table3_Supply_Consumption!$B$2:$B$76,0),MATCH(E$4,[3]acpsa_table3_Supply_Consumption!$C$1:$O$1,0)),0)</f>
        <v>0</v>
      </c>
      <c r="F14" s="15">
        <f>ROUND(INDEX([3]acpsa_table3_Supply_Consumption!$C$2:$O$76,MATCH(TRIM($A14),[3]acpsa_table3_Supply_Consumption!$B$2:$B$76,0),MATCH(F$4,[3]acpsa_table3_Supply_Consumption!$C$1:$O$1,0)),0)</f>
        <v>0</v>
      </c>
      <c r="G14" s="15">
        <f>ROUND(INDEX([3]acpsa_table3_Supply_Consumption!$C$2:$O$76,MATCH(TRIM($A14),[3]acpsa_table3_Supply_Consumption!$B$2:$B$76,0),MATCH(G$4,[3]acpsa_table3_Supply_Consumption!$C$1:$O$1,0)),0)</f>
        <v>2387</v>
      </c>
      <c r="H14" s="15">
        <f>ROUND(INDEX([3]acpsa_table3_Supply_Consumption!$C$2:$O$76,MATCH(TRIM($A14),[3]acpsa_table3_Supply_Consumption!$B$2:$B$76,0),MATCH(H$4,[3]acpsa_table3_Supply_Consumption!$C$1:$O$1,0)),0)</f>
        <v>917</v>
      </c>
      <c r="I14" s="15">
        <f>ROUND(INDEX([3]acpsa_table3_Supply_Consumption!$C$2:$O$76,MATCH(TRIM($A14),[3]acpsa_table3_Supply_Consumption!$B$2:$B$76,0),MATCH(I$4,[3]acpsa_table3_Supply_Consumption!$C$1:$O$1,0)),0)</f>
        <v>56</v>
      </c>
      <c r="J14" s="15">
        <f>ROUND(INDEX([3]acpsa_table3_Supply_Consumption!$C$2:$O$76,MATCH(TRIM($A14),[3]acpsa_table3_Supply_Consumption!$B$2:$B$76,0),MATCH(J$4,[3]acpsa_table3_Supply_Consumption!$C$1:$O$1,0)),0)</f>
        <v>1293</v>
      </c>
      <c r="K14" s="15">
        <f>ROUND(INDEX([3]acpsa_table3_Supply_Consumption!$C$2:$O$76,MATCH(TRIM($A14),[3]acpsa_table3_Supply_Consumption!$B$2:$B$76,0),MATCH(K$4,[3]acpsa_table3_Supply_Consumption!$C$1:$O$1,0)),0)</f>
        <v>0</v>
      </c>
      <c r="L14" s="15">
        <f>ROUND(INDEX([3]acpsa_table3_Supply_Consumption!$C$2:$O$76,MATCH(TRIM($A14),[3]acpsa_table3_Supply_Consumption!$B$2:$B$76,0),MATCH(L$4,[3]acpsa_table3_Supply_Consumption!$C$1:$O$1,0)),0)</f>
        <v>0</v>
      </c>
      <c r="M14" s="22">
        <f>ROUND(INDEX([3]acpsa_table3_Supply_Consumption!$C$2:$O$76,MATCH(TRIM($A14),[3]acpsa_table3_Supply_Consumption!$B$2:$B$76,0),MATCH(M$4,[3]acpsa_table3_Supply_Consumption!$C$1:$O$1,0)),0)</f>
        <v>121</v>
      </c>
      <c r="N14" s="15">
        <f>ROUND(INDEX([3]acpsa_table3_Supply_Consumption!$C$2:$O$76,MATCH(TRIM($A14),[3]acpsa_table3_Supply_Consumption!$B$2:$B$76,0),MATCH(N$4,[3]acpsa_table3_Supply_Consumption!$C$1:$O$1,0)),0)</f>
        <v>2387</v>
      </c>
    </row>
    <row r="15" spans="1:21" x14ac:dyDescent="0.3">
      <c r="A15" s="39" t="s">
        <v>4</v>
      </c>
      <c r="B15" s="15">
        <f>ROUND(INDEX([3]acpsa_table3_Supply_Consumption!$C$2:$O$76,MATCH(TRIM($A15),[3]acpsa_table3_Supply_Consumption!$B$2:$B$76,0),MATCH(B$4,[3]acpsa_table3_Supply_Consumption!$C$1:$O$1,0)),0)</f>
        <v>31600</v>
      </c>
      <c r="C15" s="15">
        <f>ROUND(INDEX([3]acpsa_table3_Supply_Consumption!$C$2:$O$76,MATCH(TRIM($A15),[3]acpsa_table3_Supply_Consumption!$B$2:$B$76,0),MATCH(C$4,[3]acpsa_table3_Supply_Consumption!$C$1:$O$1,0)),0)</f>
        <v>6</v>
      </c>
      <c r="D15" s="15">
        <f>ROUND(INDEX([3]acpsa_table3_Supply_Consumption!$C$2:$O$76,MATCH(TRIM($A15),[3]acpsa_table3_Supply_Consumption!$B$2:$B$76,0),MATCH(D$4,[3]acpsa_table3_Supply_Consumption!$C$1:$O$1,0)),0)</f>
        <v>0</v>
      </c>
      <c r="E15" s="15">
        <f>ROUND(INDEX([3]acpsa_table3_Supply_Consumption!$C$2:$O$76,MATCH(TRIM($A15),[3]acpsa_table3_Supply_Consumption!$B$2:$B$76,0),MATCH(E$4,[3]acpsa_table3_Supply_Consumption!$C$1:$O$1,0)),0)</f>
        <v>0</v>
      </c>
      <c r="F15" s="15">
        <f>ROUND(INDEX([3]acpsa_table3_Supply_Consumption!$C$2:$O$76,MATCH(TRIM($A15),[3]acpsa_table3_Supply_Consumption!$B$2:$B$76,0),MATCH(F$4,[3]acpsa_table3_Supply_Consumption!$C$1:$O$1,0)),0)</f>
        <v>0</v>
      </c>
      <c r="G15" s="15">
        <f>ROUND(INDEX([3]acpsa_table3_Supply_Consumption!$C$2:$O$76,MATCH(TRIM($A15),[3]acpsa_table3_Supply_Consumption!$B$2:$B$76,0),MATCH(G$4,[3]acpsa_table3_Supply_Consumption!$C$1:$O$1,0)),0)</f>
        <v>31606</v>
      </c>
      <c r="H15" s="15">
        <f>ROUND(INDEX([3]acpsa_table3_Supply_Consumption!$C$2:$O$76,MATCH(TRIM($A15),[3]acpsa_table3_Supply_Consumption!$B$2:$B$76,0),MATCH(H$4,[3]acpsa_table3_Supply_Consumption!$C$1:$O$1,0)),0)</f>
        <v>30421</v>
      </c>
      <c r="I15" s="15">
        <f>ROUND(INDEX([3]acpsa_table3_Supply_Consumption!$C$2:$O$76,MATCH(TRIM($A15),[3]acpsa_table3_Supply_Consumption!$B$2:$B$76,0),MATCH(I$4,[3]acpsa_table3_Supply_Consumption!$C$1:$O$1,0)),0)</f>
        <v>724</v>
      </c>
      <c r="J15" s="15">
        <f>ROUND(INDEX([3]acpsa_table3_Supply_Consumption!$C$2:$O$76,MATCH(TRIM($A15),[3]acpsa_table3_Supply_Consumption!$B$2:$B$76,0),MATCH(J$4,[3]acpsa_table3_Supply_Consumption!$C$1:$O$1,0)),0)</f>
        <v>88</v>
      </c>
      <c r="K15" s="15">
        <f>ROUND(INDEX([3]acpsa_table3_Supply_Consumption!$C$2:$O$76,MATCH(TRIM($A15),[3]acpsa_table3_Supply_Consumption!$B$2:$B$76,0),MATCH(K$4,[3]acpsa_table3_Supply_Consumption!$C$1:$O$1,0)),0)</f>
        <v>0</v>
      </c>
      <c r="L15" s="15">
        <f>ROUND(INDEX([3]acpsa_table3_Supply_Consumption!$C$2:$O$76,MATCH(TRIM($A15),[3]acpsa_table3_Supply_Consumption!$B$2:$B$76,0),MATCH(L$4,[3]acpsa_table3_Supply_Consumption!$C$1:$O$1,0)),0)</f>
        <v>0</v>
      </c>
      <c r="M15" s="22">
        <f>ROUND(INDEX([3]acpsa_table3_Supply_Consumption!$C$2:$O$76,MATCH(TRIM($A15),[3]acpsa_table3_Supply_Consumption!$B$2:$B$76,0),MATCH(M$4,[3]acpsa_table3_Supply_Consumption!$C$1:$O$1,0)),0)</f>
        <v>374</v>
      </c>
      <c r="N15" s="15">
        <f>ROUND(INDEX([3]acpsa_table3_Supply_Consumption!$C$2:$O$76,MATCH(TRIM($A15),[3]acpsa_table3_Supply_Consumption!$B$2:$B$76,0),MATCH(N$4,[3]acpsa_table3_Supply_Consumption!$C$1:$O$1,0)),0)</f>
        <v>31606</v>
      </c>
    </row>
    <row r="16" spans="1:21" x14ac:dyDescent="0.3">
      <c r="A16" s="39" t="s">
        <v>7</v>
      </c>
      <c r="B16" s="15">
        <f>ROUND(INDEX([3]acpsa_table3_Supply_Consumption!$C$2:$O$76,MATCH(TRIM($A16),[3]acpsa_table3_Supply_Consumption!$B$2:$B$76,0),MATCH(B$4,[3]acpsa_table3_Supply_Consumption!$C$1:$O$1,0)),0)</f>
        <v>25510</v>
      </c>
      <c r="C16" s="15">
        <f>ROUND(INDEX([3]acpsa_table3_Supply_Consumption!$C$2:$O$76,MATCH(TRIM($A16),[3]acpsa_table3_Supply_Consumption!$B$2:$B$76,0),MATCH(C$4,[3]acpsa_table3_Supply_Consumption!$C$1:$O$1,0)),0)</f>
        <v>6</v>
      </c>
      <c r="D16" s="15">
        <f>ROUND(INDEX([3]acpsa_table3_Supply_Consumption!$C$2:$O$76,MATCH(TRIM($A16),[3]acpsa_table3_Supply_Consumption!$B$2:$B$76,0),MATCH(D$4,[3]acpsa_table3_Supply_Consumption!$C$1:$O$1,0)),0)</f>
        <v>0</v>
      </c>
      <c r="E16" s="15">
        <f>ROUND(INDEX([3]acpsa_table3_Supply_Consumption!$C$2:$O$76,MATCH(TRIM($A16),[3]acpsa_table3_Supply_Consumption!$B$2:$B$76,0),MATCH(E$4,[3]acpsa_table3_Supply_Consumption!$C$1:$O$1,0)),0)</f>
        <v>0</v>
      </c>
      <c r="F16" s="15">
        <f>ROUND(INDEX([3]acpsa_table3_Supply_Consumption!$C$2:$O$76,MATCH(TRIM($A16),[3]acpsa_table3_Supply_Consumption!$B$2:$B$76,0),MATCH(F$4,[3]acpsa_table3_Supply_Consumption!$C$1:$O$1,0)),0)</f>
        <v>0</v>
      </c>
      <c r="G16" s="15">
        <f>ROUND(INDEX([3]acpsa_table3_Supply_Consumption!$C$2:$O$76,MATCH(TRIM($A16),[3]acpsa_table3_Supply_Consumption!$B$2:$B$76,0),MATCH(G$4,[3]acpsa_table3_Supply_Consumption!$C$1:$O$1,0)),0)</f>
        <v>25516</v>
      </c>
      <c r="H16" s="15">
        <f>ROUND(INDEX([3]acpsa_table3_Supply_Consumption!$C$2:$O$76,MATCH(TRIM($A16),[3]acpsa_table3_Supply_Consumption!$B$2:$B$76,0),MATCH(H$4,[3]acpsa_table3_Supply_Consumption!$C$1:$O$1,0)),0)</f>
        <v>0</v>
      </c>
      <c r="I16" s="15">
        <f>ROUND(INDEX([3]acpsa_table3_Supply_Consumption!$C$2:$O$76,MATCH(TRIM($A16),[3]acpsa_table3_Supply_Consumption!$B$2:$B$76,0),MATCH(I$4,[3]acpsa_table3_Supply_Consumption!$C$1:$O$1,0)),0)</f>
        <v>0</v>
      </c>
      <c r="J16" s="15">
        <f>ROUND(INDEX([3]acpsa_table3_Supply_Consumption!$C$2:$O$76,MATCH(TRIM($A16),[3]acpsa_table3_Supply_Consumption!$B$2:$B$76,0),MATCH(J$4,[3]acpsa_table3_Supply_Consumption!$C$1:$O$1,0)),0)</f>
        <v>20687</v>
      </c>
      <c r="K16" s="15">
        <f>ROUND(INDEX([3]acpsa_table3_Supply_Consumption!$C$2:$O$76,MATCH(TRIM($A16),[3]acpsa_table3_Supply_Consumption!$B$2:$B$76,0),MATCH(K$4,[3]acpsa_table3_Supply_Consumption!$C$1:$O$1,0)),0)</f>
        <v>0</v>
      </c>
      <c r="L16" s="15">
        <f>ROUND(INDEX([3]acpsa_table3_Supply_Consumption!$C$2:$O$76,MATCH(TRIM($A16),[3]acpsa_table3_Supply_Consumption!$B$2:$B$76,0),MATCH(L$4,[3]acpsa_table3_Supply_Consumption!$C$1:$O$1,0)),0)</f>
        <v>4822</v>
      </c>
      <c r="M16" s="22">
        <f>ROUND(INDEX([3]acpsa_table3_Supply_Consumption!$C$2:$O$76,MATCH(TRIM($A16),[3]acpsa_table3_Supply_Consumption!$B$2:$B$76,0),MATCH(M$4,[3]acpsa_table3_Supply_Consumption!$C$1:$O$1,0)),0)</f>
        <v>7</v>
      </c>
      <c r="N16" s="15">
        <f>ROUND(INDEX([3]acpsa_table3_Supply_Consumption!$C$2:$O$76,MATCH(TRIM($A16),[3]acpsa_table3_Supply_Consumption!$B$2:$B$76,0),MATCH(N$4,[3]acpsa_table3_Supply_Consumption!$C$1:$O$1,0)),0)</f>
        <v>25516</v>
      </c>
    </row>
    <row r="17" spans="1:14" x14ac:dyDescent="0.3">
      <c r="A17" s="41" t="s">
        <v>46</v>
      </c>
      <c r="B17" s="15">
        <f>ROUND(INDEX([3]acpsa_table3_Supply_Consumption!$C$2:$O$76,MATCH(TRIM($A17),[3]acpsa_table3_Supply_Consumption!$B$2:$B$76,0),MATCH(B$4,[3]acpsa_table3_Supply_Consumption!$C$1:$O$1,0)),0)</f>
        <v>2799</v>
      </c>
      <c r="C17" s="15">
        <f>ROUND(INDEX([3]acpsa_table3_Supply_Consumption!$C$2:$O$76,MATCH(TRIM($A17),[3]acpsa_table3_Supply_Consumption!$B$2:$B$76,0),MATCH(C$4,[3]acpsa_table3_Supply_Consumption!$C$1:$O$1,0)),0)</f>
        <v>1</v>
      </c>
      <c r="D17" s="15">
        <f>ROUND(INDEX([3]acpsa_table3_Supply_Consumption!$C$2:$O$76,MATCH(TRIM($A17),[3]acpsa_table3_Supply_Consumption!$B$2:$B$76,0),MATCH(D$4,[3]acpsa_table3_Supply_Consumption!$C$1:$O$1,0)),0)</f>
        <v>0</v>
      </c>
      <c r="E17" s="15">
        <f>ROUND(INDEX([3]acpsa_table3_Supply_Consumption!$C$2:$O$76,MATCH(TRIM($A17),[3]acpsa_table3_Supply_Consumption!$B$2:$B$76,0),MATCH(E$4,[3]acpsa_table3_Supply_Consumption!$C$1:$O$1,0)),0)</f>
        <v>0</v>
      </c>
      <c r="F17" s="15">
        <f>ROUND(INDEX([3]acpsa_table3_Supply_Consumption!$C$2:$O$76,MATCH(TRIM($A17),[3]acpsa_table3_Supply_Consumption!$B$2:$B$76,0),MATCH(F$4,[3]acpsa_table3_Supply_Consumption!$C$1:$O$1,0)),0)</f>
        <v>0</v>
      </c>
      <c r="G17" s="15">
        <f>ROUND(INDEX([3]acpsa_table3_Supply_Consumption!$C$2:$O$76,MATCH(TRIM($A17),[3]acpsa_table3_Supply_Consumption!$B$2:$B$76,0),MATCH(G$4,[3]acpsa_table3_Supply_Consumption!$C$1:$O$1,0)),0)</f>
        <v>2800</v>
      </c>
      <c r="H17" s="15">
        <f>ROUND(INDEX([3]acpsa_table3_Supply_Consumption!$C$2:$O$76,MATCH(TRIM($A17),[3]acpsa_table3_Supply_Consumption!$B$2:$B$76,0),MATCH(H$4,[3]acpsa_table3_Supply_Consumption!$C$1:$O$1,0)),0)</f>
        <v>0</v>
      </c>
      <c r="I17" s="15">
        <f>ROUND(INDEX([3]acpsa_table3_Supply_Consumption!$C$2:$O$76,MATCH(TRIM($A17),[3]acpsa_table3_Supply_Consumption!$B$2:$B$76,0),MATCH(I$4,[3]acpsa_table3_Supply_Consumption!$C$1:$O$1,0)),0)</f>
        <v>0</v>
      </c>
      <c r="J17" s="15">
        <f>ROUND(INDEX([3]acpsa_table3_Supply_Consumption!$C$2:$O$76,MATCH(TRIM($A17),[3]acpsa_table3_Supply_Consumption!$B$2:$B$76,0),MATCH(J$4,[3]acpsa_table3_Supply_Consumption!$C$1:$O$1,0)),0)</f>
        <v>2799</v>
      </c>
      <c r="K17" s="15">
        <f>ROUND(INDEX([3]acpsa_table3_Supply_Consumption!$C$2:$O$76,MATCH(TRIM($A17),[3]acpsa_table3_Supply_Consumption!$B$2:$B$76,0),MATCH(K$4,[3]acpsa_table3_Supply_Consumption!$C$1:$O$1,0)),0)</f>
        <v>0</v>
      </c>
      <c r="L17" s="15">
        <f>ROUND(INDEX([3]acpsa_table3_Supply_Consumption!$C$2:$O$76,MATCH(TRIM($A17),[3]acpsa_table3_Supply_Consumption!$B$2:$B$76,0),MATCH(L$4,[3]acpsa_table3_Supply_Consumption!$C$1:$O$1,0)),0)</f>
        <v>0</v>
      </c>
      <c r="M17" s="22">
        <f>ROUND(INDEX([3]acpsa_table3_Supply_Consumption!$C$2:$O$76,MATCH(TRIM($A17),[3]acpsa_table3_Supply_Consumption!$B$2:$B$76,0),MATCH(M$4,[3]acpsa_table3_Supply_Consumption!$C$1:$O$1,0)),0)</f>
        <v>1</v>
      </c>
      <c r="N17" s="15">
        <f>ROUND(INDEX([3]acpsa_table3_Supply_Consumption!$C$2:$O$76,MATCH(TRIM($A17),[3]acpsa_table3_Supply_Consumption!$B$2:$B$76,0),MATCH(N$4,[3]acpsa_table3_Supply_Consumption!$C$1:$O$1,0)),0)</f>
        <v>2800</v>
      </c>
    </row>
    <row r="18" spans="1:14" x14ac:dyDescent="0.3">
      <c r="A18" s="41" t="s">
        <v>47</v>
      </c>
      <c r="B18" s="15">
        <f>ROUND(INDEX([3]acpsa_table3_Supply_Consumption!$C$2:$O$76,MATCH(TRIM($A18),[3]acpsa_table3_Supply_Consumption!$B$2:$B$76,0),MATCH(B$4,[3]acpsa_table3_Supply_Consumption!$C$1:$O$1,0)),0)</f>
        <v>4627</v>
      </c>
      <c r="C18" s="15">
        <f>ROUND(INDEX([3]acpsa_table3_Supply_Consumption!$C$2:$O$76,MATCH(TRIM($A18),[3]acpsa_table3_Supply_Consumption!$B$2:$B$76,0),MATCH(C$4,[3]acpsa_table3_Supply_Consumption!$C$1:$O$1,0)),0)</f>
        <v>1</v>
      </c>
      <c r="D18" s="15">
        <f>ROUND(INDEX([3]acpsa_table3_Supply_Consumption!$C$2:$O$76,MATCH(TRIM($A18),[3]acpsa_table3_Supply_Consumption!$B$2:$B$76,0),MATCH(D$4,[3]acpsa_table3_Supply_Consumption!$C$1:$O$1,0)),0)</f>
        <v>0</v>
      </c>
      <c r="E18" s="15">
        <f>ROUND(INDEX([3]acpsa_table3_Supply_Consumption!$C$2:$O$76,MATCH(TRIM($A18),[3]acpsa_table3_Supply_Consumption!$B$2:$B$76,0),MATCH(E$4,[3]acpsa_table3_Supply_Consumption!$C$1:$O$1,0)),0)</f>
        <v>0</v>
      </c>
      <c r="F18" s="15">
        <f>ROUND(INDEX([3]acpsa_table3_Supply_Consumption!$C$2:$O$76,MATCH(TRIM($A18),[3]acpsa_table3_Supply_Consumption!$B$2:$B$76,0),MATCH(F$4,[3]acpsa_table3_Supply_Consumption!$C$1:$O$1,0)),0)</f>
        <v>0</v>
      </c>
      <c r="G18" s="15">
        <f>ROUND(INDEX([3]acpsa_table3_Supply_Consumption!$C$2:$O$76,MATCH(TRIM($A18),[3]acpsa_table3_Supply_Consumption!$B$2:$B$76,0),MATCH(G$4,[3]acpsa_table3_Supply_Consumption!$C$1:$O$1,0)),0)</f>
        <v>4628</v>
      </c>
      <c r="H18" s="15">
        <f>ROUND(INDEX([3]acpsa_table3_Supply_Consumption!$C$2:$O$76,MATCH(TRIM($A18),[3]acpsa_table3_Supply_Consumption!$B$2:$B$76,0),MATCH(H$4,[3]acpsa_table3_Supply_Consumption!$C$1:$O$1,0)),0)</f>
        <v>0</v>
      </c>
      <c r="I18" s="15">
        <f>ROUND(INDEX([3]acpsa_table3_Supply_Consumption!$C$2:$O$76,MATCH(TRIM($A18),[3]acpsa_table3_Supply_Consumption!$B$2:$B$76,0),MATCH(I$4,[3]acpsa_table3_Supply_Consumption!$C$1:$O$1,0)),0)</f>
        <v>0</v>
      </c>
      <c r="J18" s="15">
        <f>ROUND(INDEX([3]acpsa_table3_Supply_Consumption!$C$2:$O$76,MATCH(TRIM($A18),[3]acpsa_table3_Supply_Consumption!$B$2:$B$76,0),MATCH(J$4,[3]acpsa_table3_Supply_Consumption!$C$1:$O$1,0)),0)</f>
        <v>4627</v>
      </c>
      <c r="K18" s="15">
        <f>ROUND(INDEX([3]acpsa_table3_Supply_Consumption!$C$2:$O$76,MATCH(TRIM($A18),[3]acpsa_table3_Supply_Consumption!$B$2:$B$76,0),MATCH(K$4,[3]acpsa_table3_Supply_Consumption!$C$1:$O$1,0)),0)</f>
        <v>0</v>
      </c>
      <c r="L18" s="15">
        <f>ROUND(INDEX([3]acpsa_table3_Supply_Consumption!$C$2:$O$76,MATCH(TRIM($A18),[3]acpsa_table3_Supply_Consumption!$B$2:$B$76,0),MATCH(L$4,[3]acpsa_table3_Supply_Consumption!$C$1:$O$1,0)),0)</f>
        <v>0</v>
      </c>
      <c r="M18" s="22">
        <f>ROUND(INDEX([3]acpsa_table3_Supply_Consumption!$C$2:$O$76,MATCH(TRIM($A18),[3]acpsa_table3_Supply_Consumption!$B$2:$B$76,0),MATCH(M$4,[3]acpsa_table3_Supply_Consumption!$C$1:$O$1,0)),0)</f>
        <v>2</v>
      </c>
      <c r="N18" s="15">
        <f>ROUND(INDEX([3]acpsa_table3_Supply_Consumption!$C$2:$O$76,MATCH(TRIM($A18),[3]acpsa_table3_Supply_Consumption!$B$2:$B$76,0),MATCH(N$4,[3]acpsa_table3_Supply_Consumption!$C$1:$O$1,0)),0)</f>
        <v>4628</v>
      </c>
    </row>
    <row r="19" spans="1:14" x14ac:dyDescent="0.3">
      <c r="A19" s="41" t="s">
        <v>48</v>
      </c>
      <c r="B19" s="15">
        <f>ROUND(INDEX([3]acpsa_table3_Supply_Consumption!$C$2:$O$76,MATCH(TRIM($A19),[3]acpsa_table3_Supply_Consumption!$B$2:$B$76,0),MATCH(B$4,[3]acpsa_table3_Supply_Consumption!$C$1:$O$1,0)),0)</f>
        <v>980</v>
      </c>
      <c r="C19" s="15">
        <f>ROUND(INDEX([3]acpsa_table3_Supply_Consumption!$C$2:$O$76,MATCH(TRIM($A19),[3]acpsa_table3_Supply_Consumption!$B$2:$B$76,0),MATCH(C$4,[3]acpsa_table3_Supply_Consumption!$C$1:$O$1,0)),0)</f>
        <v>0</v>
      </c>
      <c r="D19" s="15">
        <f>ROUND(INDEX([3]acpsa_table3_Supply_Consumption!$C$2:$O$76,MATCH(TRIM($A19),[3]acpsa_table3_Supply_Consumption!$B$2:$B$76,0),MATCH(D$4,[3]acpsa_table3_Supply_Consumption!$C$1:$O$1,0)),0)</f>
        <v>0</v>
      </c>
      <c r="E19" s="15">
        <f>ROUND(INDEX([3]acpsa_table3_Supply_Consumption!$C$2:$O$76,MATCH(TRIM($A19),[3]acpsa_table3_Supply_Consumption!$B$2:$B$76,0),MATCH(E$4,[3]acpsa_table3_Supply_Consumption!$C$1:$O$1,0)),0)</f>
        <v>0</v>
      </c>
      <c r="F19" s="15">
        <f>ROUND(INDEX([3]acpsa_table3_Supply_Consumption!$C$2:$O$76,MATCH(TRIM($A19),[3]acpsa_table3_Supply_Consumption!$B$2:$B$76,0),MATCH(F$4,[3]acpsa_table3_Supply_Consumption!$C$1:$O$1,0)),0)</f>
        <v>0</v>
      </c>
      <c r="G19" s="15">
        <f>ROUND(INDEX([3]acpsa_table3_Supply_Consumption!$C$2:$O$76,MATCH(TRIM($A19),[3]acpsa_table3_Supply_Consumption!$B$2:$B$76,0),MATCH(G$4,[3]acpsa_table3_Supply_Consumption!$C$1:$O$1,0)),0)</f>
        <v>980</v>
      </c>
      <c r="H19" s="15">
        <f>ROUND(INDEX([3]acpsa_table3_Supply_Consumption!$C$2:$O$76,MATCH(TRIM($A19),[3]acpsa_table3_Supply_Consumption!$B$2:$B$76,0),MATCH(H$4,[3]acpsa_table3_Supply_Consumption!$C$1:$O$1,0)),0)</f>
        <v>0</v>
      </c>
      <c r="I19" s="15">
        <f>ROUND(INDEX([3]acpsa_table3_Supply_Consumption!$C$2:$O$76,MATCH(TRIM($A19),[3]acpsa_table3_Supply_Consumption!$B$2:$B$76,0),MATCH(I$4,[3]acpsa_table3_Supply_Consumption!$C$1:$O$1,0)),0)</f>
        <v>0</v>
      </c>
      <c r="J19" s="15">
        <f>ROUND(INDEX([3]acpsa_table3_Supply_Consumption!$C$2:$O$76,MATCH(TRIM($A19),[3]acpsa_table3_Supply_Consumption!$B$2:$B$76,0),MATCH(J$4,[3]acpsa_table3_Supply_Consumption!$C$1:$O$1,0)),0)</f>
        <v>980</v>
      </c>
      <c r="K19" s="15">
        <f>ROUND(INDEX([3]acpsa_table3_Supply_Consumption!$C$2:$O$76,MATCH(TRIM($A19),[3]acpsa_table3_Supply_Consumption!$B$2:$B$76,0),MATCH(K$4,[3]acpsa_table3_Supply_Consumption!$C$1:$O$1,0)),0)</f>
        <v>0</v>
      </c>
      <c r="L19" s="15">
        <f>ROUND(INDEX([3]acpsa_table3_Supply_Consumption!$C$2:$O$76,MATCH(TRIM($A19),[3]acpsa_table3_Supply_Consumption!$B$2:$B$76,0),MATCH(L$4,[3]acpsa_table3_Supply_Consumption!$C$1:$O$1,0)),0)</f>
        <v>0</v>
      </c>
      <c r="M19" s="22">
        <f>ROUND(INDEX([3]acpsa_table3_Supply_Consumption!$C$2:$O$76,MATCH(TRIM($A19),[3]acpsa_table3_Supply_Consumption!$B$2:$B$76,0),MATCH(M$4,[3]acpsa_table3_Supply_Consumption!$C$1:$O$1,0)),0)</f>
        <v>0</v>
      </c>
      <c r="N19" s="15">
        <f>ROUND(INDEX([3]acpsa_table3_Supply_Consumption!$C$2:$O$76,MATCH(TRIM($A19),[3]acpsa_table3_Supply_Consumption!$B$2:$B$76,0),MATCH(N$4,[3]acpsa_table3_Supply_Consumption!$C$1:$O$1,0)),0)</f>
        <v>980</v>
      </c>
    </row>
    <row r="20" spans="1:14" x14ac:dyDescent="0.3">
      <c r="A20" s="41" t="s">
        <v>49</v>
      </c>
      <c r="B20" s="15">
        <f>ROUND(INDEX([3]acpsa_table3_Supply_Consumption!$C$2:$O$76,MATCH(TRIM($A20),[3]acpsa_table3_Supply_Consumption!$B$2:$B$76,0),MATCH(B$4,[3]acpsa_table3_Supply_Consumption!$C$1:$O$1,0)),0)</f>
        <v>1155</v>
      </c>
      <c r="C20" s="15">
        <f>ROUND(INDEX([3]acpsa_table3_Supply_Consumption!$C$2:$O$76,MATCH(TRIM($A20),[3]acpsa_table3_Supply_Consumption!$B$2:$B$76,0),MATCH(C$4,[3]acpsa_table3_Supply_Consumption!$C$1:$O$1,0)),0)</f>
        <v>0</v>
      </c>
      <c r="D20" s="15">
        <f>ROUND(INDEX([3]acpsa_table3_Supply_Consumption!$C$2:$O$76,MATCH(TRIM($A20),[3]acpsa_table3_Supply_Consumption!$B$2:$B$76,0),MATCH(D$4,[3]acpsa_table3_Supply_Consumption!$C$1:$O$1,0)),0)</f>
        <v>0</v>
      </c>
      <c r="E20" s="15">
        <f>ROUND(INDEX([3]acpsa_table3_Supply_Consumption!$C$2:$O$76,MATCH(TRIM($A20),[3]acpsa_table3_Supply_Consumption!$B$2:$B$76,0),MATCH(E$4,[3]acpsa_table3_Supply_Consumption!$C$1:$O$1,0)),0)</f>
        <v>0</v>
      </c>
      <c r="F20" s="15">
        <f>ROUND(INDEX([3]acpsa_table3_Supply_Consumption!$C$2:$O$76,MATCH(TRIM($A20),[3]acpsa_table3_Supply_Consumption!$B$2:$B$76,0),MATCH(F$4,[3]acpsa_table3_Supply_Consumption!$C$1:$O$1,0)),0)</f>
        <v>0</v>
      </c>
      <c r="G20" s="15">
        <f>ROUND(INDEX([3]acpsa_table3_Supply_Consumption!$C$2:$O$76,MATCH(TRIM($A20),[3]acpsa_table3_Supply_Consumption!$B$2:$B$76,0),MATCH(G$4,[3]acpsa_table3_Supply_Consumption!$C$1:$O$1,0)),0)</f>
        <v>1155</v>
      </c>
      <c r="H20" s="15">
        <f>ROUND(INDEX([3]acpsa_table3_Supply_Consumption!$C$2:$O$76,MATCH(TRIM($A20),[3]acpsa_table3_Supply_Consumption!$B$2:$B$76,0),MATCH(H$4,[3]acpsa_table3_Supply_Consumption!$C$1:$O$1,0)),0)</f>
        <v>0</v>
      </c>
      <c r="I20" s="15">
        <f>ROUND(INDEX([3]acpsa_table3_Supply_Consumption!$C$2:$O$76,MATCH(TRIM($A20),[3]acpsa_table3_Supply_Consumption!$B$2:$B$76,0),MATCH(I$4,[3]acpsa_table3_Supply_Consumption!$C$1:$O$1,0)),0)</f>
        <v>0</v>
      </c>
      <c r="J20" s="15">
        <f>ROUND(INDEX([3]acpsa_table3_Supply_Consumption!$C$2:$O$76,MATCH(TRIM($A20),[3]acpsa_table3_Supply_Consumption!$B$2:$B$76,0),MATCH(J$4,[3]acpsa_table3_Supply_Consumption!$C$1:$O$1,0)),0)</f>
        <v>1155</v>
      </c>
      <c r="K20" s="15">
        <f>ROUND(INDEX([3]acpsa_table3_Supply_Consumption!$C$2:$O$76,MATCH(TRIM($A20),[3]acpsa_table3_Supply_Consumption!$B$2:$B$76,0),MATCH(K$4,[3]acpsa_table3_Supply_Consumption!$C$1:$O$1,0)),0)</f>
        <v>0</v>
      </c>
      <c r="L20" s="15">
        <f>ROUND(INDEX([3]acpsa_table3_Supply_Consumption!$C$2:$O$76,MATCH(TRIM($A20),[3]acpsa_table3_Supply_Consumption!$B$2:$B$76,0),MATCH(L$4,[3]acpsa_table3_Supply_Consumption!$C$1:$O$1,0)),0)</f>
        <v>0</v>
      </c>
      <c r="M20" s="22">
        <f>ROUND(INDEX([3]acpsa_table3_Supply_Consumption!$C$2:$O$76,MATCH(TRIM($A20),[3]acpsa_table3_Supply_Consumption!$B$2:$B$76,0),MATCH(M$4,[3]acpsa_table3_Supply_Consumption!$C$1:$O$1,0)),0)</f>
        <v>0</v>
      </c>
      <c r="N20" s="15">
        <f>ROUND(INDEX([3]acpsa_table3_Supply_Consumption!$C$2:$O$76,MATCH(TRIM($A20),[3]acpsa_table3_Supply_Consumption!$B$2:$B$76,0),MATCH(N$4,[3]acpsa_table3_Supply_Consumption!$C$1:$O$1,0)),0)</f>
        <v>1155</v>
      </c>
    </row>
    <row r="21" spans="1:14" x14ac:dyDescent="0.3">
      <c r="A21" s="41" t="s">
        <v>50</v>
      </c>
      <c r="B21" s="15">
        <f>ROUND(INDEX([3]acpsa_table3_Supply_Consumption!$C$2:$O$76,MATCH(TRIM($A21),[3]acpsa_table3_Supply_Consumption!$B$2:$B$76,0),MATCH(B$4,[3]acpsa_table3_Supply_Consumption!$C$1:$O$1,0)),0)</f>
        <v>560</v>
      </c>
      <c r="C21" s="15">
        <f>ROUND(INDEX([3]acpsa_table3_Supply_Consumption!$C$2:$O$76,MATCH(TRIM($A21),[3]acpsa_table3_Supply_Consumption!$B$2:$B$76,0),MATCH(C$4,[3]acpsa_table3_Supply_Consumption!$C$1:$O$1,0)),0)</f>
        <v>0</v>
      </c>
      <c r="D21" s="15">
        <f>ROUND(INDEX([3]acpsa_table3_Supply_Consumption!$C$2:$O$76,MATCH(TRIM($A21),[3]acpsa_table3_Supply_Consumption!$B$2:$B$76,0),MATCH(D$4,[3]acpsa_table3_Supply_Consumption!$C$1:$O$1,0)),0)</f>
        <v>0</v>
      </c>
      <c r="E21" s="15">
        <f>ROUND(INDEX([3]acpsa_table3_Supply_Consumption!$C$2:$O$76,MATCH(TRIM($A21),[3]acpsa_table3_Supply_Consumption!$B$2:$B$76,0),MATCH(E$4,[3]acpsa_table3_Supply_Consumption!$C$1:$O$1,0)),0)</f>
        <v>0</v>
      </c>
      <c r="F21" s="15">
        <f>ROUND(INDEX([3]acpsa_table3_Supply_Consumption!$C$2:$O$76,MATCH(TRIM($A21),[3]acpsa_table3_Supply_Consumption!$B$2:$B$76,0),MATCH(F$4,[3]acpsa_table3_Supply_Consumption!$C$1:$O$1,0)),0)</f>
        <v>0</v>
      </c>
      <c r="G21" s="15">
        <f>ROUND(INDEX([3]acpsa_table3_Supply_Consumption!$C$2:$O$76,MATCH(TRIM($A21),[3]acpsa_table3_Supply_Consumption!$B$2:$B$76,0),MATCH(G$4,[3]acpsa_table3_Supply_Consumption!$C$1:$O$1,0)),0)</f>
        <v>560</v>
      </c>
      <c r="H21" s="15">
        <f>ROUND(INDEX([3]acpsa_table3_Supply_Consumption!$C$2:$O$76,MATCH(TRIM($A21),[3]acpsa_table3_Supply_Consumption!$B$2:$B$76,0),MATCH(H$4,[3]acpsa_table3_Supply_Consumption!$C$1:$O$1,0)),0)</f>
        <v>0</v>
      </c>
      <c r="I21" s="15">
        <f>ROUND(INDEX([3]acpsa_table3_Supply_Consumption!$C$2:$O$76,MATCH(TRIM($A21),[3]acpsa_table3_Supply_Consumption!$B$2:$B$76,0),MATCH(I$4,[3]acpsa_table3_Supply_Consumption!$C$1:$O$1,0)),0)</f>
        <v>0</v>
      </c>
      <c r="J21" s="15">
        <f>ROUND(INDEX([3]acpsa_table3_Supply_Consumption!$C$2:$O$76,MATCH(TRIM($A21),[3]acpsa_table3_Supply_Consumption!$B$2:$B$76,0),MATCH(J$4,[3]acpsa_table3_Supply_Consumption!$C$1:$O$1,0)),0)</f>
        <v>560</v>
      </c>
      <c r="K21" s="15">
        <f>ROUND(INDEX([3]acpsa_table3_Supply_Consumption!$C$2:$O$76,MATCH(TRIM($A21),[3]acpsa_table3_Supply_Consumption!$B$2:$B$76,0),MATCH(K$4,[3]acpsa_table3_Supply_Consumption!$C$1:$O$1,0)),0)</f>
        <v>0</v>
      </c>
      <c r="L21" s="15">
        <f>ROUND(INDEX([3]acpsa_table3_Supply_Consumption!$C$2:$O$76,MATCH(TRIM($A21),[3]acpsa_table3_Supply_Consumption!$B$2:$B$76,0),MATCH(L$4,[3]acpsa_table3_Supply_Consumption!$C$1:$O$1,0)),0)</f>
        <v>0</v>
      </c>
      <c r="M21" s="22">
        <f>ROUND(INDEX([3]acpsa_table3_Supply_Consumption!$C$2:$O$76,MATCH(TRIM($A21),[3]acpsa_table3_Supply_Consumption!$B$2:$B$76,0),MATCH(M$4,[3]acpsa_table3_Supply_Consumption!$C$1:$O$1,0)),0)</f>
        <v>0</v>
      </c>
      <c r="N21" s="15">
        <f>ROUND(INDEX([3]acpsa_table3_Supply_Consumption!$C$2:$O$76,MATCH(TRIM($A21),[3]acpsa_table3_Supply_Consumption!$B$2:$B$76,0),MATCH(N$4,[3]acpsa_table3_Supply_Consumption!$C$1:$O$1,0)),0)</f>
        <v>560</v>
      </c>
    </row>
    <row r="22" spans="1:14" x14ac:dyDescent="0.3">
      <c r="A22" s="41" t="s">
        <v>51</v>
      </c>
      <c r="B22" s="15">
        <f>ROUND(INDEX([3]acpsa_table3_Supply_Consumption!$C$2:$O$76,MATCH(TRIM($A22),[3]acpsa_table3_Supply_Consumption!$B$2:$B$76,0),MATCH(B$4,[3]acpsa_table3_Supply_Consumption!$C$1:$O$1,0)),0)</f>
        <v>4478</v>
      </c>
      <c r="C22" s="15">
        <f>ROUND(INDEX([3]acpsa_table3_Supply_Consumption!$C$2:$O$76,MATCH(TRIM($A22),[3]acpsa_table3_Supply_Consumption!$B$2:$B$76,0),MATCH(C$4,[3]acpsa_table3_Supply_Consumption!$C$1:$O$1,0)),0)</f>
        <v>1</v>
      </c>
      <c r="D22" s="15">
        <f>ROUND(INDEX([3]acpsa_table3_Supply_Consumption!$C$2:$O$76,MATCH(TRIM($A22),[3]acpsa_table3_Supply_Consumption!$B$2:$B$76,0),MATCH(D$4,[3]acpsa_table3_Supply_Consumption!$C$1:$O$1,0)),0)</f>
        <v>0</v>
      </c>
      <c r="E22" s="15">
        <f>ROUND(INDEX([3]acpsa_table3_Supply_Consumption!$C$2:$O$76,MATCH(TRIM($A22),[3]acpsa_table3_Supply_Consumption!$B$2:$B$76,0),MATCH(E$4,[3]acpsa_table3_Supply_Consumption!$C$1:$O$1,0)),0)</f>
        <v>0</v>
      </c>
      <c r="F22" s="15">
        <f>ROUND(INDEX([3]acpsa_table3_Supply_Consumption!$C$2:$O$76,MATCH(TRIM($A22),[3]acpsa_table3_Supply_Consumption!$B$2:$B$76,0),MATCH(F$4,[3]acpsa_table3_Supply_Consumption!$C$1:$O$1,0)),0)</f>
        <v>0</v>
      </c>
      <c r="G22" s="15">
        <f>ROUND(INDEX([3]acpsa_table3_Supply_Consumption!$C$2:$O$76,MATCH(TRIM($A22),[3]acpsa_table3_Supply_Consumption!$B$2:$B$76,0),MATCH(G$4,[3]acpsa_table3_Supply_Consumption!$C$1:$O$1,0)),0)</f>
        <v>4480</v>
      </c>
      <c r="H22" s="15">
        <f>ROUND(INDEX([3]acpsa_table3_Supply_Consumption!$C$2:$O$76,MATCH(TRIM($A22),[3]acpsa_table3_Supply_Consumption!$B$2:$B$76,0),MATCH(H$4,[3]acpsa_table3_Supply_Consumption!$C$1:$O$1,0)),0)</f>
        <v>0</v>
      </c>
      <c r="I22" s="15">
        <f>ROUND(INDEX([3]acpsa_table3_Supply_Consumption!$C$2:$O$76,MATCH(TRIM($A22),[3]acpsa_table3_Supply_Consumption!$B$2:$B$76,0),MATCH(I$4,[3]acpsa_table3_Supply_Consumption!$C$1:$O$1,0)),0)</f>
        <v>0</v>
      </c>
      <c r="J22" s="15">
        <f>ROUND(INDEX([3]acpsa_table3_Supply_Consumption!$C$2:$O$76,MATCH(TRIM($A22),[3]acpsa_table3_Supply_Consumption!$B$2:$B$76,0),MATCH(J$4,[3]acpsa_table3_Supply_Consumption!$C$1:$O$1,0)),0)</f>
        <v>4478</v>
      </c>
      <c r="K22" s="15">
        <f>ROUND(INDEX([3]acpsa_table3_Supply_Consumption!$C$2:$O$76,MATCH(TRIM($A22),[3]acpsa_table3_Supply_Consumption!$B$2:$B$76,0),MATCH(K$4,[3]acpsa_table3_Supply_Consumption!$C$1:$O$1,0)),0)</f>
        <v>0</v>
      </c>
      <c r="L22" s="15">
        <f>ROUND(INDEX([3]acpsa_table3_Supply_Consumption!$C$2:$O$76,MATCH(TRIM($A22),[3]acpsa_table3_Supply_Consumption!$B$2:$B$76,0),MATCH(L$4,[3]acpsa_table3_Supply_Consumption!$C$1:$O$1,0)),0)</f>
        <v>0</v>
      </c>
      <c r="M22" s="22">
        <f>ROUND(INDEX([3]acpsa_table3_Supply_Consumption!$C$2:$O$76,MATCH(TRIM($A22),[3]acpsa_table3_Supply_Consumption!$B$2:$B$76,0),MATCH(M$4,[3]acpsa_table3_Supply_Consumption!$C$1:$O$1,0)),0)</f>
        <v>2</v>
      </c>
      <c r="N22" s="15">
        <f>ROUND(INDEX([3]acpsa_table3_Supply_Consumption!$C$2:$O$76,MATCH(TRIM($A22),[3]acpsa_table3_Supply_Consumption!$B$2:$B$76,0),MATCH(N$4,[3]acpsa_table3_Supply_Consumption!$C$1:$O$1,0)),0)</f>
        <v>4480</v>
      </c>
    </row>
    <row r="23" spans="1:14" x14ac:dyDescent="0.3">
      <c r="A23" s="41" t="s">
        <v>52</v>
      </c>
      <c r="B23" s="15">
        <f>ROUND(INDEX([3]acpsa_table3_Supply_Consumption!$C$2:$O$76,MATCH(TRIM($A23),[3]acpsa_table3_Supply_Consumption!$B$2:$B$76,0),MATCH(B$4,[3]acpsa_table3_Supply_Consumption!$C$1:$O$1,0)),0)</f>
        <v>5734</v>
      </c>
      <c r="C23" s="15">
        <f>ROUND(INDEX([3]acpsa_table3_Supply_Consumption!$C$2:$O$76,MATCH(TRIM($A23),[3]acpsa_table3_Supply_Consumption!$B$2:$B$76,0),MATCH(C$4,[3]acpsa_table3_Supply_Consumption!$C$1:$O$1,0)),0)</f>
        <v>0</v>
      </c>
      <c r="D23" s="15">
        <f>ROUND(INDEX([3]acpsa_table3_Supply_Consumption!$C$2:$O$76,MATCH(TRIM($A23),[3]acpsa_table3_Supply_Consumption!$B$2:$B$76,0),MATCH(D$4,[3]acpsa_table3_Supply_Consumption!$C$1:$O$1,0)),0)</f>
        <v>0</v>
      </c>
      <c r="E23" s="15">
        <f>ROUND(INDEX([3]acpsa_table3_Supply_Consumption!$C$2:$O$76,MATCH(TRIM($A23),[3]acpsa_table3_Supply_Consumption!$B$2:$B$76,0),MATCH(E$4,[3]acpsa_table3_Supply_Consumption!$C$1:$O$1,0)),0)</f>
        <v>0</v>
      </c>
      <c r="F23" s="15">
        <f>ROUND(INDEX([3]acpsa_table3_Supply_Consumption!$C$2:$O$76,MATCH(TRIM($A23),[3]acpsa_table3_Supply_Consumption!$B$2:$B$76,0),MATCH(F$4,[3]acpsa_table3_Supply_Consumption!$C$1:$O$1,0)),0)</f>
        <v>0</v>
      </c>
      <c r="G23" s="15">
        <f>ROUND(INDEX([3]acpsa_table3_Supply_Consumption!$C$2:$O$76,MATCH(TRIM($A23),[3]acpsa_table3_Supply_Consumption!$B$2:$B$76,0),MATCH(G$4,[3]acpsa_table3_Supply_Consumption!$C$1:$O$1,0)),0)</f>
        <v>5734</v>
      </c>
      <c r="H23" s="15">
        <f>ROUND(INDEX([3]acpsa_table3_Supply_Consumption!$C$2:$O$76,MATCH(TRIM($A23),[3]acpsa_table3_Supply_Consumption!$B$2:$B$76,0),MATCH(H$4,[3]acpsa_table3_Supply_Consumption!$C$1:$O$1,0)),0)</f>
        <v>0</v>
      </c>
      <c r="I23" s="15">
        <f>ROUND(INDEX([3]acpsa_table3_Supply_Consumption!$C$2:$O$76,MATCH(TRIM($A23),[3]acpsa_table3_Supply_Consumption!$B$2:$B$76,0),MATCH(I$4,[3]acpsa_table3_Supply_Consumption!$C$1:$O$1,0)),0)</f>
        <v>0</v>
      </c>
      <c r="J23" s="15">
        <f>ROUND(INDEX([3]acpsa_table3_Supply_Consumption!$C$2:$O$76,MATCH(TRIM($A23),[3]acpsa_table3_Supply_Consumption!$B$2:$B$76,0),MATCH(J$4,[3]acpsa_table3_Supply_Consumption!$C$1:$O$1,0)),0)</f>
        <v>912</v>
      </c>
      <c r="K23" s="15">
        <f>ROUND(INDEX([3]acpsa_table3_Supply_Consumption!$C$2:$O$76,MATCH(TRIM($A23),[3]acpsa_table3_Supply_Consumption!$B$2:$B$76,0),MATCH(K$4,[3]acpsa_table3_Supply_Consumption!$C$1:$O$1,0)),0)</f>
        <v>0</v>
      </c>
      <c r="L23" s="15">
        <f>ROUND(INDEX([3]acpsa_table3_Supply_Consumption!$C$2:$O$76,MATCH(TRIM($A23),[3]acpsa_table3_Supply_Consumption!$B$2:$B$76,0),MATCH(L$4,[3]acpsa_table3_Supply_Consumption!$C$1:$O$1,0)),0)</f>
        <v>4822</v>
      </c>
      <c r="M23" s="22">
        <f>ROUND(INDEX([3]acpsa_table3_Supply_Consumption!$C$2:$O$76,MATCH(TRIM($A23),[3]acpsa_table3_Supply_Consumption!$B$2:$B$76,0),MATCH(M$4,[3]acpsa_table3_Supply_Consumption!$C$1:$O$1,0)),0)</f>
        <v>0</v>
      </c>
      <c r="N23" s="15">
        <f>ROUND(INDEX([3]acpsa_table3_Supply_Consumption!$C$2:$O$76,MATCH(TRIM($A23),[3]acpsa_table3_Supply_Consumption!$B$2:$B$76,0),MATCH(N$4,[3]acpsa_table3_Supply_Consumption!$C$1:$O$1,0)),0)</f>
        <v>5734</v>
      </c>
    </row>
    <row r="24" spans="1:14" x14ac:dyDescent="0.3">
      <c r="A24" s="41" t="s">
        <v>53</v>
      </c>
      <c r="B24" s="15">
        <f>ROUND(INDEX([3]acpsa_table3_Supply_Consumption!$C$2:$O$76,MATCH(TRIM($A24),[3]acpsa_table3_Supply_Consumption!$B$2:$B$76,0),MATCH(B$4,[3]acpsa_table3_Supply_Consumption!$C$1:$O$1,0)),0)</f>
        <v>4478</v>
      </c>
      <c r="C24" s="15">
        <f>ROUND(INDEX([3]acpsa_table3_Supply_Consumption!$C$2:$O$76,MATCH(TRIM($A24),[3]acpsa_table3_Supply_Consumption!$B$2:$B$76,0),MATCH(C$4,[3]acpsa_table3_Supply_Consumption!$C$1:$O$1,0)),0)</f>
        <v>1</v>
      </c>
      <c r="D24" s="15">
        <f>ROUND(INDEX([3]acpsa_table3_Supply_Consumption!$C$2:$O$76,MATCH(TRIM($A24),[3]acpsa_table3_Supply_Consumption!$B$2:$B$76,0),MATCH(D$4,[3]acpsa_table3_Supply_Consumption!$C$1:$O$1,0)),0)</f>
        <v>0</v>
      </c>
      <c r="E24" s="15">
        <f>ROUND(INDEX([3]acpsa_table3_Supply_Consumption!$C$2:$O$76,MATCH(TRIM($A24),[3]acpsa_table3_Supply_Consumption!$B$2:$B$76,0),MATCH(E$4,[3]acpsa_table3_Supply_Consumption!$C$1:$O$1,0)),0)</f>
        <v>0</v>
      </c>
      <c r="F24" s="15">
        <f>ROUND(INDEX([3]acpsa_table3_Supply_Consumption!$C$2:$O$76,MATCH(TRIM($A24),[3]acpsa_table3_Supply_Consumption!$B$2:$B$76,0),MATCH(F$4,[3]acpsa_table3_Supply_Consumption!$C$1:$O$1,0)),0)</f>
        <v>0</v>
      </c>
      <c r="G24" s="15">
        <f>ROUND(INDEX([3]acpsa_table3_Supply_Consumption!$C$2:$O$76,MATCH(TRIM($A24),[3]acpsa_table3_Supply_Consumption!$B$2:$B$76,0),MATCH(G$4,[3]acpsa_table3_Supply_Consumption!$C$1:$O$1,0)),0)</f>
        <v>4480</v>
      </c>
      <c r="H24" s="15">
        <f>ROUND(INDEX([3]acpsa_table3_Supply_Consumption!$C$2:$O$76,MATCH(TRIM($A24),[3]acpsa_table3_Supply_Consumption!$B$2:$B$76,0),MATCH(H$4,[3]acpsa_table3_Supply_Consumption!$C$1:$O$1,0)),0)</f>
        <v>0</v>
      </c>
      <c r="I24" s="15">
        <f>ROUND(INDEX([3]acpsa_table3_Supply_Consumption!$C$2:$O$76,MATCH(TRIM($A24),[3]acpsa_table3_Supply_Consumption!$B$2:$B$76,0),MATCH(I$4,[3]acpsa_table3_Supply_Consumption!$C$1:$O$1,0)),0)</f>
        <v>0</v>
      </c>
      <c r="J24" s="15">
        <f>ROUND(INDEX([3]acpsa_table3_Supply_Consumption!$C$2:$O$76,MATCH(TRIM($A24),[3]acpsa_table3_Supply_Consumption!$B$2:$B$76,0),MATCH(J$4,[3]acpsa_table3_Supply_Consumption!$C$1:$O$1,0)),0)</f>
        <v>4478</v>
      </c>
      <c r="K24" s="15">
        <f>ROUND(INDEX([3]acpsa_table3_Supply_Consumption!$C$2:$O$76,MATCH(TRIM($A24),[3]acpsa_table3_Supply_Consumption!$B$2:$B$76,0),MATCH(K$4,[3]acpsa_table3_Supply_Consumption!$C$1:$O$1,0)),0)</f>
        <v>0</v>
      </c>
      <c r="L24" s="15">
        <f>ROUND(INDEX([3]acpsa_table3_Supply_Consumption!$C$2:$O$76,MATCH(TRIM($A24),[3]acpsa_table3_Supply_Consumption!$B$2:$B$76,0),MATCH(L$4,[3]acpsa_table3_Supply_Consumption!$C$1:$O$1,0)),0)</f>
        <v>0</v>
      </c>
      <c r="M24" s="22">
        <f>ROUND(INDEX([3]acpsa_table3_Supply_Consumption!$C$2:$O$76,MATCH(TRIM($A24),[3]acpsa_table3_Supply_Consumption!$B$2:$B$76,0),MATCH(M$4,[3]acpsa_table3_Supply_Consumption!$C$1:$O$1,0)),0)</f>
        <v>2</v>
      </c>
      <c r="N24" s="15">
        <f>ROUND(INDEX([3]acpsa_table3_Supply_Consumption!$C$2:$O$76,MATCH(TRIM($A24),[3]acpsa_table3_Supply_Consumption!$B$2:$B$76,0),MATCH(N$4,[3]acpsa_table3_Supply_Consumption!$C$1:$O$1,0)),0)</f>
        <v>4480</v>
      </c>
    </row>
    <row r="25" spans="1:14" x14ac:dyDescent="0.3">
      <c r="A25" s="41" t="s">
        <v>54</v>
      </c>
      <c r="B25" s="15">
        <f>ROUND(INDEX([3]acpsa_table3_Supply_Consumption!$C$2:$O$76,MATCH(TRIM($A25),[3]acpsa_table3_Supply_Consumption!$B$2:$B$76,0),MATCH(B$4,[3]acpsa_table3_Supply_Consumption!$C$1:$O$1,0)),0)</f>
        <v>700</v>
      </c>
      <c r="C25" s="15">
        <f>ROUND(INDEX([3]acpsa_table3_Supply_Consumption!$C$2:$O$76,MATCH(TRIM($A25),[3]acpsa_table3_Supply_Consumption!$B$2:$B$76,0),MATCH(C$4,[3]acpsa_table3_Supply_Consumption!$C$1:$O$1,0)),0)</f>
        <v>0</v>
      </c>
      <c r="D25" s="15">
        <f>ROUND(INDEX([3]acpsa_table3_Supply_Consumption!$C$2:$O$76,MATCH(TRIM($A25),[3]acpsa_table3_Supply_Consumption!$B$2:$B$76,0),MATCH(D$4,[3]acpsa_table3_Supply_Consumption!$C$1:$O$1,0)),0)</f>
        <v>0</v>
      </c>
      <c r="E25" s="15">
        <f>ROUND(INDEX([3]acpsa_table3_Supply_Consumption!$C$2:$O$76,MATCH(TRIM($A25),[3]acpsa_table3_Supply_Consumption!$B$2:$B$76,0),MATCH(E$4,[3]acpsa_table3_Supply_Consumption!$C$1:$O$1,0)),0)</f>
        <v>0</v>
      </c>
      <c r="F25" s="15">
        <f>ROUND(INDEX([3]acpsa_table3_Supply_Consumption!$C$2:$O$76,MATCH(TRIM($A25),[3]acpsa_table3_Supply_Consumption!$B$2:$B$76,0),MATCH(F$4,[3]acpsa_table3_Supply_Consumption!$C$1:$O$1,0)),0)</f>
        <v>0</v>
      </c>
      <c r="G25" s="15">
        <f>ROUND(INDEX([3]acpsa_table3_Supply_Consumption!$C$2:$O$76,MATCH(TRIM($A25),[3]acpsa_table3_Supply_Consumption!$B$2:$B$76,0),MATCH(G$4,[3]acpsa_table3_Supply_Consumption!$C$1:$O$1,0)),0)</f>
        <v>700</v>
      </c>
      <c r="H25" s="15">
        <f>ROUND(INDEX([3]acpsa_table3_Supply_Consumption!$C$2:$O$76,MATCH(TRIM($A25),[3]acpsa_table3_Supply_Consumption!$B$2:$B$76,0),MATCH(H$4,[3]acpsa_table3_Supply_Consumption!$C$1:$O$1,0)),0)</f>
        <v>0</v>
      </c>
      <c r="I25" s="15">
        <f>ROUND(INDEX([3]acpsa_table3_Supply_Consumption!$C$2:$O$76,MATCH(TRIM($A25),[3]acpsa_table3_Supply_Consumption!$B$2:$B$76,0),MATCH(I$4,[3]acpsa_table3_Supply_Consumption!$C$1:$O$1,0)),0)</f>
        <v>0</v>
      </c>
      <c r="J25" s="15">
        <f>ROUND(INDEX([3]acpsa_table3_Supply_Consumption!$C$2:$O$76,MATCH(TRIM($A25),[3]acpsa_table3_Supply_Consumption!$B$2:$B$76,0),MATCH(J$4,[3]acpsa_table3_Supply_Consumption!$C$1:$O$1,0)),0)</f>
        <v>700</v>
      </c>
      <c r="K25" s="15">
        <f>ROUND(INDEX([3]acpsa_table3_Supply_Consumption!$C$2:$O$76,MATCH(TRIM($A25),[3]acpsa_table3_Supply_Consumption!$B$2:$B$76,0),MATCH(K$4,[3]acpsa_table3_Supply_Consumption!$C$1:$O$1,0)),0)</f>
        <v>0</v>
      </c>
      <c r="L25" s="15">
        <f>ROUND(INDEX([3]acpsa_table3_Supply_Consumption!$C$2:$O$76,MATCH(TRIM($A25),[3]acpsa_table3_Supply_Consumption!$B$2:$B$76,0),MATCH(L$4,[3]acpsa_table3_Supply_Consumption!$C$1:$O$1,0)),0)</f>
        <v>0</v>
      </c>
      <c r="M25" s="22">
        <f>ROUND(INDEX([3]acpsa_table3_Supply_Consumption!$C$2:$O$76,MATCH(TRIM($A25),[3]acpsa_table3_Supply_Consumption!$B$2:$B$76,0),MATCH(M$4,[3]acpsa_table3_Supply_Consumption!$C$1:$O$1,0)),0)</f>
        <v>0</v>
      </c>
      <c r="N25" s="15">
        <f>ROUND(INDEX([3]acpsa_table3_Supply_Consumption!$C$2:$O$76,MATCH(TRIM($A25),[3]acpsa_table3_Supply_Consumption!$B$2:$B$76,0),MATCH(N$4,[3]acpsa_table3_Supply_Consumption!$C$1:$O$1,0)),0)</f>
        <v>700</v>
      </c>
    </row>
    <row r="26" spans="1:14" x14ac:dyDescent="0.3">
      <c r="A26" s="39" t="s">
        <v>55</v>
      </c>
      <c r="B26" s="15">
        <f>ROUND(INDEX([3]acpsa_table3_Supply_Consumption!$C$2:$O$76,MATCH(TRIM($A26),[3]acpsa_table3_Supply_Consumption!$B$2:$B$76,0),MATCH(B$4,[3]acpsa_table3_Supply_Consumption!$C$1:$O$1,0)),0)</f>
        <v>447496</v>
      </c>
      <c r="C26" s="15">
        <f>ROUND(INDEX([3]acpsa_table3_Supply_Consumption!$C$2:$O$76,MATCH(TRIM($A26),[3]acpsa_table3_Supply_Consumption!$B$2:$B$76,0),MATCH(C$4,[3]acpsa_table3_Supply_Consumption!$C$1:$O$1,0)),0)</f>
        <v>3943</v>
      </c>
      <c r="D26" s="15">
        <f>ROUND(INDEX([3]acpsa_table3_Supply_Consumption!$C$2:$O$76,MATCH(TRIM($A26),[3]acpsa_table3_Supply_Consumption!$B$2:$B$76,0),MATCH(D$4,[3]acpsa_table3_Supply_Consumption!$C$1:$O$1,0)),0)</f>
        <v>0</v>
      </c>
      <c r="E26" s="15">
        <f>ROUND(INDEX([3]acpsa_table3_Supply_Consumption!$C$2:$O$76,MATCH(TRIM($A26),[3]acpsa_table3_Supply_Consumption!$B$2:$B$76,0),MATCH(E$4,[3]acpsa_table3_Supply_Consumption!$C$1:$O$1,0)),0)</f>
        <v>0</v>
      </c>
      <c r="F26" s="15">
        <f>ROUND(INDEX([3]acpsa_table3_Supply_Consumption!$C$2:$O$76,MATCH(TRIM($A26),[3]acpsa_table3_Supply_Consumption!$B$2:$B$76,0),MATCH(F$4,[3]acpsa_table3_Supply_Consumption!$C$1:$O$1,0)),0)</f>
        <v>0</v>
      </c>
      <c r="G26" s="15">
        <f>ROUND(INDEX([3]acpsa_table3_Supply_Consumption!$C$2:$O$76,MATCH(TRIM($A26),[3]acpsa_table3_Supply_Consumption!$B$2:$B$76,0),MATCH(G$4,[3]acpsa_table3_Supply_Consumption!$C$1:$O$1,0)),0)</f>
        <v>451439</v>
      </c>
      <c r="H26" s="15">
        <f>ROUND(INDEX([3]acpsa_table3_Supply_Consumption!$C$2:$O$76,MATCH(TRIM($A26),[3]acpsa_table3_Supply_Consumption!$B$2:$B$76,0),MATCH(H$4,[3]acpsa_table3_Supply_Consumption!$C$1:$O$1,0)),0)</f>
        <v>394022</v>
      </c>
      <c r="I26" s="15">
        <f>ROUND(INDEX([3]acpsa_table3_Supply_Consumption!$C$2:$O$76,MATCH(TRIM($A26),[3]acpsa_table3_Supply_Consumption!$B$2:$B$76,0),MATCH(I$4,[3]acpsa_table3_Supply_Consumption!$C$1:$O$1,0)),0)</f>
        <v>18994</v>
      </c>
      <c r="J26" s="15">
        <f>ROUND(INDEX([3]acpsa_table3_Supply_Consumption!$C$2:$O$76,MATCH(TRIM($A26),[3]acpsa_table3_Supply_Consumption!$B$2:$B$76,0),MATCH(J$4,[3]acpsa_table3_Supply_Consumption!$C$1:$O$1,0)),0)</f>
        <v>17194</v>
      </c>
      <c r="K26" s="15">
        <f>ROUND(INDEX([3]acpsa_table3_Supply_Consumption!$C$2:$O$76,MATCH(TRIM($A26),[3]acpsa_table3_Supply_Consumption!$B$2:$B$76,0),MATCH(K$4,[3]acpsa_table3_Supply_Consumption!$C$1:$O$1,0)),0)</f>
        <v>2267</v>
      </c>
      <c r="L26" s="15">
        <f>ROUND(INDEX([3]acpsa_table3_Supply_Consumption!$C$2:$O$76,MATCH(TRIM($A26),[3]acpsa_table3_Supply_Consumption!$B$2:$B$76,0),MATCH(L$4,[3]acpsa_table3_Supply_Consumption!$C$1:$O$1,0)),0)</f>
        <v>451</v>
      </c>
      <c r="M26" s="22">
        <f>ROUND(INDEX([3]acpsa_table3_Supply_Consumption!$C$2:$O$76,MATCH(TRIM($A26),[3]acpsa_table3_Supply_Consumption!$B$2:$B$76,0),MATCH(M$4,[3]acpsa_table3_Supply_Consumption!$C$1:$O$1,0)),0)</f>
        <v>18511</v>
      </c>
      <c r="N26" s="15">
        <f>ROUND(INDEX([3]acpsa_table3_Supply_Consumption!$C$2:$O$76,MATCH(TRIM($A26),[3]acpsa_table3_Supply_Consumption!$B$2:$B$76,0),MATCH(N$4,[3]acpsa_table3_Supply_Consumption!$C$1:$O$1,0)),0)</f>
        <v>451439</v>
      </c>
    </row>
    <row r="27" spans="1:14" x14ac:dyDescent="0.3">
      <c r="A27" s="41" t="s">
        <v>8</v>
      </c>
      <c r="B27" s="15">
        <f>ROUND(INDEX([3]acpsa_table3_Supply_Consumption!$C$2:$O$76,MATCH(TRIM($A27),[3]acpsa_table3_Supply_Consumption!$B$2:$B$76,0),MATCH(B$4,[3]acpsa_table3_Supply_Consumption!$C$1:$O$1,0)),0)</f>
        <v>341116</v>
      </c>
      <c r="C27" s="15">
        <f>ROUND(INDEX([3]acpsa_table3_Supply_Consumption!$C$2:$O$76,MATCH(TRIM($A27),[3]acpsa_table3_Supply_Consumption!$B$2:$B$76,0),MATCH(C$4,[3]acpsa_table3_Supply_Consumption!$C$1:$O$1,0)),0)</f>
        <v>3129</v>
      </c>
      <c r="D27" s="15">
        <f>ROUND(INDEX([3]acpsa_table3_Supply_Consumption!$C$2:$O$76,MATCH(TRIM($A27),[3]acpsa_table3_Supply_Consumption!$B$2:$B$76,0),MATCH(D$4,[3]acpsa_table3_Supply_Consumption!$C$1:$O$1,0)),0)</f>
        <v>0</v>
      </c>
      <c r="E27" s="15">
        <f>ROUND(INDEX([3]acpsa_table3_Supply_Consumption!$C$2:$O$76,MATCH(TRIM($A27),[3]acpsa_table3_Supply_Consumption!$B$2:$B$76,0),MATCH(E$4,[3]acpsa_table3_Supply_Consumption!$C$1:$O$1,0)),0)</f>
        <v>0</v>
      </c>
      <c r="F27" s="15">
        <f>ROUND(INDEX([3]acpsa_table3_Supply_Consumption!$C$2:$O$76,MATCH(TRIM($A27),[3]acpsa_table3_Supply_Consumption!$B$2:$B$76,0),MATCH(F$4,[3]acpsa_table3_Supply_Consumption!$C$1:$O$1,0)),0)</f>
        <v>0</v>
      </c>
      <c r="G27" s="15">
        <f>ROUND(INDEX([3]acpsa_table3_Supply_Consumption!$C$2:$O$76,MATCH(TRIM($A27),[3]acpsa_table3_Supply_Consumption!$B$2:$B$76,0),MATCH(G$4,[3]acpsa_table3_Supply_Consumption!$C$1:$O$1,0)),0)</f>
        <v>344246</v>
      </c>
      <c r="H27" s="15">
        <f>ROUND(INDEX([3]acpsa_table3_Supply_Consumption!$C$2:$O$76,MATCH(TRIM($A27),[3]acpsa_table3_Supply_Consumption!$B$2:$B$76,0),MATCH(H$4,[3]acpsa_table3_Supply_Consumption!$C$1:$O$1,0)),0)</f>
        <v>321881</v>
      </c>
      <c r="I27" s="15">
        <f>ROUND(INDEX([3]acpsa_table3_Supply_Consumption!$C$2:$O$76,MATCH(TRIM($A27),[3]acpsa_table3_Supply_Consumption!$B$2:$B$76,0),MATCH(I$4,[3]acpsa_table3_Supply_Consumption!$C$1:$O$1,0)),0)</f>
        <v>5258</v>
      </c>
      <c r="J27" s="15">
        <f>ROUND(INDEX([3]acpsa_table3_Supply_Consumption!$C$2:$O$76,MATCH(TRIM($A27),[3]acpsa_table3_Supply_Consumption!$B$2:$B$76,0),MATCH(J$4,[3]acpsa_table3_Supply_Consumption!$C$1:$O$1,0)),0)</f>
        <v>517</v>
      </c>
      <c r="K27" s="15">
        <f>ROUND(INDEX([3]acpsa_table3_Supply_Consumption!$C$2:$O$76,MATCH(TRIM($A27),[3]acpsa_table3_Supply_Consumption!$B$2:$B$76,0),MATCH(K$4,[3]acpsa_table3_Supply_Consumption!$C$1:$O$1,0)),0)</f>
        <v>0</v>
      </c>
      <c r="L27" s="15">
        <f>ROUND(INDEX([3]acpsa_table3_Supply_Consumption!$C$2:$O$76,MATCH(TRIM($A27),[3]acpsa_table3_Supply_Consumption!$B$2:$B$76,0),MATCH(L$4,[3]acpsa_table3_Supply_Consumption!$C$1:$O$1,0)),0)</f>
        <v>0</v>
      </c>
      <c r="M27" s="22">
        <f>ROUND(INDEX([3]acpsa_table3_Supply_Consumption!$C$2:$O$76,MATCH(TRIM($A27),[3]acpsa_table3_Supply_Consumption!$B$2:$B$76,0),MATCH(M$4,[3]acpsa_table3_Supply_Consumption!$C$1:$O$1,0)),0)</f>
        <v>16589</v>
      </c>
      <c r="N27" s="15">
        <f>ROUND(INDEX([3]acpsa_table3_Supply_Consumption!$C$2:$O$76,MATCH(TRIM($A27),[3]acpsa_table3_Supply_Consumption!$B$2:$B$76,0),MATCH(N$4,[3]acpsa_table3_Supply_Consumption!$C$1:$O$1,0)),0)</f>
        <v>344246</v>
      </c>
    </row>
    <row r="28" spans="1:14" x14ac:dyDescent="0.3">
      <c r="A28" s="41" t="s">
        <v>56</v>
      </c>
      <c r="B28" s="15">
        <f>ROUND(INDEX([3]acpsa_table3_Supply_Consumption!$C$2:$O$76,MATCH(TRIM($A28),[3]acpsa_table3_Supply_Consumption!$B$2:$B$76,0),MATCH(B$4,[3]acpsa_table3_Supply_Consumption!$C$1:$O$1,0)),0)</f>
        <v>2490</v>
      </c>
      <c r="C28" s="15">
        <f>ROUND(INDEX([3]acpsa_table3_Supply_Consumption!$C$2:$O$76,MATCH(TRIM($A28),[3]acpsa_table3_Supply_Consumption!$B$2:$B$76,0),MATCH(C$4,[3]acpsa_table3_Supply_Consumption!$C$1:$O$1,0)),0)</f>
        <v>8</v>
      </c>
      <c r="D28" s="15">
        <f>ROUND(INDEX([3]acpsa_table3_Supply_Consumption!$C$2:$O$76,MATCH(TRIM($A28),[3]acpsa_table3_Supply_Consumption!$B$2:$B$76,0),MATCH(D$4,[3]acpsa_table3_Supply_Consumption!$C$1:$O$1,0)),0)</f>
        <v>0</v>
      </c>
      <c r="E28" s="15">
        <f>ROUND(INDEX([3]acpsa_table3_Supply_Consumption!$C$2:$O$76,MATCH(TRIM($A28),[3]acpsa_table3_Supply_Consumption!$B$2:$B$76,0),MATCH(E$4,[3]acpsa_table3_Supply_Consumption!$C$1:$O$1,0)),0)</f>
        <v>0</v>
      </c>
      <c r="F28" s="15">
        <f>ROUND(INDEX([3]acpsa_table3_Supply_Consumption!$C$2:$O$76,MATCH(TRIM($A28),[3]acpsa_table3_Supply_Consumption!$B$2:$B$76,0),MATCH(F$4,[3]acpsa_table3_Supply_Consumption!$C$1:$O$1,0)),0)</f>
        <v>0</v>
      </c>
      <c r="G28" s="15">
        <f>ROUND(INDEX([3]acpsa_table3_Supply_Consumption!$C$2:$O$76,MATCH(TRIM($A28),[3]acpsa_table3_Supply_Consumption!$B$2:$B$76,0),MATCH(G$4,[3]acpsa_table3_Supply_Consumption!$C$1:$O$1,0)),0)</f>
        <v>2498</v>
      </c>
      <c r="H28" s="15">
        <f>ROUND(INDEX([3]acpsa_table3_Supply_Consumption!$C$2:$O$76,MATCH(TRIM($A28),[3]acpsa_table3_Supply_Consumption!$B$2:$B$76,0),MATCH(H$4,[3]acpsa_table3_Supply_Consumption!$C$1:$O$1,0)),0)</f>
        <v>2205</v>
      </c>
      <c r="I28" s="15">
        <f>ROUND(INDEX([3]acpsa_table3_Supply_Consumption!$C$2:$O$76,MATCH(TRIM($A28),[3]acpsa_table3_Supply_Consumption!$B$2:$B$76,0),MATCH(I$4,[3]acpsa_table3_Supply_Consumption!$C$1:$O$1,0)),0)</f>
        <v>226</v>
      </c>
      <c r="J28" s="15">
        <f>ROUND(INDEX([3]acpsa_table3_Supply_Consumption!$C$2:$O$76,MATCH(TRIM($A28),[3]acpsa_table3_Supply_Consumption!$B$2:$B$76,0),MATCH(J$4,[3]acpsa_table3_Supply_Consumption!$C$1:$O$1,0)),0)</f>
        <v>0</v>
      </c>
      <c r="K28" s="15">
        <f>ROUND(INDEX([3]acpsa_table3_Supply_Consumption!$C$2:$O$76,MATCH(TRIM($A28),[3]acpsa_table3_Supply_Consumption!$B$2:$B$76,0),MATCH(K$4,[3]acpsa_table3_Supply_Consumption!$C$1:$O$1,0)),0)</f>
        <v>0</v>
      </c>
      <c r="L28" s="15">
        <f>ROUND(INDEX([3]acpsa_table3_Supply_Consumption!$C$2:$O$76,MATCH(TRIM($A28),[3]acpsa_table3_Supply_Consumption!$B$2:$B$76,0),MATCH(L$4,[3]acpsa_table3_Supply_Consumption!$C$1:$O$1,0)),0)</f>
        <v>0</v>
      </c>
      <c r="M28" s="22">
        <f>ROUND(INDEX([3]acpsa_table3_Supply_Consumption!$C$2:$O$76,MATCH(TRIM($A28),[3]acpsa_table3_Supply_Consumption!$B$2:$B$76,0),MATCH(M$4,[3]acpsa_table3_Supply_Consumption!$C$1:$O$1,0)),0)</f>
        <v>68</v>
      </c>
      <c r="N28" s="15">
        <f>ROUND(INDEX([3]acpsa_table3_Supply_Consumption!$C$2:$O$76,MATCH(TRIM($A28),[3]acpsa_table3_Supply_Consumption!$B$2:$B$76,0),MATCH(N$4,[3]acpsa_table3_Supply_Consumption!$C$1:$O$1,0)),0)</f>
        <v>2498</v>
      </c>
    </row>
    <row r="29" spans="1:14" x14ac:dyDescent="0.3">
      <c r="A29" s="41" t="s">
        <v>10</v>
      </c>
      <c r="B29" s="15">
        <f>ROUND(INDEX([3]acpsa_table3_Supply_Consumption!$C$2:$O$76,MATCH(TRIM($A29),[3]acpsa_table3_Supply_Consumption!$B$2:$B$76,0),MATCH(B$4,[3]acpsa_table3_Supply_Consumption!$C$1:$O$1,0)),0)</f>
        <v>16085</v>
      </c>
      <c r="C29" s="15">
        <f>ROUND(INDEX([3]acpsa_table3_Supply_Consumption!$C$2:$O$76,MATCH(TRIM($A29),[3]acpsa_table3_Supply_Consumption!$B$2:$B$76,0),MATCH(C$4,[3]acpsa_table3_Supply_Consumption!$C$1:$O$1,0)),0)</f>
        <v>4</v>
      </c>
      <c r="D29" s="15">
        <f>ROUND(INDEX([3]acpsa_table3_Supply_Consumption!$C$2:$O$76,MATCH(TRIM($A29),[3]acpsa_table3_Supply_Consumption!$B$2:$B$76,0),MATCH(D$4,[3]acpsa_table3_Supply_Consumption!$C$1:$O$1,0)),0)</f>
        <v>0</v>
      </c>
      <c r="E29" s="15">
        <f>ROUND(INDEX([3]acpsa_table3_Supply_Consumption!$C$2:$O$76,MATCH(TRIM($A29),[3]acpsa_table3_Supply_Consumption!$B$2:$B$76,0),MATCH(E$4,[3]acpsa_table3_Supply_Consumption!$C$1:$O$1,0)),0)</f>
        <v>0</v>
      </c>
      <c r="F29" s="15">
        <f>ROUND(INDEX([3]acpsa_table3_Supply_Consumption!$C$2:$O$76,MATCH(TRIM($A29),[3]acpsa_table3_Supply_Consumption!$B$2:$B$76,0),MATCH(F$4,[3]acpsa_table3_Supply_Consumption!$C$1:$O$1,0)),0)</f>
        <v>0</v>
      </c>
      <c r="G29" s="15">
        <f>ROUND(INDEX([3]acpsa_table3_Supply_Consumption!$C$2:$O$76,MATCH(TRIM($A29),[3]acpsa_table3_Supply_Consumption!$B$2:$B$76,0),MATCH(G$4,[3]acpsa_table3_Supply_Consumption!$C$1:$O$1,0)),0)</f>
        <v>16089</v>
      </c>
      <c r="H29" s="15">
        <f>ROUND(INDEX([3]acpsa_table3_Supply_Consumption!$C$2:$O$76,MATCH(TRIM($A29),[3]acpsa_table3_Supply_Consumption!$B$2:$B$76,0),MATCH(H$4,[3]acpsa_table3_Supply_Consumption!$C$1:$O$1,0)),0)</f>
        <v>10784</v>
      </c>
      <c r="I29" s="15">
        <f>ROUND(INDEX([3]acpsa_table3_Supply_Consumption!$C$2:$O$76,MATCH(TRIM($A29),[3]acpsa_table3_Supply_Consumption!$B$2:$B$76,0),MATCH(I$4,[3]acpsa_table3_Supply_Consumption!$C$1:$O$1,0)),0)</f>
        <v>5281</v>
      </c>
      <c r="J29" s="15">
        <f>ROUND(INDEX([3]acpsa_table3_Supply_Consumption!$C$2:$O$76,MATCH(TRIM($A29),[3]acpsa_table3_Supply_Consumption!$B$2:$B$76,0),MATCH(J$4,[3]acpsa_table3_Supply_Consumption!$C$1:$O$1,0)),0)</f>
        <v>0</v>
      </c>
      <c r="K29" s="15">
        <f>ROUND(INDEX([3]acpsa_table3_Supply_Consumption!$C$2:$O$76,MATCH(TRIM($A29),[3]acpsa_table3_Supply_Consumption!$B$2:$B$76,0),MATCH(K$4,[3]acpsa_table3_Supply_Consumption!$C$1:$O$1,0)),0)</f>
        <v>0</v>
      </c>
      <c r="L29" s="15">
        <f>ROUND(INDEX([3]acpsa_table3_Supply_Consumption!$C$2:$O$76,MATCH(TRIM($A29),[3]acpsa_table3_Supply_Consumption!$B$2:$B$76,0),MATCH(L$4,[3]acpsa_table3_Supply_Consumption!$C$1:$O$1,0)),0)</f>
        <v>0</v>
      </c>
      <c r="M29" s="22">
        <f>ROUND(INDEX([3]acpsa_table3_Supply_Consumption!$C$2:$O$76,MATCH(TRIM($A29),[3]acpsa_table3_Supply_Consumption!$B$2:$B$76,0),MATCH(M$4,[3]acpsa_table3_Supply_Consumption!$C$1:$O$1,0)),0)</f>
        <v>23</v>
      </c>
      <c r="N29" s="15">
        <f>ROUND(INDEX([3]acpsa_table3_Supply_Consumption!$C$2:$O$76,MATCH(TRIM($A29),[3]acpsa_table3_Supply_Consumption!$B$2:$B$76,0),MATCH(N$4,[3]acpsa_table3_Supply_Consumption!$C$1:$O$1,0)),0)</f>
        <v>16089</v>
      </c>
    </row>
    <row r="30" spans="1:14" x14ac:dyDescent="0.3">
      <c r="A30" s="41" t="s">
        <v>57</v>
      </c>
      <c r="B30" s="15">
        <f>ROUND(INDEX([3]acpsa_table3_Supply_Consumption!$C$2:$O$76,MATCH(TRIM($A30),[3]acpsa_table3_Supply_Consumption!$B$2:$B$76,0),MATCH(B$4,[3]acpsa_table3_Supply_Consumption!$C$1:$O$1,0)),0)</f>
        <v>30049</v>
      </c>
      <c r="C30" s="15">
        <f>ROUND(INDEX([3]acpsa_table3_Supply_Consumption!$C$2:$O$76,MATCH(TRIM($A30),[3]acpsa_table3_Supply_Consumption!$B$2:$B$76,0),MATCH(C$4,[3]acpsa_table3_Supply_Consumption!$C$1:$O$1,0)),0)</f>
        <v>102</v>
      </c>
      <c r="D30" s="15">
        <f>ROUND(INDEX([3]acpsa_table3_Supply_Consumption!$C$2:$O$76,MATCH(TRIM($A30),[3]acpsa_table3_Supply_Consumption!$B$2:$B$76,0),MATCH(D$4,[3]acpsa_table3_Supply_Consumption!$C$1:$O$1,0)),0)</f>
        <v>0</v>
      </c>
      <c r="E30" s="15">
        <f>ROUND(INDEX([3]acpsa_table3_Supply_Consumption!$C$2:$O$76,MATCH(TRIM($A30),[3]acpsa_table3_Supply_Consumption!$B$2:$B$76,0),MATCH(E$4,[3]acpsa_table3_Supply_Consumption!$C$1:$O$1,0)),0)</f>
        <v>0</v>
      </c>
      <c r="F30" s="15">
        <f>ROUND(INDEX([3]acpsa_table3_Supply_Consumption!$C$2:$O$76,MATCH(TRIM($A30),[3]acpsa_table3_Supply_Consumption!$B$2:$B$76,0),MATCH(F$4,[3]acpsa_table3_Supply_Consumption!$C$1:$O$1,0)),0)</f>
        <v>0</v>
      </c>
      <c r="G30" s="15">
        <f>ROUND(INDEX([3]acpsa_table3_Supply_Consumption!$C$2:$O$76,MATCH(TRIM($A30),[3]acpsa_table3_Supply_Consumption!$B$2:$B$76,0),MATCH(G$4,[3]acpsa_table3_Supply_Consumption!$C$1:$O$1,0)),0)</f>
        <v>30151</v>
      </c>
      <c r="H30" s="15">
        <f>ROUND(INDEX([3]acpsa_table3_Supply_Consumption!$C$2:$O$76,MATCH(TRIM($A30),[3]acpsa_table3_Supply_Consumption!$B$2:$B$76,0),MATCH(H$4,[3]acpsa_table3_Supply_Consumption!$C$1:$O$1,0)),0)</f>
        <v>26606</v>
      </c>
      <c r="I30" s="15">
        <f>ROUND(INDEX([3]acpsa_table3_Supply_Consumption!$C$2:$O$76,MATCH(TRIM($A30),[3]acpsa_table3_Supply_Consumption!$B$2:$B$76,0),MATCH(I$4,[3]acpsa_table3_Supply_Consumption!$C$1:$O$1,0)),0)</f>
        <v>2721</v>
      </c>
      <c r="J30" s="15">
        <f>ROUND(INDEX([3]acpsa_table3_Supply_Consumption!$C$2:$O$76,MATCH(TRIM($A30),[3]acpsa_table3_Supply_Consumption!$B$2:$B$76,0),MATCH(J$4,[3]acpsa_table3_Supply_Consumption!$C$1:$O$1,0)),0)</f>
        <v>0</v>
      </c>
      <c r="K30" s="15">
        <f>ROUND(INDEX([3]acpsa_table3_Supply_Consumption!$C$2:$O$76,MATCH(TRIM($A30),[3]acpsa_table3_Supply_Consumption!$B$2:$B$76,0),MATCH(K$4,[3]acpsa_table3_Supply_Consumption!$C$1:$O$1,0)),0)</f>
        <v>0</v>
      </c>
      <c r="L30" s="15">
        <f>ROUND(INDEX([3]acpsa_table3_Supply_Consumption!$C$2:$O$76,MATCH(TRIM($A30),[3]acpsa_table3_Supply_Consumption!$B$2:$B$76,0),MATCH(L$4,[3]acpsa_table3_Supply_Consumption!$C$1:$O$1,0)),0)</f>
        <v>0</v>
      </c>
      <c r="M30" s="22">
        <f>ROUND(INDEX([3]acpsa_table3_Supply_Consumption!$C$2:$O$76,MATCH(TRIM($A30),[3]acpsa_table3_Supply_Consumption!$B$2:$B$76,0),MATCH(M$4,[3]acpsa_table3_Supply_Consumption!$C$1:$O$1,0)),0)</f>
        <v>824</v>
      </c>
      <c r="N30" s="15">
        <f>ROUND(INDEX([3]acpsa_table3_Supply_Consumption!$C$2:$O$76,MATCH(TRIM($A30),[3]acpsa_table3_Supply_Consumption!$B$2:$B$76,0),MATCH(N$4,[3]acpsa_table3_Supply_Consumption!$C$1:$O$1,0)),0)</f>
        <v>30151</v>
      </c>
    </row>
    <row r="31" spans="1:14" x14ac:dyDescent="0.3">
      <c r="A31" s="41" t="s">
        <v>11</v>
      </c>
      <c r="B31" s="15">
        <f>ROUND(INDEX([3]acpsa_table3_Supply_Consumption!$C$2:$O$76,MATCH(TRIM($A31),[3]acpsa_table3_Supply_Consumption!$B$2:$B$76,0),MATCH(B$4,[3]acpsa_table3_Supply_Consumption!$C$1:$O$1,0)),0)</f>
        <v>23788</v>
      </c>
      <c r="C31" s="15">
        <f>ROUND(INDEX([3]acpsa_table3_Supply_Consumption!$C$2:$O$76,MATCH(TRIM($A31),[3]acpsa_table3_Supply_Consumption!$B$2:$B$76,0),MATCH(C$4,[3]acpsa_table3_Supply_Consumption!$C$1:$O$1,0)),0)</f>
        <v>0</v>
      </c>
      <c r="D31" s="15">
        <f>ROUND(INDEX([3]acpsa_table3_Supply_Consumption!$C$2:$O$76,MATCH(TRIM($A31),[3]acpsa_table3_Supply_Consumption!$B$2:$B$76,0),MATCH(D$4,[3]acpsa_table3_Supply_Consumption!$C$1:$O$1,0)),0)</f>
        <v>0</v>
      </c>
      <c r="E31" s="15">
        <f>ROUND(INDEX([3]acpsa_table3_Supply_Consumption!$C$2:$O$76,MATCH(TRIM($A31),[3]acpsa_table3_Supply_Consumption!$B$2:$B$76,0),MATCH(E$4,[3]acpsa_table3_Supply_Consumption!$C$1:$O$1,0)),0)</f>
        <v>0</v>
      </c>
      <c r="F31" s="15">
        <f>ROUND(INDEX([3]acpsa_table3_Supply_Consumption!$C$2:$O$76,MATCH(TRIM($A31),[3]acpsa_table3_Supply_Consumption!$B$2:$B$76,0),MATCH(F$4,[3]acpsa_table3_Supply_Consumption!$C$1:$O$1,0)),0)</f>
        <v>0</v>
      </c>
      <c r="G31" s="15">
        <f>ROUND(INDEX([3]acpsa_table3_Supply_Consumption!$C$2:$O$76,MATCH(TRIM($A31),[3]acpsa_table3_Supply_Consumption!$B$2:$B$76,0),MATCH(G$4,[3]acpsa_table3_Supply_Consumption!$C$1:$O$1,0)),0)</f>
        <v>23788</v>
      </c>
      <c r="H31" s="15">
        <f>ROUND(INDEX([3]acpsa_table3_Supply_Consumption!$C$2:$O$76,MATCH(TRIM($A31),[3]acpsa_table3_Supply_Consumption!$B$2:$B$76,0),MATCH(H$4,[3]acpsa_table3_Supply_Consumption!$C$1:$O$1,0)),0)</f>
        <v>10376</v>
      </c>
      <c r="I31" s="15">
        <f>ROUND(INDEX([3]acpsa_table3_Supply_Consumption!$C$2:$O$76,MATCH(TRIM($A31),[3]acpsa_table3_Supply_Consumption!$B$2:$B$76,0),MATCH(I$4,[3]acpsa_table3_Supply_Consumption!$C$1:$O$1,0)),0)</f>
        <v>3921</v>
      </c>
      <c r="J31" s="15">
        <f>ROUND(INDEX([3]acpsa_table3_Supply_Consumption!$C$2:$O$76,MATCH(TRIM($A31),[3]acpsa_table3_Supply_Consumption!$B$2:$B$76,0),MATCH(J$4,[3]acpsa_table3_Supply_Consumption!$C$1:$O$1,0)),0)</f>
        <v>9492</v>
      </c>
      <c r="K31" s="15">
        <f>ROUND(INDEX([3]acpsa_table3_Supply_Consumption!$C$2:$O$76,MATCH(TRIM($A31),[3]acpsa_table3_Supply_Consumption!$B$2:$B$76,0),MATCH(K$4,[3]acpsa_table3_Supply_Consumption!$C$1:$O$1,0)),0)</f>
        <v>0</v>
      </c>
      <c r="L31" s="15">
        <f>ROUND(INDEX([3]acpsa_table3_Supply_Consumption!$C$2:$O$76,MATCH(TRIM($A31),[3]acpsa_table3_Supply_Consumption!$B$2:$B$76,0),MATCH(L$4,[3]acpsa_table3_Supply_Consumption!$C$1:$O$1,0)),0)</f>
        <v>0</v>
      </c>
      <c r="M31" s="22">
        <f>ROUND(INDEX([3]acpsa_table3_Supply_Consumption!$C$2:$O$76,MATCH(TRIM($A31),[3]acpsa_table3_Supply_Consumption!$B$2:$B$76,0),MATCH(M$4,[3]acpsa_table3_Supply_Consumption!$C$1:$O$1,0)),0)</f>
        <v>0</v>
      </c>
      <c r="N31" s="15">
        <f>ROUND(INDEX([3]acpsa_table3_Supply_Consumption!$C$2:$O$76,MATCH(TRIM($A31),[3]acpsa_table3_Supply_Consumption!$B$2:$B$76,0),MATCH(N$4,[3]acpsa_table3_Supply_Consumption!$C$1:$O$1,0)),0)</f>
        <v>23788</v>
      </c>
    </row>
    <row r="32" spans="1:14" x14ac:dyDescent="0.3">
      <c r="A32" s="41" t="s">
        <v>14</v>
      </c>
      <c r="B32" s="15">
        <f>ROUND(INDEX([3]acpsa_table3_Supply_Consumption!$C$2:$O$76,MATCH(TRIM($A32),[3]acpsa_table3_Supply_Consumption!$B$2:$B$76,0),MATCH(B$4,[3]acpsa_table3_Supply_Consumption!$C$1:$O$1,0)),0)</f>
        <v>3364</v>
      </c>
      <c r="C32" s="15">
        <f>ROUND(INDEX([3]acpsa_table3_Supply_Consumption!$C$2:$O$76,MATCH(TRIM($A32),[3]acpsa_table3_Supply_Consumption!$B$2:$B$76,0),MATCH(C$4,[3]acpsa_table3_Supply_Consumption!$C$1:$O$1,0)),0)</f>
        <v>68</v>
      </c>
      <c r="D32" s="15">
        <f>ROUND(INDEX([3]acpsa_table3_Supply_Consumption!$C$2:$O$76,MATCH(TRIM($A32),[3]acpsa_table3_Supply_Consumption!$B$2:$B$76,0),MATCH(D$4,[3]acpsa_table3_Supply_Consumption!$C$1:$O$1,0)),0)</f>
        <v>0</v>
      </c>
      <c r="E32" s="15">
        <f>ROUND(INDEX([3]acpsa_table3_Supply_Consumption!$C$2:$O$76,MATCH(TRIM($A32),[3]acpsa_table3_Supply_Consumption!$B$2:$B$76,0),MATCH(E$4,[3]acpsa_table3_Supply_Consumption!$C$1:$O$1,0)),0)</f>
        <v>0</v>
      </c>
      <c r="F32" s="15">
        <f>ROUND(INDEX([3]acpsa_table3_Supply_Consumption!$C$2:$O$76,MATCH(TRIM($A32),[3]acpsa_table3_Supply_Consumption!$B$2:$B$76,0),MATCH(F$4,[3]acpsa_table3_Supply_Consumption!$C$1:$O$1,0)),0)</f>
        <v>0</v>
      </c>
      <c r="G32" s="15">
        <f>ROUND(INDEX([3]acpsa_table3_Supply_Consumption!$C$2:$O$76,MATCH(TRIM($A32),[3]acpsa_table3_Supply_Consumption!$B$2:$B$76,0),MATCH(G$4,[3]acpsa_table3_Supply_Consumption!$C$1:$O$1,0)),0)</f>
        <v>3432</v>
      </c>
      <c r="H32" s="15">
        <f>ROUND(INDEX([3]acpsa_table3_Supply_Consumption!$C$2:$O$76,MATCH(TRIM($A32),[3]acpsa_table3_Supply_Consumption!$B$2:$B$76,0),MATCH(H$4,[3]acpsa_table3_Supply_Consumption!$C$1:$O$1,0)),0)</f>
        <v>3302</v>
      </c>
      <c r="I32" s="15">
        <f>ROUND(INDEX([3]acpsa_table3_Supply_Consumption!$C$2:$O$76,MATCH(TRIM($A32),[3]acpsa_table3_Supply_Consumption!$B$2:$B$76,0),MATCH(I$4,[3]acpsa_table3_Supply_Consumption!$C$1:$O$1,0)),0)</f>
        <v>41</v>
      </c>
      <c r="J32" s="15">
        <f>ROUND(INDEX([3]acpsa_table3_Supply_Consumption!$C$2:$O$76,MATCH(TRIM($A32),[3]acpsa_table3_Supply_Consumption!$B$2:$B$76,0),MATCH(J$4,[3]acpsa_table3_Supply_Consumption!$C$1:$O$1,0)),0)</f>
        <v>0</v>
      </c>
      <c r="K32" s="15">
        <f>ROUND(INDEX([3]acpsa_table3_Supply_Consumption!$C$2:$O$76,MATCH(TRIM($A32),[3]acpsa_table3_Supply_Consumption!$B$2:$B$76,0),MATCH(K$4,[3]acpsa_table3_Supply_Consumption!$C$1:$O$1,0)),0)</f>
        <v>0</v>
      </c>
      <c r="L32" s="15">
        <f>ROUND(INDEX([3]acpsa_table3_Supply_Consumption!$C$2:$O$76,MATCH(TRIM($A32),[3]acpsa_table3_Supply_Consumption!$B$2:$B$76,0),MATCH(L$4,[3]acpsa_table3_Supply_Consumption!$C$1:$O$1,0)),0)</f>
        <v>0</v>
      </c>
      <c r="M32" s="22">
        <f>ROUND(INDEX([3]acpsa_table3_Supply_Consumption!$C$2:$O$76,MATCH(TRIM($A32),[3]acpsa_table3_Supply_Consumption!$B$2:$B$76,0),MATCH(M$4,[3]acpsa_table3_Supply_Consumption!$C$1:$O$1,0)),0)</f>
        <v>89</v>
      </c>
      <c r="N32" s="15">
        <f>ROUND(INDEX([3]acpsa_table3_Supply_Consumption!$C$2:$O$76,MATCH(TRIM($A32),[3]acpsa_table3_Supply_Consumption!$B$2:$B$76,0),MATCH(N$4,[3]acpsa_table3_Supply_Consumption!$C$1:$O$1,0)),0)</f>
        <v>3432</v>
      </c>
    </row>
    <row r="33" spans="1:14" x14ac:dyDescent="0.3">
      <c r="A33" s="41" t="s">
        <v>12</v>
      </c>
      <c r="B33" s="15">
        <f>ROUND(INDEX([3]acpsa_table3_Supply_Consumption!$C$2:$O$76,MATCH(TRIM($A33),[3]acpsa_table3_Supply_Consumption!$B$2:$B$76,0),MATCH(B$4,[3]acpsa_table3_Supply_Consumption!$C$1:$O$1,0)),0)</f>
        <v>12812</v>
      </c>
      <c r="C33" s="15">
        <f>ROUND(INDEX([3]acpsa_table3_Supply_Consumption!$C$2:$O$76,MATCH(TRIM($A33),[3]acpsa_table3_Supply_Consumption!$B$2:$B$76,0),MATCH(C$4,[3]acpsa_table3_Supply_Consumption!$C$1:$O$1,0)),0)</f>
        <v>100</v>
      </c>
      <c r="D33" s="15">
        <f>ROUND(INDEX([3]acpsa_table3_Supply_Consumption!$C$2:$O$76,MATCH(TRIM($A33),[3]acpsa_table3_Supply_Consumption!$B$2:$B$76,0),MATCH(D$4,[3]acpsa_table3_Supply_Consumption!$C$1:$O$1,0)),0)</f>
        <v>0</v>
      </c>
      <c r="E33" s="15">
        <f>ROUND(INDEX([3]acpsa_table3_Supply_Consumption!$C$2:$O$76,MATCH(TRIM($A33),[3]acpsa_table3_Supply_Consumption!$B$2:$B$76,0),MATCH(E$4,[3]acpsa_table3_Supply_Consumption!$C$1:$O$1,0)),0)</f>
        <v>0</v>
      </c>
      <c r="F33" s="15">
        <f>ROUND(INDEX([3]acpsa_table3_Supply_Consumption!$C$2:$O$76,MATCH(TRIM($A33),[3]acpsa_table3_Supply_Consumption!$B$2:$B$76,0),MATCH(F$4,[3]acpsa_table3_Supply_Consumption!$C$1:$O$1,0)),0)</f>
        <v>0</v>
      </c>
      <c r="G33" s="15">
        <f>ROUND(INDEX([3]acpsa_table3_Supply_Consumption!$C$2:$O$76,MATCH(TRIM($A33),[3]acpsa_table3_Supply_Consumption!$B$2:$B$76,0),MATCH(G$4,[3]acpsa_table3_Supply_Consumption!$C$1:$O$1,0)),0)</f>
        <v>12913</v>
      </c>
      <c r="H33" s="15">
        <f>ROUND(INDEX([3]acpsa_table3_Supply_Consumption!$C$2:$O$76,MATCH(TRIM($A33),[3]acpsa_table3_Supply_Consumption!$B$2:$B$76,0),MATCH(H$4,[3]acpsa_table3_Supply_Consumption!$C$1:$O$1,0)),0)</f>
        <v>11411</v>
      </c>
      <c r="I33" s="15">
        <f>ROUND(INDEX([3]acpsa_table3_Supply_Consumption!$C$2:$O$76,MATCH(TRIM($A33),[3]acpsa_table3_Supply_Consumption!$B$2:$B$76,0),MATCH(I$4,[3]acpsa_table3_Supply_Consumption!$C$1:$O$1,0)),0)</f>
        <v>1414</v>
      </c>
      <c r="J33" s="15">
        <f>ROUND(INDEX([3]acpsa_table3_Supply_Consumption!$C$2:$O$76,MATCH(TRIM($A33),[3]acpsa_table3_Supply_Consumption!$B$2:$B$76,0),MATCH(J$4,[3]acpsa_table3_Supply_Consumption!$C$1:$O$1,0)),0)</f>
        <v>0</v>
      </c>
      <c r="K33" s="15">
        <f>ROUND(INDEX([3]acpsa_table3_Supply_Consumption!$C$2:$O$76,MATCH(TRIM($A33),[3]acpsa_table3_Supply_Consumption!$B$2:$B$76,0),MATCH(K$4,[3]acpsa_table3_Supply_Consumption!$C$1:$O$1,0)),0)</f>
        <v>0</v>
      </c>
      <c r="L33" s="15">
        <f>ROUND(INDEX([3]acpsa_table3_Supply_Consumption!$C$2:$O$76,MATCH(TRIM($A33),[3]acpsa_table3_Supply_Consumption!$B$2:$B$76,0),MATCH(L$4,[3]acpsa_table3_Supply_Consumption!$C$1:$O$1,0)),0)</f>
        <v>0</v>
      </c>
      <c r="M33" s="22">
        <f>ROUND(INDEX([3]acpsa_table3_Supply_Consumption!$C$2:$O$76,MATCH(TRIM($A33),[3]acpsa_table3_Supply_Consumption!$B$2:$B$76,0),MATCH(M$4,[3]acpsa_table3_Supply_Consumption!$C$1:$O$1,0)),0)</f>
        <v>87</v>
      </c>
      <c r="N33" s="15">
        <f>ROUND(INDEX([3]acpsa_table3_Supply_Consumption!$C$2:$O$76,MATCH(TRIM($A33),[3]acpsa_table3_Supply_Consumption!$B$2:$B$76,0),MATCH(N$4,[3]acpsa_table3_Supply_Consumption!$C$1:$O$1,0)),0)</f>
        <v>12913</v>
      </c>
    </row>
    <row r="34" spans="1:14" x14ac:dyDescent="0.3">
      <c r="A34" s="41" t="s">
        <v>58</v>
      </c>
      <c r="B34" s="15">
        <f>ROUND(INDEX([3]acpsa_table3_Supply_Consumption!$C$2:$O$76,MATCH(TRIM($A34),[3]acpsa_table3_Supply_Consumption!$B$2:$B$76,0),MATCH(B$4,[3]acpsa_table3_Supply_Consumption!$C$1:$O$1,0)),0)</f>
        <v>1282</v>
      </c>
      <c r="C34" s="15">
        <f>ROUND(INDEX([3]acpsa_table3_Supply_Consumption!$C$2:$O$76,MATCH(TRIM($A34),[3]acpsa_table3_Supply_Consumption!$B$2:$B$76,0),MATCH(C$4,[3]acpsa_table3_Supply_Consumption!$C$1:$O$1,0)),0)</f>
        <v>0</v>
      </c>
      <c r="D34" s="15">
        <f>ROUND(INDEX([3]acpsa_table3_Supply_Consumption!$C$2:$O$76,MATCH(TRIM($A34),[3]acpsa_table3_Supply_Consumption!$B$2:$B$76,0),MATCH(D$4,[3]acpsa_table3_Supply_Consumption!$C$1:$O$1,0)),0)</f>
        <v>0</v>
      </c>
      <c r="E34" s="15">
        <f>ROUND(INDEX([3]acpsa_table3_Supply_Consumption!$C$2:$O$76,MATCH(TRIM($A34),[3]acpsa_table3_Supply_Consumption!$B$2:$B$76,0),MATCH(E$4,[3]acpsa_table3_Supply_Consumption!$C$1:$O$1,0)),0)</f>
        <v>0</v>
      </c>
      <c r="F34" s="15">
        <f>ROUND(INDEX([3]acpsa_table3_Supply_Consumption!$C$2:$O$76,MATCH(TRIM($A34),[3]acpsa_table3_Supply_Consumption!$B$2:$B$76,0),MATCH(F$4,[3]acpsa_table3_Supply_Consumption!$C$1:$O$1,0)),0)</f>
        <v>0</v>
      </c>
      <c r="G34" s="15">
        <f>ROUND(INDEX([3]acpsa_table3_Supply_Consumption!$C$2:$O$76,MATCH(TRIM($A34),[3]acpsa_table3_Supply_Consumption!$B$2:$B$76,0),MATCH(G$4,[3]acpsa_table3_Supply_Consumption!$C$1:$O$1,0)),0)</f>
        <v>1282</v>
      </c>
      <c r="H34" s="15">
        <f>ROUND(INDEX([3]acpsa_table3_Supply_Consumption!$C$2:$O$76,MATCH(TRIM($A34),[3]acpsa_table3_Supply_Consumption!$B$2:$B$76,0),MATCH(H$4,[3]acpsa_table3_Supply_Consumption!$C$1:$O$1,0)),0)</f>
        <v>1239</v>
      </c>
      <c r="I34" s="15">
        <f>ROUND(INDEX([3]acpsa_table3_Supply_Consumption!$C$2:$O$76,MATCH(TRIM($A34),[3]acpsa_table3_Supply_Consumption!$B$2:$B$76,0),MATCH(I$4,[3]acpsa_table3_Supply_Consumption!$C$1:$O$1,0)),0)</f>
        <v>43</v>
      </c>
      <c r="J34" s="15">
        <f>ROUND(INDEX([3]acpsa_table3_Supply_Consumption!$C$2:$O$76,MATCH(TRIM($A34),[3]acpsa_table3_Supply_Consumption!$B$2:$B$76,0),MATCH(J$4,[3]acpsa_table3_Supply_Consumption!$C$1:$O$1,0)),0)</f>
        <v>0</v>
      </c>
      <c r="K34" s="15">
        <f>ROUND(INDEX([3]acpsa_table3_Supply_Consumption!$C$2:$O$76,MATCH(TRIM($A34),[3]acpsa_table3_Supply_Consumption!$B$2:$B$76,0),MATCH(K$4,[3]acpsa_table3_Supply_Consumption!$C$1:$O$1,0)),0)</f>
        <v>0</v>
      </c>
      <c r="L34" s="15">
        <f>ROUND(INDEX([3]acpsa_table3_Supply_Consumption!$C$2:$O$76,MATCH(TRIM($A34),[3]acpsa_table3_Supply_Consumption!$B$2:$B$76,0),MATCH(L$4,[3]acpsa_table3_Supply_Consumption!$C$1:$O$1,0)),0)</f>
        <v>0</v>
      </c>
      <c r="M34" s="22">
        <f>ROUND(INDEX([3]acpsa_table3_Supply_Consumption!$C$2:$O$76,MATCH(TRIM($A34),[3]acpsa_table3_Supply_Consumption!$B$2:$B$76,0),MATCH(M$4,[3]acpsa_table3_Supply_Consumption!$C$1:$O$1,0)),0)</f>
        <v>0</v>
      </c>
      <c r="N34" s="15">
        <f>ROUND(INDEX([3]acpsa_table3_Supply_Consumption!$C$2:$O$76,MATCH(TRIM($A34),[3]acpsa_table3_Supply_Consumption!$B$2:$B$76,0),MATCH(N$4,[3]acpsa_table3_Supply_Consumption!$C$1:$O$1,0)),0)</f>
        <v>1282</v>
      </c>
    </row>
    <row r="35" spans="1:14" x14ac:dyDescent="0.3">
      <c r="A35" s="41" t="s">
        <v>13</v>
      </c>
      <c r="B35" s="15">
        <f>ROUND(INDEX([3]acpsa_table3_Supply_Consumption!$C$2:$O$76,MATCH(TRIM($A35),[3]acpsa_table3_Supply_Consumption!$B$2:$B$76,0),MATCH(B$4,[3]acpsa_table3_Supply_Consumption!$C$1:$O$1,0)),0)</f>
        <v>3373</v>
      </c>
      <c r="C35" s="15">
        <f>ROUND(INDEX([3]acpsa_table3_Supply_Consumption!$C$2:$O$76,MATCH(TRIM($A35),[3]acpsa_table3_Supply_Consumption!$B$2:$B$76,0),MATCH(C$4,[3]acpsa_table3_Supply_Consumption!$C$1:$O$1,0)),0)</f>
        <v>230</v>
      </c>
      <c r="D35" s="15">
        <f>ROUND(INDEX([3]acpsa_table3_Supply_Consumption!$C$2:$O$76,MATCH(TRIM($A35),[3]acpsa_table3_Supply_Consumption!$B$2:$B$76,0),MATCH(D$4,[3]acpsa_table3_Supply_Consumption!$C$1:$O$1,0)),0)</f>
        <v>0</v>
      </c>
      <c r="E35" s="15">
        <f>ROUND(INDEX([3]acpsa_table3_Supply_Consumption!$C$2:$O$76,MATCH(TRIM($A35),[3]acpsa_table3_Supply_Consumption!$B$2:$B$76,0),MATCH(E$4,[3]acpsa_table3_Supply_Consumption!$C$1:$O$1,0)),0)</f>
        <v>0</v>
      </c>
      <c r="F35" s="15">
        <f>ROUND(INDEX([3]acpsa_table3_Supply_Consumption!$C$2:$O$76,MATCH(TRIM($A35),[3]acpsa_table3_Supply_Consumption!$B$2:$B$76,0),MATCH(F$4,[3]acpsa_table3_Supply_Consumption!$C$1:$O$1,0)),0)</f>
        <v>0</v>
      </c>
      <c r="G35" s="15">
        <f>ROUND(INDEX([3]acpsa_table3_Supply_Consumption!$C$2:$O$76,MATCH(TRIM($A35),[3]acpsa_table3_Supply_Consumption!$B$2:$B$76,0),MATCH(G$4,[3]acpsa_table3_Supply_Consumption!$C$1:$O$1,0)),0)</f>
        <v>3603</v>
      </c>
      <c r="H35" s="15">
        <f>ROUND(INDEX([3]acpsa_table3_Supply_Consumption!$C$2:$O$76,MATCH(TRIM($A35),[3]acpsa_table3_Supply_Consumption!$B$2:$B$76,0),MATCH(H$4,[3]acpsa_table3_Supply_Consumption!$C$1:$O$1,0)),0)</f>
        <v>568</v>
      </c>
      <c r="I35" s="15">
        <f>ROUND(INDEX([3]acpsa_table3_Supply_Consumption!$C$2:$O$76,MATCH(TRIM($A35),[3]acpsa_table3_Supply_Consumption!$B$2:$B$76,0),MATCH(I$4,[3]acpsa_table3_Supply_Consumption!$C$1:$O$1,0)),0)</f>
        <v>34</v>
      </c>
      <c r="J35" s="15">
        <f>ROUND(INDEX([3]acpsa_table3_Supply_Consumption!$C$2:$O$76,MATCH(TRIM($A35),[3]acpsa_table3_Supply_Consumption!$B$2:$B$76,0),MATCH(J$4,[3]acpsa_table3_Supply_Consumption!$C$1:$O$1,0)),0)</f>
        <v>0</v>
      </c>
      <c r="K35" s="15">
        <f>ROUND(INDEX([3]acpsa_table3_Supply_Consumption!$C$2:$O$76,MATCH(TRIM($A35),[3]acpsa_table3_Supply_Consumption!$B$2:$B$76,0),MATCH(K$4,[3]acpsa_table3_Supply_Consumption!$C$1:$O$1,0)),0)</f>
        <v>2267</v>
      </c>
      <c r="L35" s="15">
        <f>ROUND(INDEX([3]acpsa_table3_Supply_Consumption!$C$2:$O$76,MATCH(TRIM($A35),[3]acpsa_table3_Supply_Consumption!$B$2:$B$76,0),MATCH(L$4,[3]acpsa_table3_Supply_Consumption!$C$1:$O$1,0)),0)</f>
        <v>451</v>
      </c>
      <c r="M35" s="22">
        <f>ROUND(INDEX([3]acpsa_table3_Supply_Consumption!$C$2:$O$76,MATCH(TRIM($A35),[3]acpsa_table3_Supply_Consumption!$B$2:$B$76,0),MATCH(M$4,[3]acpsa_table3_Supply_Consumption!$C$1:$O$1,0)),0)</f>
        <v>283</v>
      </c>
      <c r="N35" s="15">
        <f>ROUND(INDEX([3]acpsa_table3_Supply_Consumption!$C$2:$O$76,MATCH(TRIM($A35),[3]acpsa_table3_Supply_Consumption!$B$2:$B$76,0),MATCH(N$4,[3]acpsa_table3_Supply_Consumption!$C$1:$O$1,0)),0)</f>
        <v>3603</v>
      </c>
    </row>
    <row r="36" spans="1:14" x14ac:dyDescent="0.3">
      <c r="A36" s="41" t="s">
        <v>59</v>
      </c>
      <c r="B36" s="15">
        <f>ROUND(INDEX([3]acpsa_table3_Supply_Consumption!$C$2:$O$76,MATCH(TRIM($A36),[3]acpsa_table3_Supply_Consumption!$B$2:$B$76,0),MATCH(B$4,[3]acpsa_table3_Supply_Consumption!$C$1:$O$1,0)),0)</f>
        <v>12891</v>
      </c>
      <c r="C36" s="15">
        <f>ROUND(INDEX([3]acpsa_table3_Supply_Consumption!$C$2:$O$76,MATCH(TRIM($A36),[3]acpsa_table3_Supply_Consumption!$B$2:$B$76,0),MATCH(C$4,[3]acpsa_table3_Supply_Consumption!$C$1:$O$1,0)),0)</f>
        <v>301</v>
      </c>
      <c r="D36" s="15">
        <f>ROUND(INDEX([3]acpsa_table3_Supply_Consumption!$C$2:$O$76,MATCH(TRIM($A36),[3]acpsa_table3_Supply_Consumption!$B$2:$B$76,0),MATCH(D$4,[3]acpsa_table3_Supply_Consumption!$C$1:$O$1,0)),0)</f>
        <v>0</v>
      </c>
      <c r="E36" s="15">
        <f>ROUND(INDEX([3]acpsa_table3_Supply_Consumption!$C$2:$O$76,MATCH(TRIM($A36),[3]acpsa_table3_Supply_Consumption!$B$2:$B$76,0),MATCH(E$4,[3]acpsa_table3_Supply_Consumption!$C$1:$O$1,0)),0)</f>
        <v>0</v>
      </c>
      <c r="F36" s="15">
        <f>ROUND(INDEX([3]acpsa_table3_Supply_Consumption!$C$2:$O$76,MATCH(TRIM($A36),[3]acpsa_table3_Supply_Consumption!$B$2:$B$76,0),MATCH(F$4,[3]acpsa_table3_Supply_Consumption!$C$1:$O$1,0)),0)</f>
        <v>0</v>
      </c>
      <c r="G36" s="15">
        <f>ROUND(INDEX([3]acpsa_table3_Supply_Consumption!$C$2:$O$76,MATCH(TRIM($A36),[3]acpsa_table3_Supply_Consumption!$B$2:$B$76,0),MATCH(G$4,[3]acpsa_table3_Supply_Consumption!$C$1:$O$1,0)),0)</f>
        <v>13192</v>
      </c>
      <c r="H36" s="15">
        <f>ROUND(INDEX([3]acpsa_table3_Supply_Consumption!$C$2:$O$76,MATCH(TRIM($A36),[3]acpsa_table3_Supply_Consumption!$B$2:$B$76,0),MATCH(H$4,[3]acpsa_table3_Supply_Consumption!$C$1:$O$1,0)),0)</f>
        <v>5412</v>
      </c>
      <c r="I36" s="15">
        <f>ROUND(INDEX([3]acpsa_table3_Supply_Consumption!$C$2:$O$76,MATCH(TRIM($A36),[3]acpsa_table3_Supply_Consumption!$B$2:$B$76,0),MATCH(I$4,[3]acpsa_table3_Supply_Consumption!$C$1:$O$1,0)),0)</f>
        <v>47</v>
      </c>
      <c r="J36" s="15">
        <f>ROUND(INDEX([3]acpsa_table3_Supply_Consumption!$C$2:$O$76,MATCH(TRIM($A36),[3]acpsa_table3_Supply_Consumption!$B$2:$B$76,0),MATCH(J$4,[3]acpsa_table3_Supply_Consumption!$C$1:$O$1,0)),0)</f>
        <v>7185</v>
      </c>
      <c r="K36" s="15">
        <f>ROUND(INDEX([3]acpsa_table3_Supply_Consumption!$C$2:$O$76,MATCH(TRIM($A36),[3]acpsa_table3_Supply_Consumption!$B$2:$B$76,0),MATCH(K$4,[3]acpsa_table3_Supply_Consumption!$C$1:$O$1,0)),0)</f>
        <v>0</v>
      </c>
      <c r="L36" s="15">
        <f>ROUND(INDEX([3]acpsa_table3_Supply_Consumption!$C$2:$O$76,MATCH(TRIM($A36),[3]acpsa_table3_Supply_Consumption!$B$2:$B$76,0),MATCH(L$4,[3]acpsa_table3_Supply_Consumption!$C$1:$O$1,0)),0)</f>
        <v>0</v>
      </c>
      <c r="M36" s="22">
        <f>ROUND(INDEX([3]acpsa_table3_Supply_Consumption!$C$2:$O$76,MATCH(TRIM($A36),[3]acpsa_table3_Supply_Consumption!$B$2:$B$76,0),MATCH(M$4,[3]acpsa_table3_Supply_Consumption!$C$1:$O$1,0)),0)</f>
        <v>548</v>
      </c>
      <c r="N36" s="15">
        <f>ROUND(INDEX([3]acpsa_table3_Supply_Consumption!$C$2:$O$76,MATCH(TRIM($A36),[3]acpsa_table3_Supply_Consumption!$B$2:$B$76,0),MATCH(N$4,[3]acpsa_table3_Supply_Consumption!$C$1:$O$1,0)),0)</f>
        <v>13192</v>
      </c>
    </row>
    <row r="37" spans="1:14" x14ac:dyDescent="0.3">
      <c r="A37" s="41" t="s">
        <v>15</v>
      </c>
      <c r="B37" s="15">
        <f>ROUND(INDEX([3]acpsa_table3_Supply_Consumption!$C$2:$O$76,MATCH(TRIM($A37),[3]acpsa_table3_Supply_Consumption!$B$2:$B$76,0),MATCH(B$4,[3]acpsa_table3_Supply_Consumption!$C$1:$O$1,0)),0)</f>
        <v>246</v>
      </c>
      <c r="C37" s="15">
        <f>ROUND(INDEX([3]acpsa_table3_Supply_Consumption!$C$2:$O$76,MATCH(TRIM($A37),[3]acpsa_table3_Supply_Consumption!$B$2:$B$76,0),MATCH(C$4,[3]acpsa_table3_Supply_Consumption!$C$1:$O$1,0)),0)</f>
        <v>0</v>
      </c>
      <c r="D37" s="15">
        <f>ROUND(INDEX([3]acpsa_table3_Supply_Consumption!$C$2:$O$76,MATCH(TRIM($A37),[3]acpsa_table3_Supply_Consumption!$B$2:$B$76,0),MATCH(D$4,[3]acpsa_table3_Supply_Consumption!$C$1:$O$1,0)),0)</f>
        <v>0</v>
      </c>
      <c r="E37" s="15">
        <f>ROUND(INDEX([3]acpsa_table3_Supply_Consumption!$C$2:$O$76,MATCH(TRIM($A37),[3]acpsa_table3_Supply_Consumption!$B$2:$B$76,0),MATCH(E$4,[3]acpsa_table3_Supply_Consumption!$C$1:$O$1,0)),0)</f>
        <v>0</v>
      </c>
      <c r="F37" s="15">
        <f>ROUND(INDEX([3]acpsa_table3_Supply_Consumption!$C$2:$O$76,MATCH(TRIM($A37),[3]acpsa_table3_Supply_Consumption!$B$2:$B$76,0),MATCH(F$4,[3]acpsa_table3_Supply_Consumption!$C$1:$O$1,0)),0)</f>
        <v>0</v>
      </c>
      <c r="G37" s="15">
        <f>ROUND(INDEX([3]acpsa_table3_Supply_Consumption!$C$2:$O$76,MATCH(TRIM($A37),[3]acpsa_table3_Supply_Consumption!$B$2:$B$76,0),MATCH(G$4,[3]acpsa_table3_Supply_Consumption!$C$1:$O$1,0)),0)</f>
        <v>246</v>
      </c>
      <c r="H37" s="15">
        <f>ROUND(INDEX([3]acpsa_table3_Supply_Consumption!$C$2:$O$76,MATCH(TRIM($A37),[3]acpsa_table3_Supply_Consumption!$B$2:$B$76,0),MATCH(H$4,[3]acpsa_table3_Supply_Consumption!$C$1:$O$1,0)),0)</f>
        <v>238</v>
      </c>
      <c r="I37" s="15">
        <f>ROUND(INDEX([3]acpsa_table3_Supply_Consumption!$C$2:$O$76,MATCH(TRIM($A37),[3]acpsa_table3_Supply_Consumption!$B$2:$B$76,0),MATCH(I$4,[3]acpsa_table3_Supply_Consumption!$C$1:$O$1,0)),0)</f>
        <v>8</v>
      </c>
      <c r="J37" s="15">
        <f>ROUND(INDEX([3]acpsa_table3_Supply_Consumption!$C$2:$O$76,MATCH(TRIM($A37),[3]acpsa_table3_Supply_Consumption!$B$2:$B$76,0),MATCH(J$4,[3]acpsa_table3_Supply_Consumption!$C$1:$O$1,0)),0)</f>
        <v>0</v>
      </c>
      <c r="K37" s="15">
        <f>ROUND(INDEX([3]acpsa_table3_Supply_Consumption!$C$2:$O$76,MATCH(TRIM($A37),[3]acpsa_table3_Supply_Consumption!$B$2:$B$76,0),MATCH(K$4,[3]acpsa_table3_Supply_Consumption!$C$1:$O$1,0)),0)</f>
        <v>0</v>
      </c>
      <c r="L37" s="15">
        <f>ROUND(INDEX([3]acpsa_table3_Supply_Consumption!$C$2:$O$76,MATCH(TRIM($A37),[3]acpsa_table3_Supply_Consumption!$B$2:$B$76,0),MATCH(L$4,[3]acpsa_table3_Supply_Consumption!$C$1:$O$1,0)),0)</f>
        <v>0</v>
      </c>
      <c r="M37" s="22">
        <f>ROUND(INDEX([3]acpsa_table3_Supply_Consumption!$C$2:$O$76,MATCH(TRIM($A37),[3]acpsa_table3_Supply_Consumption!$B$2:$B$76,0),MATCH(M$4,[3]acpsa_table3_Supply_Consumption!$C$1:$O$1,0)),0)</f>
        <v>0</v>
      </c>
      <c r="N37" s="15">
        <f>ROUND(INDEX([3]acpsa_table3_Supply_Consumption!$C$2:$O$76,MATCH(TRIM($A37),[3]acpsa_table3_Supply_Consumption!$B$2:$B$76,0),MATCH(N$4,[3]acpsa_table3_Supply_Consumption!$C$1:$O$1,0)),0)</f>
        <v>246</v>
      </c>
    </row>
    <row r="38" spans="1:14" x14ac:dyDescent="0.3">
      <c r="A38" s="39" t="s">
        <v>17</v>
      </c>
      <c r="B38" s="15">
        <f>ROUND(INDEX([3]acpsa_table3_Supply_Consumption!$C$2:$O$76,MATCH(TRIM($A38),[3]acpsa_table3_Supply_Consumption!$B$2:$B$76,0),MATCH(B$4,[3]acpsa_table3_Supply_Consumption!$C$1:$O$1,0)),0)</f>
        <v>6488</v>
      </c>
      <c r="C38" s="15">
        <f>ROUND(INDEX([3]acpsa_table3_Supply_Consumption!$C$2:$O$76,MATCH(TRIM($A38),[3]acpsa_table3_Supply_Consumption!$B$2:$B$76,0),MATCH(C$4,[3]acpsa_table3_Supply_Consumption!$C$1:$O$1,0)),0)</f>
        <v>0</v>
      </c>
      <c r="D38" s="15">
        <f>ROUND(INDEX([3]acpsa_table3_Supply_Consumption!$C$2:$O$76,MATCH(TRIM($A38),[3]acpsa_table3_Supply_Consumption!$B$2:$B$76,0),MATCH(D$4,[3]acpsa_table3_Supply_Consumption!$C$1:$O$1,0)),0)</f>
        <v>0</v>
      </c>
      <c r="E38" s="15">
        <f>ROUND(INDEX([3]acpsa_table3_Supply_Consumption!$C$2:$O$76,MATCH(TRIM($A38),[3]acpsa_table3_Supply_Consumption!$B$2:$B$76,0),MATCH(E$4,[3]acpsa_table3_Supply_Consumption!$C$1:$O$1,0)),0)</f>
        <v>0</v>
      </c>
      <c r="F38" s="15">
        <f>ROUND(INDEX([3]acpsa_table3_Supply_Consumption!$C$2:$O$76,MATCH(TRIM($A38),[3]acpsa_table3_Supply_Consumption!$B$2:$B$76,0),MATCH(F$4,[3]acpsa_table3_Supply_Consumption!$C$1:$O$1,0)),0)</f>
        <v>0</v>
      </c>
      <c r="G38" s="15">
        <f>ROUND(INDEX([3]acpsa_table3_Supply_Consumption!$C$2:$O$76,MATCH(TRIM($A38),[3]acpsa_table3_Supply_Consumption!$B$2:$B$76,0),MATCH(G$4,[3]acpsa_table3_Supply_Consumption!$C$1:$O$1,0)),0)</f>
        <v>6488</v>
      </c>
      <c r="H38" s="15">
        <f>ROUND(INDEX([3]acpsa_table3_Supply_Consumption!$C$2:$O$76,MATCH(TRIM($A38),[3]acpsa_table3_Supply_Consumption!$B$2:$B$76,0),MATCH(H$4,[3]acpsa_table3_Supply_Consumption!$C$1:$O$1,0)),0)</f>
        <v>2699</v>
      </c>
      <c r="I38" s="15">
        <f>ROUND(INDEX([3]acpsa_table3_Supply_Consumption!$C$2:$O$76,MATCH(TRIM($A38),[3]acpsa_table3_Supply_Consumption!$B$2:$B$76,0),MATCH(I$4,[3]acpsa_table3_Supply_Consumption!$C$1:$O$1,0)),0)</f>
        <v>0</v>
      </c>
      <c r="J38" s="15">
        <f>ROUND(INDEX([3]acpsa_table3_Supply_Consumption!$C$2:$O$76,MATCH(TRIM($A38),[3]acpsa_table3_Supply_Consumption!$B$2:$B$76,0),MATCH(J$4,[3]acpsa_table3_Supply_Consumption!$C$1:$O$1,0)),0)</f>
        <v>3787</v>
      </c>
      <c r="K38" s="15">
        <f>ROUND(INDEX([3]acpsa_table3_Supply_Consumption!$C$2:$O$76,MATCH(TRIM($A38),[3]acpsa_table3_Supply_Consumption!$B$2:$B$76,0),MATCH(K$4,[3]acpsa_table3_Supply_Consumption!$C$1:$O$1,0)),0)</f>
        <v>0</v>
      </c>
      <c r="L38" s="15">
        <f>ROUND(INDEX([3]acpsa_table3_Supply_Consumption!$C$2:$O$76,MATCH(TRIM($A38),[3]acpsa_table3_Supply_Consumption!$B$2:$B$76,0),MATCH(L$4,[3]acpsa_table3_Supply_Consumption!$C$1:$O$1,0)),0)</f>
        <v>0</v>
      </c>
      <c r="M38" s="22">
        <f>ROUND(INDEX([3]acpsa_table3_Supply_Consumption!$C$2:$O$76,MATCH(TRIM($A38),[3]acpsa_table3_Supply_Consumption!$B$2:$B$76,0),MATCH(M$4,[3]acpsa_table3_Supply_Consumption!$C$1:$O$1,0)),0)</f>
        <v>2</v>
      </c>
      <c r="N38" s="15">
        <f>ROUND(INDEX([3]acpsa_table3_Supply_Consumption!$C$2:$O$76,MATCH(TRIM($A38),[3]acpsa_table3_Supply_Consumption!$B$2:$B$76,0),MATCH(N$4,[3]acpsa_table3_Supply_Consumption!$C$1:$O$1,0)),0)</f>
        <v>6488</v>
      </c>
    </row>
    <row r="39" spans="1:14" x14ac:dyDescent="0.3">
      <c r="A39" s="39" t="s">
        <v>18</v>
      </c>
      <c r="B39" s="15">
        <f>ROUND(INDEX([3]acpsa_table3_Supply_Consumption!$C$2:$O$76,MATCH(TRIM($A39),[3]acpsa_table3_Supply_Consumption!$B$2:$B$76,0),MATCH(B$4,[3]acpsa_table3_Supply_Consumption!$C$1:$O$1,0)),0)</f>
        <v>130677</v>
      </c>
      <c r="C39" s="15">
        <f>ROUND(INDEX([3]acpsa_table3_Supply_Consumption!$C$2:$O$76,MATCH(TRIM($A39),[3]acpsa_table3_Supply_Consumption!$B$2:$B$76,0),MATCH(C$4,[3]acpsa_table3_Supply_Consumption!$C$1:$O$1,0)),0)</f>
        <v>44</v>
      </c>
      <c r="D39" s="15">
        <f>ROUND(INDEX([3]acpsa_table3_Supply_Consumption!$C$2:$O$76,MATCH(TRIM($A39),[3]acpsa_table3_Supply_Consumption!$B$2:$B$76,0),MATCH(D$4,[3]acpsa_table3_Supply_Consumption!$C$1:$O$1,0)),0)</f>
        <v>0</v>
      </c>
      <c r="E39" s="15">
        <f>ROUND(INDEX([3]acpsa_table3_Supply_Consumption!$C$2:$O$76,MATCH(TRIM($A39),[3]acpsa_table3_Supply_Consumption!$B$2:$B$76,0),MATCH(E$4,[3]acpsa_table3_Supply_Consumption!$C$1:$O$1,0)),0)</f>
        <v>0</v>
      </c>
      <c r="F39" s="15">
        <f>ROUND(INDEX([3]acpsa_table3_Supply_Consumption!$C$2:$O$76,MATCH(TRIM($A39),[3]acpsa_table3_Supply_Consumption!$B$2:$B$76,0),MATCH(F$4,[3]acpsa_table3_Supply_Consumption!$C$1:$O$1,0)),0)</f>
        <v>0</v>
      </c>
      <c r="G39" s="15">
        <f>ROUND(INDEX([3]acpsa_table3_Supply_Consumption!$C$2:$O$76,MATCH(TRIM($A39),[3]acpsa_table3_Supply_Consumption!$B$2:$B$76,0),MATCH(G$4,[3]acpsa_table3_Supply_Consumption!$C$1:$O$1,0)),0)</f>
        <v>130721</v>
      </c>
      <c r="H39" s="15">
        <f>ROUND(INDEX([3]acpsa_table3_Supply_Consumption!$C$2:$O$76,MATCH(TRIM($A39),[3]acpsa_table3_Supply_Consumption!$B$2:$B$76,0),MATCH(H$4,[3]acpsa_table3_Supply_Consumption!$C$1:$O$1,0)),0)</f>
        <v>166</v>
      </c>
      <c r="I39" s="15">
        <f>ROUND(INDEX([3]acpsa_table3_Supply_Consumption!$C$2:$O$76,MATCH(TRIM($A39),[3]acpsa_table3_Supply_Consumption!$B$2:$B$76,0),MATCH(I$4,[3]acpsa_table3_Supply_Consumption!$C$1:$O$1,0)),0)</f>
        <v>180</v>
      </c>
      <c r="J39" s="15">
        <f>ROUND(INDEX([3]acpsa_table3_Supply_Consumption!$C$2:$O$76,MATCH(TRIM($A39),[3]acpsa_table3_Supply_Consumption!$B$2:$B$76,0),MATCH(J$4,[3]acpsa_table3_Supply_Consumption!$C$1:$O$1,0)),0)</f>
        <v>8441</v>
      </c>
      <c r="K39" s="15">
        <f>ROUND(INDEX([3]acpsa_table3_Supply_Consumption!$C$2:$O$76,MATCH(TRIM($A39),[3]acpsa_table3_Supply_Consumption!$B$2:$B$76,0),MATCH(K$4,[3]acpsa_table3_Supply_Consumption!$C$1:$O$1,0)),0)</f>
        <v>0</v>
      </c>
      <c r="L39" s="15">
        <f>ROUND(INDEX([3]acpsa_table3_Supply_Consumption!$C$2:$O$76,MATCH(TRIM($A39),[3]acpsa_table3_Supply_Consumption!$B$2:$B$76,0),MATCH(L$4,[3]acpsa_table3_Supply_Consumption!$C$1:$O$1,0)),0)</f>
        <v>121916</v>
      </c>
      <c r="M39" s="22">
        <f>ROUND(INDEX([3]acpsa_table3_Supply_Consumption!$C$2:$O$76,MATCH(TRIM($A39),[3]acpsa_table3_Supply_Consumption!$B$2:$B$76,0),MATCH(M$4,[3]acpsa_table3_Supply_Consumption!$C$1:$O$1,0)),0)</f>
        <v>18</v>
      </c>
      <c r="N39" s="15">
        <f>ROUND(INDEX([3]acpsa_table3_Supply_Consumption!$C$2:$O$76,MATCH(TRIM($A39),[3]acpsa_table3_Supply_Consumption!$B$2:$B$76,0),MATCH(N$4,[3]acpsa_table3_Supply_Consumption!$C$1:$O$1,0)),0)</f>
        <v>130721</v>
      </c>
    </row>
    <row r="40" spans="1:14" x14ac:dyDescent="0.3">
      <c r="A40" s="39" t="s">
        <v>60</v>
      </c>
      <c r="B40" s="15">
        <f>ROUND(INDEX([3]acpsa_table3_Supply_Consumption!$C$2:$O$76,MATCH(TRIM($A40),[3]acpsa_table3_Supply_Consumption!$B$2:$B$76,0),MATCH(B$4,[3]acpsa_table3_Supply_Consumption!$C$1:$O$1,0)),0)</f>
        <v>89284</v>
      </c>
      <c r="C40" s="15">
        <f>ROUND(INDEX([3]acpsa_table3_Supply_Consumption!$C$2:$O$76,MATCH(TRIM($A40),[3]acpsa_table3_Supply_Consumption!$B$2:$B$76,0),MATCH(C$4,[3]acpsa_table3_Supply_Consumption!$C$1:$O$1,0)),0)</f>
        <v>0</v>
      </c>
      <c r="D40" s="15">
        <f>ROUND(INDEX([3]acpsa_table3_Supply_Consumption!$C$2:$O$76,MATCH(TRIM($A40),[3]acpsa_table3_Supply_Consumption!$B$2:$B$76,0),MATCH(D$4,[3]acpsa_table3_Supply_Consumption!$C$1:$O$1,0)),0)</f>
        <v>0</v>
      </c>
      <c r="E40" s="15">
        <f>ROUND(INDEX([3]acpsa_table3_Supply_Consumption!$C$2:$O$76,MATCH(TRIM($A40),[3]acpsa_table3_Supply_Consumption!$B$2:$B$76,0),MATCH(E$4,[3]acpsa_table3_Supply_Consumption!$C$1:$O$1,0)),0)</f>
        <v>0</v>
      </c>
      <c r="F40" s="15">
        <f>ROUND(INDEX([3]acpsa_table3_Supply_Consumption!$C$2:$O$76,MATCH(TRIM($A40),[3]acpsa_table3_Supply_Consumption!$B$2:$B$76,0),MATCH(F$4,[3]acpsa_table3_Supply_Consumption!$C$1:$O$1,0)),0)</f>
        <v>0</v>
      </c>
      <c r="G40" s="15">
        <f>ROUND(INDEX([3]acpsa_table3_Supply_Consumption!$C$2:$O$76,MATCH(TRIM($A40),[3]acpsa_table3_Supply_Consumption!$B$2:$B$76,0),MATCH(G$4,[3]acpsa_table3_Supply_Consumption!$C$1:$O$1,0)),0)</f>
        <v>89284</v>
      </c>
      <c r="H40" s="15">
        <f>ROUND(INDEX([3]acpsa_table3_Supply_Consumption!$C$2:$O$76,MATCH(TRIM($A40),[3]acpsa_table3_Supply_Consumption!$B$2:$B$76,0),MATCH(H$4,[3]acpsa_table3_Supply_Consumption!$C$1:$O$1,0)),0)</f>
        <v>0</v>
      </c>
      <c r="I40" s="15">
        <f>ROUND(INDEX([3]acpsa_table3_Supply_Consumption!$C$2:$O$76,MATCH(TRIM($A40),[3]acpsa_table3_Supply_Consumption!$B$2:$B$76,0),MATCH(I$4,[3]acpsa_table3_Supply_Consumption!$C$1:$O$1,0)),0)</f>
        <v>0</v>
      </c>
      <c r="J40" s="15">
        <f>ROUND(INDEX([3]acpsa_table3_Supply_Consumption!$C$2:$O$76,MATCH(TRIM($A40),[3]acpsa_table3_Supply_Consumption!$B$2:$B$76,0),MATCH(J$4,[3]acpsa_table3_Supply_Consumption!$C$1:$O$1,0)),0)</f>
        <v>0</v>
      </c>
      <c r="K40" s="15">
        <f>ROUND(INDEX([3]acpsa_table3_Supply_Consumption!$C$2:$O$76,MATCH(TRIM($A40),[3]acpsa_table3_Supply_Consumption!$B$2:$B$76,0),MATCH(K$4,[3]acpsa_table3_Supply_Consumption!$C$1:$O$1,0)),0)</f>
        <v>89284</v>
      </c>
      <c r="L40" s="15">
        <f>ROUND(INDEX([3]acpsa_table3_Supply_Consumption!$C$2:$O$76,MATCH(TRIM($A40),[3]acpsa_table3_Supply_Consumption!$B$2:$B$76,0),MATCH(L$4,[3]acpsa_table3_Supply_Consumption!$C$1:$O$1,0)),0)</f>
        <v>0</v>
      </c>
      <c r="M40" s="22">
        <f>ROUND(INDEX([3]acpsa_table3_Supply_Consumption!$C$2:$O$76,MATCH(TRIM($A40),[3]acpsa_table3_Supply_Consumption!$B$2:$B$76,0),MATCH(M$4,[3]acpsa_table3_Supply_Consumption!$C$1:$O$1,0)),0)</f>
        <v>0</v>
      </c>
      <c r="N40" s="15">
        <f>ROUND(INDEX([3]acpsa_table3_Supply_Consumption!$C$2:$O$76,MATCH(TRIM($A40),[3]acpsa_table3_Supply_Consumption!$B$2:$B$76,0),MATCH(N$4,[3]acpsa_table3_Supply_Consumption!$C$1:$O$1,0)),0)</f>
        <v>89284</v>
      </c>
    </row>
    <row r="41" spans="1:14" s="62" customFormat="1" x14ac:dyDescent="0.3">
      <c r="A41" s="37" t="s">
        <v>61</v>
      </c>
      <c r="B41" s="60">
        <f>ROUND(INDEX([3]acpsa_table3_Supply_Consumption!$C$2:$O$76,MATCH(TRIM($A41),[3]acpsa_table3_Supply_Consumption!$B$2:$B$76,0),MATCH(B$4,[3]acpsa_table3_Supply_Consumption!$C$1:$O$1,0)),0)</f>
        <v>763544</v>
      </c>
      <c r="C41" s="60">
        <f>ROUND(INDEX([3]acpsa_table3_Supply_Consumption!$C$2:$O$76,MATCH(TRIM($A41),[3]acpsa_table3_Supply_Consumption!$B$2:$B$76,0),MATCH(C$4,[3]acpsa_table3_Supply_Consumption!$C$1:$O$1,0)),0)</f>
        <v>34028</v>
      </c>
      <c r="D41" s="60">
        <f>ROUND(INDEX([3]acpsa_table3_Supply_Consumption!$C$2:$O$76,MATCH(TRIM($A41),[3]acpsa_table3_Supply_Consumption!$B$2:$B$76,0),MATCH(D$4,[3]acpsa_table3_Supply_Consumption!$C$1:$O$1,0)),0)</f>
        <v>-714</v>
      </c>
      <c r="E41" s="60">
        <f>ROUND(INDEX([3]acpsa_table3_Supply_Consumption!$C$2:$O$76,MATCH(TRIM($A41),[3]acpsa_table3_Supply_Consumption!$B$2:$B$76,0),MATCH(E$4,[3]acpsa_table3_Supply_Consumption!$C$1:$O$1,0)),0)</f>
        <v>82786</v>
      </c>
      <c r="F41" s="60">
        <f>ROUND(INDEX([3]acpsa_table3_Supply_Consumption!$C$2:$O$76,MATCH(TRIM($A41),[3]acpsa_table3_Supply_Consumption!$B$2:$B$76,0),MATCH(F$4,[3]acpsa_table3_Supply_Consumption!$C$1:$O$1,0)),0)</f>
        <v>77559</v>
      </c>
      <c r="G41" s="60">
        <f>ROUND(INDEX([3]acpsa_table3_Supply_Consumption!$C$2:$O$76,MATCH(TRIM($A41),[3]acpsa_table3_Supply_Consumption!$B$2:$B$76,0),MATCH(G$4,[3]acpsa_table3_Supply_Consumption!$C$1:$O$1,0)),0)</f>
        <v>798286</v>
      </c>
      <c r="H41" s="60">
        <f>ROUND(INDEX([3]acpsa_table3_Supply_Consumption!$C$2:$O$76,MATCH(TRIM($A41),[3]acpsa_table3_Supply_Consumption!$B$2:$B$76,0),MATCH(H$4,[3]acpsa_table3_Supply_Consumption!$C$1:$O$1,0)),0)</f>
        <v>263136</v>
      </c>
      <c r="I41" s="60">
        <f>ROUND(INDEX([3]acpsa_table3_Supply_Consumption!$C$2:$O$76,MATCH(TRIM($A41),[3]acpsa_table3_Supply_Consumption!$B$2:$B$76,0),MATCH(I$4,[3]acpsa_table3_Supply_Consumption!$C$1:$O$1,0)),0)</f>
        <v>18071</v>
      </c>
      <c r="J41" s="60">
        <f>ROUND(INDEX([3]acpsa_table3_Supply_Consumption!$C$2:$O$76,MATCH(TRIM($A41),[3]acpsa_table3_Supply_Consumption!$B$2:$B$76,0),MATCH(J$4,[3]acpsa_table3_Supply_Consumption!$C$1:$O$1,0)),0)</f>
        <v>359760</v>
      </c>
      <c r="K41" s="60">
        <f>ROUND(INDEX([3]acpsa_table3_Supply_Consumption!$C$2:$O$76,MATCH(TRIM($A41),[3]acpsa_table3_Supply_Consumption!$B$2:$B$76,0),MATCH(K$4,[3]acpsa_table3_Supply_Consumption!$C$1:$O$1,0)),0)</f>
        <v>56997</v>
      </c>
      <c r="L41" s="60">
        <f>ROUND(INDEX([3]acpsa_table3_Supply_Consumption!$C$2:$O$76,MATCH(TRIM($A41),[3]acpsa_table3_Supply_Consumption!$B$2:$B$76,0),MATCH(L$4,[3]acpsa_table3_Supply_Consumption!$C$1:$O$1,0)),0)</f>
        <v>53363</v>
      </c>
      <c r="M41" s="61">
        <f>ROUND(INDEX([3]acpsa_table3_Supply_Consumption!$C$2:$O$76,MATCH(TRIM($A41),[3]acpsa_table3_Supply_Consumption!$B$2:$B$76,0),MATCH(M$4,[3]acpsa_table3_Supply_Consumption!$C$1:$O$1,0)),0)</f>
        <v>46960</v>
      </c>
      <c r="N41" s="60">
        <f>ROUND(INDEX([3]acpsa_table3_Supply_Consumption!$C$2:$O$76,MATCH(TRIM($A41),[3]acpsa_table3_Supply_Consumption!$B$2:$B$76,0),MATCH(N$4,[3]acpsa_table3_Supply_Consumption!$C$1:$O$1,0)),0)</f>
        <v>798286</v>
      </c>
    </row>
    <row r="42" spans="1:14" x14ac:dyDescent="0.3">
      <c r="A42" s="39" t="s">
        <v>62</v>
      </c>
      <c r="B42" s="15">
        <f>ROUND(INDEX([3]acpsa_table3_Supply_Consumption!$C$2:$O$76,MATCH(TRIM($A42),[3]acpsa_table3_Supply_Consumption!$B$2:$B$76,0),MATCH(B$4,[3]acpsa_table3_Supply_Consumption!$C$1:$O$1,0)),0)</f>
        <v>55257</v>
      </c>
      <c r="C42" s="15">
        <f>ROUND(INDEX([3]acpsa_table3_Supply_Consumption!$C$2:$O$76,MATCH(TRIM($A42),[3]acpsa_table3_Supply_Consumption!$B$2:$B$76,0),MATCH(C$4,[3]acpsa_table3_Supply_Consumption!$C$1:$O$1,0)),0)</f>
        <v>368</v>
      </c>
      <c r="D42" s="15">
        <f>ROUND(INDEX([3]acpsa_table3_Supply_Consumption!$C$2:$O$76,MATCH(TRIM($A42),[3]acpsa_table3_Supply_Consumption!$B$2:$B$76,0),MATCH(D$4,[3]acpsa_table3_Supply_Consumption!$C$1:$O$1,0)),0)</f>
        <v>0</v>
      </c>
      <c r="E42" s="15">
        <f>ROUND(INDEX([3]acpsa_table3_Supply_Consumption!$C$2:$O$76,MATCH(TRIM($A42),[3]acpsa_table3_Supply_Consumption!$B$2:$B$76,0),MATCH(E$4,[3]acpsa_table3_Supply_Consumption!$C$1:$O$1,0)),0)</f>
        <v>0</v>
      </c>
      <c r="F42" s="15">
        <f>ROUND(INDEX([3]acpsa_table3_Supply_Consumption!$C$2:$O$76,MATCH(TRIM($A42),[3]acpsa_table3_Supply_Consumption!$B$2:$B$76,0),MATCH(F$4,[3]acpsa_table3_Supply_Consumption!$C$1:$O$1,0)),0)</f>
        <v>0</v>
      </c>
      <c r="G42" s="15">
        <f>ROUND(INDEX([3]acpsa_table3_Supply_Consumption!$C$2:$O$76,MATCH(TRIM($A42),[3]acpsa_table3_Supply_Consumption!$B$2:$B$76,0),MATCH(G$4,[3]acpsa_table3_Supply_Consumption!$C$1:$O$1,0)),0)</f>
        <v>55625</v>
      </c>
      <c r="H42" s="15">
        <f>ROUND(INDEX([3]acpsa_table3_Supply_Consumption!$C$2:$O$76,MATCH(TRIM($A42),[3]acpsa_table3_Supply_Consumption!$B$2:$B$76,0),MATCH(H$4,[3]acpsa_table3_Supply_Consumption!$C$1:$O$1,0)),0)</f>
        <v>21751</v>
      </c>
      <c r="I42" s="15">
        <f>ROUND(INDEX([3]acpsa_table3_Supply_Consumption!$C$2:$O$76,MATCH(TRIM($A42),[3]acpsa_table3_Supply_Consumption!$B$2:$B$76,0),MATCH(I$4,[3]acpsa_table3_Supply_Consumption!$C$1:$O$1,0)),0)</f>
        <v>9</v>
      </c>
      <c r="J42" s="15">
        <f>ROUND(INDEX([3]acpsa_table3_Supply_Consumption!$C$2:$O$76,MATCH(TRIM($A42),[3]acpsa_table3_Supply_Consumption!$B$2:$B$76,0),MATCH(J$4,[3]acpsa_table3_Supply_Consumption!$C$1:$O$1,0)),0)</f>
        <v>10029</v>
      </c>
      <c r="K42" s="15">
        <f>ROUND(INDEX([3]acpsa_table3_Supply_Consumption!$C$2:$O$76,MATCH(TRIM($A42),[3]acpsa_table3_Supply_Consumption!$B$2:$B$76,0),MATCH(K$4,[3]acpsa_table3_Supply_Consumption!$C$1:$O$1,0)),0)</f>
        <v>0</v>
      </c>
      <c r="L42" s="15">
        <f>ROUND(INDEX([3]acpsa_table3_Supply_Consumption!$C$2:$O$76,MATCH(TRIM($A42),[3]acpsa_table3_Supply_Consumption!$B$2:$B$76,0),MATCH(L$4,[3]acpsa_table3_Supply_Consumption!$C$1:$O$1,0)),0)</f>
        <v>23426</v>
      </c>
      <c r="M42" s="22">
        <f>ROUND(INDEX([3]acpsa_table3_Supply_Consumption!$C$2:$O$76,MATCH(TRIM($A42),[3]acpsa_table3_Supply_Consumption!$B$2:$B$76,0),MATCH(M$4,[3]acpsa_table3_Supply_Consumption!$C$1:$O$1,0)),0)</f>
        <v>409</v>
      </c>
      <c r="N42" s="15">
        <f>ROUND(INDEX([3]acpsa_table3_Supply_Consumption!$C$2:$O$76,MATCH(TRIM($A42),[3]acpsa_table3_Supply_Consumption!$B$2:$B$76,0),MATCH(N$4,[3]acpsa_table3_Supply_Consumption!$C$1:$O$1,0)),0)</f>
        <v>55625</v>
      </c>
    </row>
    <row r="43" spans="1:14" x14ac:dyDescent="0.3">
      <c r="A43" s="41" t="s">
        <v>63</v>
      </c>
      <c r="B43" s="15">
        <f>ROUND(INDEX([3]acpsa_table3_Supply_Consumption!$C$2:$O$76,MATCH(TRIM($A43),[3]acpsa_table3_Supply_Consumption!$B$2:$B$76,0),MATCH(B$4,[3]acpsa_table3_Supply_Consumption!$C$1:$O$1,0)),0)</f>
        <v>9817</v>
      </c>
      <c r="C43" s="15">
        <f>ROUND(INDEX([3]acpsa_table3_Supply_Consumption!$C$2:$O$76,MATCH(TRIM($A43),[3]acpsa_table3_Supply_Consumption!$B$2:$B$76,0),MATCH(C$4,[3]acpsa_table3_Supply_Consumption!$C$1:$O$1,0)),0)</f>
        <v>0</v>
      </c>
      <c r="D43" s="15">
        <f>ROUND(INDEX([3]acpsa_table3_Supply_Consumption!$C$2:$O$76,MATCH(TRIM($A43),[3]acpsa_table3_Supply_Consumption!$B$2:$B$76,0),MATCH(D$4,[3]acpsa_table3_Supply_Consumption!$C$1:$O$1,0)),0)</f>
        <v>0</v>
      </c>
      <c r="E43" s="15">
        <f>ROUND(INDEX([3]acpsa_table3_Supply_Consumption!$C$2:$O$76,MATCH(TRIM($A43),[3]acpsa_table3_Supply_Consumption!$B$2:$B$76,0),MATCH(E$4,[3]acpsa_table3_Supply_Consumption!$C$1:$O$1,0)),0)</f>
        <v>0</v>
      </c>
      <c r="F43" s="15">
        <f>ROUND(INDEX([3]acpsa_table3_Supply_Consumption!$C$2:$O$76,MATCH(TRIM($A43),[3]acpsa_table3_Supply_Consumption!$B$2:$B$76,0),MATCH(F$4,[3]acpsa_table3_Supply_Consumption!$C$1:$O$1,0)),0)</f>
        <v>0</v>
      </c>
      <c r="G43" s="15">
        <f>ROUND(INDEX([3]acpsa_table3_Supply_Consumption!$C$2:$O$76,MATCH(TRIM($A43),[3]acpsa_table3_Supply_Consumption!$B$2:$B$76,0),MATCH(G$4,[3]acpsa_table3_Supply_Consumption!$C$1:$O$1,0)),0)</f>
        <v>9817</v>
      </c>
      <c r="H43" s="15">
        <f>ROUND(INDEX([3]acpsa_table3_Supply_Consumption!$C$2:$O$76,MATCH(TRIM($A43),[3]acpsa_table3_Supply_Consumption!$B$2:$B$76,0),MATCH(H$4,[3]acpsa_table3_Supply_Consumption!$C$1:$O$1,0)),0)</f>
        <v>8597</v>
      </c>
      <c r="I43" s="15">
        <f>ROUND(INDEX([3]acpsa_table3_Supply_Consumption!$C$2:$O$76,MATCH(TRIM($A43),[3]acpsa_table3_Supply_Consumption!$B$2:$B$76,0),MATCH(I$4,[3]acpsa_table3_Supply_Consumption!$C$1:$O$1,0)),0)</f>
        <v>0</v>
      </c>
      <c r="J43" s="15">
        <f>ROUND(INDEX([3]acpsa_table3_Supply_Consumption!$C$2:$O$76,MATCH(TRIM($A43),[3]acpsa_table3_Supply_Consumption!$B$2:$B$76,0),MATCH(J$4,[3]acpsa_table3_Supply_Consumption!$C$1:$O$1,0)),0)</f>
        <v>1215</v>
      </c>
      <c r="K43" s="15">
        <f>ROUND(INDEX([3]acpsa_table3_Supply_Consumption!$C$2:$O$76,MATCH(TRIM($A43),[3]acpsa_table3_Supply_Consumption!$B$2:$B$76,0),MATCH(K$4,[3]acpsa_table3_Supply_Consumption!$C$1:$O$1,0)),0)</f>
        <v>0</v>
      </c>
      <c r="L43" s="15">
        <f>ROUND(INDEX([3]acpsa_table3_Supply_Consumption!$C$2:$O$76,MATCH(TRIM($A43),[3]acpsa_table3_Supply_Consumption!$B$2:$B$76,0),MATCH(L$4,[3]acpsa_table3_Supply_Consumption!$C$1:$O$1,0)),0)</f>
        <v>0</v>
      </c>
      <c r="M43" s="22">
        <f>ROUND(INDEX([3]acpsa_table3_Supply_Consumption!$C$2:$O$76,MATCH(TRIM($A43),[3]acpsa_table3_Supply_Consumption!$B$2:$B$76,0),MATCH(M$4,[3]acpsa_table3_Supply_Consumption!$C$1:$O$1,0)),0)</f>
        <v>5</v>
      </c>
      <c r="N43" s="15">
        <f>ROUND(INDEX([3]acpsa_table3_Supply_Consumption!$C$2:$O$76,MATCH(TRIM($A43),[3]acpsa_table3_Supply_Consumption!$B$2:$B$76,0),MATCH(N$4,[3]acpsa_table3_Supply_Consumption!$C$1:$O$1,0)),0)</f>
        <v>9817</v>
      </c>
    </row>
    <row r="44" spans="1:14" x14ac:dyDescent="0.3">
      <c r="A44" s="41" t="s">
        <v>5</v>
      </c>
      <c r="B44" s="15">
        <f>ROUND(INDEX([3]acpsa_table3_Supply_Consumption!$C$2:$O$76,MATCH(TRIM($A44),[3]acpsa_table3_Supply_Consumption!$B$2:$B$76,0),MATCH(B$4,[3]acpsa_table3_Supply_Consumption!$C$1:$O$1,0)),0)</f>
        <v>4190</v>
      </c>
      <c r="C44" s="15">
        <f>ROUND(INDEX([3]acpsa_table3_Supply_Consumption!$C$2:$O$76,MATCH(TRIM($A44),[3]acpsa_table3_Supply_Consumption!$B$2:$B$76,0),MATCH(C$4,[3]acpsa_table3_Supply_Consumption!$C$1:$O$1,0)),0)</f>
        <v>0</v>
      </c>
      <c r="D44" s="15">
        <f>ROUND(INDEX([3]acpsa_table3_Supply_Consumption!$C$2:$O$76,MATCH(TRIM($A44),[3]acpsa_table3_Supply_Consumption!$B$2:$B$76,0),MATCH(D$4,[3]acpsa_table3_Supply_Consumption!$C$1:$O$1,0)),0)</f>
        <v>0</v>
      </c>
      <c r="E44" s="15">
        <f>ROUND(INDEX([3]acpsa_table3_Supply_Consumption!$C$2:$O$76,MATCH(TRIM($A44),[3]acpsa_table3_Supply_Consumption!$B$2:$B$76,0),MATCH(E$4,[3]acpsa_table3_Supply_Consumption!$C$1:$O$1,0)),0)</f>
        <v>0</v>
      </c>
      <c r="F44" s="15">
        <f>ROUND(INDEX([3]acpsa_table3_Supply_Consumption!$C$2:$O$76,MATCH(TRIM($A44),[3]acpsa_table3_Supply_Consumption!$B$2:$B$76,0),MATCH(F$4,[3]acpsa_table3_Supply_Consumption!$C$1:$O$1,0)),0)</f>
        <v>0</v>
      </c>
      <c r="G44" s="15">
        <f>ROUND(INDEX([3]acpsa_table3_Supply_Consumption!$C$2:$O$76,MATCH(TRIM($A44),[3]acpsa_table3_Supply_Consumption!$B$2:$B$76,0),MATCH(G$4,[3]acpsa_table3_Supply_Consumption!$C$1:$O$1,0)),0)</f>
        <v>4190</v>
      </c>
      <c r="H44" s="15">
        <f>ROUND(INDEX([3]acpsa_table3_Supply_Consumption!$C$2:$O$76,MATCH(TRIM($A44),[3]acpsa_table3_Supply_Consumption!$B$2:$B$76,0),MATCH(H$4,[3]acpsa_table3_Supply_Consumption!$C$1:$O$1,0)),0)</f>
        <v>4130</v>
      </c>
      <c r="I44" s="15">
        <f>ROUND(INDEX([3]acpsa_table3_Supply_Consumption!$C$2:$O$76,MATCH(TRIM($A44),[3]acpsa_table3_Supply_Consumption!$B$2:$B$76,0),MATCH(I$4,[3]acpsa_table3_Supply_Consumption!$C$1:$O$1,0)),0)</f>
        <v>0</v>
      </c>
      <c r="J44" s="15">
        <f>ROUND(INDEX([3]acpsa_table3_Supply_Consumption!$C$2:$O$76,MATCH(TRIM($A44),[3]acpsa_table3_Supply_Consumption!$B$2:$B$76,0),MATCH(J$4,[3]acpsa_table3_Supply_Consumption!$C$1:$O$1,0)),0)</f>
        <v>0</v>
      </c>
      <c r="K44" s="15">
        <f>ROUND(INDEX([3]acpsa_table3_Supply_Consumption!$C$2:$O$76,MATCH(TRIM($A44),[3]acpsa_table3_Supply_Consumption!$B$2:$B$76,0),MATCH(K$4,[3]acpsa_table3_Supply_Consumption!$C$1:$O$1,0)),0)</f>
        <v>0</v>
      </c>
      <c r="L44" s="15">
        <f>ROUND(INDEX([3]acpsa_table3_Supply_Consumption!$C$2:$O$76,MATCH(TRIM($A44),[3]acpsa_table3_Supply_Consumption!$B$2:$B$76,0),MATCH(L$4,[3]acpsa_table3_Supply_Consumption!$C$1:$O$1,0)),0)</f>
        <v>0</v>
      </c>
      <c r="M44" s="22">
        <f>ROUND(INDEX([3]acpsa_table3_Supply_Consumption!$C$2:$O$76,MATCH(TRIM($A44),[3]acpsa_table3_Supply_Consumption!$B$2:$B$76,0),MATCH(M$4,[3]acpsa_table3_Supply_Consumption!$C$1:$O$1,0)),0)</f>
        <v>60</v>
      </c>
      <c r="N44" s="15">
        <f>ROUND(INDEX([3]acpsa_table3_Supply_Consumption!$C$2:$O$76,MATCH(TRIM($A44),[3]acpsa_table3_Supply_Consumption!$B$2:$B$76,0),MATCH(N$4,[3]acpsa_table3_Supply_Consumption!$C$1:$O$1,0)),0)</f>
        <v>4190</v>
      </c>
    </row>
    <row r="45" spans="1:14" x14ac:dyDescent="0.3">
      <c r="A45" s="41" t="s">
        <v>64</v>
      </c>
      <c r="B45" s="15">
        <f>ROUND(INDEX([3]acpsa_table3_Supply_Consumption!$C$2:$O$76,MATCH(TRIM($A45),[3]acpsa_table3_Supply_Consumption!$B$2:$B$76,0),MATCH(B$4,[3]acpsa_table3_Supply_Consumption!$C$1:$O$1,0)),0)</f>
        <v>14779</v>
      </c>
      <c r="C45" s="15">
        <f>ROUND(INDEX([3]acpsa_table3_Supply_Consumption!$C$2:$O$76,MATCH(TRIM($A45),[3]acpsa_table3_Supply_Consumption!$B$2:$B$76,0),MATCH(C$4,[3]acpsa_table3_Supply_Consumption!$C$1:$O$1,0)),0)</f>
        <v>347</v>
      </c>
      <c r="D45" s="15">
        <f>ROUND(INDEX([3]acpsa_table3_Supply_Consumption!$C$2:$O$76,MATCH(TRIM($A45),[3]acpsa_table3_Supply_Consumption!$B$2:$B$76,0),MATCH(D$4,[3]acpsa_table3_Supply_Consumption!$C$1:$O$1,0)),0)</f>
        <v>0</v>
      </c>
      <c r="E45" s="15">
        <f>ROUND(INDEX([3]acpsa_table3_Supply_Consumption!$C$2:$O$76,MATCH(TRIM($A45),[3]acpsa_table3_Supply_Consumption!$B$2:$B$76,0),MATCH(E$4,[3]acpsa_table3_Supply_Consumption!$C$1:$O$1,0)),0)</f>
        <v>0</v>
      </c>
      <c r="F45" s="15">
        <f>ROUND(INDEX([3]acpsa_table3_Supply_Consumption!$C$2:$O$76,MATCH(TRIM($A45),[3]acpsa_table3_Supply_Consumption!$B$2:$B$76,0),MATCH(F$4,[3]acpsa_table3_Supply_Consumption!$C$1:$O$1,0)),0)</f>
        <v>0</v>
      </c>
      <c r="G45" s="15">
        <f>ROUND(INDEX([3]acpsa_table3_Supply_Consumption!$C$2:$O$76,MATCH(TRIM($A45),[3]acpsa_table3_Supply_Consumption!$B$2:$B$76,0),MATCH(G$4,[3]acpsa_table3_Supply_Consumption!$C$1:$O$1,0)),0)</f>
        <v>15126</v>
      </c>
      <c r="H45" s="15">
        <f>ROUND(INDEX([3]acpsa_table3_Supply_Consumption!$C$2:$O$76,MATCH(TRIM($A45),[3]acpsa_table3_Supply_Consumption!$B$2:$B$76,0),MATCH(H$4,[3]acpsa_table3_Supply_Consumption!$C$1:$O$1,0)),0)</f>
        <v>8744</v>
      </c>
      <c r="I45" s="15">
        <f>ROUND(INDEX([3]acpsa_table3_Supply_Consumption!$C$2:$O$76,MATCH(TRIM($A45),[3]acpsa_table3_Supply_Consumption!$B$2:$B$76,0),MATCH(I$4,[3]acpsa_table3_Supply_Consumption!$C$1:$O$1,0)),0)</f>
        <v>0</v>
      </c>
      <c r="J45" s="15">
        <f>ROUND(INDEX([3]acpsa_table3_Supply_Consumption!$C$2:$O$76,MATCH(TRIM($A45),[3]acpsa_table3_Supply_Consumption!$B$2:$B$76,0),MATCH(J$4,[3]acpsa_table3_Supply_Consumption!$C$1:$O$1,0)),0)</f>
        <v>6088</v>
      </c>
      <c r="K45" s="15">
        <f>ROUND(INDEX([3]acpsa_table3_Supply_Consumption!$C$2:$O$76,MATCH(TRIM($A45),[3]acpsa_table3_Supply_Consumption!$B$2:$B$76,0),MATCH(K$4,[3]acpsa_table3_Supply_Consumption!$C$1:$O$1,0)),0)</f>
        <v>0</v>
      </c>
      <c r="L45" s="15">
        <f>ROUND(INDEX([3]acpsa_table3_Supply_Consumption!$C$2:$O$76,MATCH(TRIM($A45),[3]acpsa_table3_Supply_Consumption!$B$2:$B$76,0),MATCH(L$4,[3]acpsa_table3_Supply_Consumption!$C$1:$O$1,0)),0)</f>
        <v>0</v>
      </c>
      <c r="M45" s="22">
        <f>ROUND(INDEX([3]acpsa_table3_Supply_Consumption!$C$2:$O$76,MATCH(TRIM($A45),[3]acpsa_table3_Supply_Consumption!$B$2:$B$76,0),MATCH(M$4,[3]acpsa_table3_Supply_Consumption!$C$1:$O$1,0)),0)</f>
        <v>294</v>
      </c>
      <c r="N45" s="15">
        <f>ROUND(INDEX([3]acpsa_table3_Supply_Consumption!$C$2:$O$76,MATCH(TRIM($A45),[3]acpsa_table3_Supply_Consumption!$B$2:$B$76,0),MATCH(N$4,[3]acpsa_table3_Supply_Consumption!$C$1:$O$1,0)),0)</f>
        <v>15126</v>
      </c>
    </row>
    <row r="46" spans="1:14" x14ac:dyDescent="0.3">
      <c r="A46" s="41" t="s">
        <v>31</v>
      </c>
      <c r="B46" s="15">
        <f>ROUND(INDEX([3]acpsa_table3_Supply_Consumption!$C$2:$O$76,MATCH(TRIM($A46),[3]acpsa_table3_Supply_Consumption!$B$2:$B$76,0),MATCH(B$4,[3]acpsa_table3_Supply_Consumption!$C$1:$O$1,0)),0)</f>
        <v>1279</v>
      </c>
      <c r="C46" s="15">
        <f>ROUND(INDEX([3]acpsa_table3_Supply_Consumption!$C$2:$O$76,MATCH(TRIM($A46),[3]acpsa_table3_Supply_Consumption!$B$2:$B$76,0),MATCH(C$4,[3]acpsa_table3_Supply_Consumption!$C$1:$O$1,0)),0)</f>
        <v>0</v>
      </c>
      <c r="D46" s="15">
        <f>ROUND(INDEX([3]acpsa_table3_Supply_Consumption!$C$2:$O$76,MATCH(TRIM($A46),[3]acpsa_table3_Supply_Consumption!$B$2:$B$76,0),MATCH(D$4,[3]acpsa_table3_Supply_Consumption!$C$1:$O$1,0)),0)</f>
        <v>0</v>
      </c>
      <c r="E46" s="15">
        <f>ROUND(INDEX([3]acpsa_table3_Supply_Consumption!$C$2:$O$76,MATCH(TRIM($A46),[3]acpsa_table3_Supply_Consumption!$B$2:$B$76,0),MATCH(E$4,[3]acpsa_table3_Supply_Consumption!$C$1:$O$1,0)),0)</f>
        <v>0</v>
      </c>
      <c r="F46" s="15">
        <f>ROUND(INDEX([3]acpsa_table3_Supply_Consumption!$C$2:$O$76,MATCH(TRIM($A46),[3]acpsa_table3_Supply_Consumption!$B$2:$B$76,0),MATCH(F$4,[3]acpsa_table3_Supply_Consumption!$C$1:$O$1,0)),0)</f>
        <v>0</v>
      </c>
      <c r="G46" s="15">
        <f>ROUND(INDEX([3]acpsa_table3_Supply_Consumption!$C$2:$O$76,MATCH(TRIM($A46),[3]acpsa_table3_Supply_Consumption!$B$2:$B$76,0),MATCH(G$4,[3]acpsa_table3_Supply_Consumption!$C$1:$O$1,0)),0)</f>
        <v>1279</v>
      </c>
      <c r="H46" s="15">
        <f>ROUND(INDEX([3]acpsa_table3_Supply_Consumption!$C$2:$O$76,MATCH(TRIM($A46),[3]acpsa_table3_Supply_Consumption!$B$2:$B$76,0),MATCH(H$4,[3]acpsa_table3_Supply_Consumption!$C$1:$O$1,0)),0)</f>
        <v>0</v>
      </c>
      <c r="I46" s="15">
        <f>ROUND(INDEX([3]acpsa_table3_Supply_Consumption!$C$2:$O$76,MATCH(TRIM($A46),[3]acpsa_table3_Supply_Consumption!$B$2:$B$76,0),MATCH(I$4,[3]acpsa_table3_Supply_Consumption!$C$1:$O$1,0)),0)</f>
        <v>0</v>
      </c>
      <c r="J46" s="15">
        <f>ROUND(INDEX([3]acpsa_table3_Supply_Consumption!$C$2:$O$76,MATCH(TRIM($A46),[3]acpsa_table3_Supply_Consumption!$B$2:$B$76,0),MATCH(J$4,[3]acpsa_table3_Supply_Consumption!$C$1:$O$1,0)),0)</f>
        <v>1279</v>
      </c>
      <c r="K46" s="15">
        <f>ROUND(INDEX([3]acpsa_table3_Supply_Consumption!$C$2:$O$76,MATCH(TRIM($A46),[3]acpsa_table3_Supply_Consumption!$B$2:$B$76,0),MATCH(K$4,[3]acpsa_table3_Supply_Consumption!$C$1:$O$1,0)),0)</f>
        <v>0</v>
      </c>
      <c r="L46" s="15">
        <f>ROUND(INDEX([3]acpsa_table3_Supply_Consumption!$C$2:$O$76,MATCH(TRIM($A46),[3]acpsa_table3_Supply_Consumption!$B$2:$B$76,0),MATCH(L$4,[3]acpsa_table3_Supply_Consumption!$C$1:$O$1,0)),0)</f>
        <v>0</v>
      </c>
      <c r="M46" s="22">
        <f>ROUND(INDEX([3]acpsa_table3_Supply_Consumption!$C$2:$O$76,MATCH(TRIM($A46),[3]acpsa_table3_Supply_Consumption!$B$2:$B$76,0),MATCH(M$4,[3]acpsa_table3_Supply_Consumption!$C$1:$O$1,0)),0)</f>
        <v>0</v>
      </c>
      <c r="N46" s="15">
        <f>ROUND(INDEX([3]acpsa_table3_Supply_Consumption!$C$2:$O$76,MATCH(TRIM($A46),[3]acpsa_table3_Supply_Consumption!$B$2:$B$76,0),MATCH(N$4,[3]acpsa_table3_Supply_Consumption!$C$1:$O$1,0)),0)</f>
        <v>1279</v>
      </c>
    </row>
    <row r="47" spans="1:14" x14ac:dyDescent="0.3">
      <c r="A47" s="41" t="s">
        <v>32</v>
      </c>
      <c r="B47" s="15">
        <f>ROUND(INDEX([3]acpsa_table3_Supply_Consumption!$C$2:$O$76,MATCH(TRIM($A47),[3]acpsa_table3_Supply_Consumption!$B$2:$B$76,0),MATCH(B$4,[3]acpsa_table3_Supply_Consumption!$C$1:$O$1,0)),0)</f>
        <v>828</v>
      </c>
      <c r="C47" s="15">
        <f>ROUND(INDEX([3]acpsa_table3_Supply_Consumption!$C$2:$O$76,MATCH(TRIM($A47),[3]acpsa_table3_Supply_Consumption!$B$2:$B$76,0),MATCH(C$4,[3]acpsa_table3_Supply_Consumption!$C$1:$O$1,0)),0)</f>
        <v>0</v>
      </c>
      <c r="D47" s="15">
        <f>ROUND(INDEX([3]acpsa_table3_Supply_Consumption!$C$2:$O$76,MATCH(TRIM($A47),[3]acpsa_table3_Supply_Consumption!$B$2:$B$76,0),MATCH(D$4,[3]acpsa_table3_Supply_Consumption!$C$1:$O$1,0)),0)</f>
        <v>0</v>
      </c>
      <c r="E47" s="15">
        <f>ROUND(INDEX([3]acpsa_table3_Supply_Consumption!$C$2:$O$76,MATCH(TRIM($A47),[3]acpsa_table3_Supply_Consumption!$B$2:$B$76,0),MATCH(E$4,[3]acpsa_table3_Supply_Consumption!$C$1:$O$1,0)),0)</f>
        <v>0</v>
      </c>
      <c r="F47" s="15">
        <f>ROUND(INDEX([3]acpsa_table3_Supply_Consumption!$C$2:$O$76,MATCH(TRIM($A47),[3]acpsa_table3_Supply_Consumption!$B$2:$B$76,0),MATCH(F$4,[3]acpsa_table3_Supply_Consumption!$C$1:$O$1,0)),0)</f>
        <v>0</v>
      </c>
      <c r="G47" s="15">
        <f>ROUND(INDEX([3]acpsa_table3_Supply_Consumption!$C$2:$O$76,MATCH(TRIM($A47),[3]acpsa_table3_Supply_Consumption!$B$2:$B$76,0),MATCH(G$4,[3]acpsa_table3_Supply_Consumption!$C$1:$O$1,0)),0)</f>
        <v>828</v>
      </c>
      <c r="H47" s="15">
        <f>ROUND(INDEX([3]acpsa_table3_Supply_Consumption!$C$2:$O$76,MATCH(TRIM($A47),[3]acpsa_table3_Supply_Consumption!$B$2:$B$76,0),MATCH(H$4,[3]acpsa_table3_Supply_Consumption!$C$1:$O$1,0)),0)</f>
        <v>0</v>
      </c>
      <c r="I47" s="15">
        <f>ROUND(INDEX([3]acpsa_table3_Supply_Consumption!$C$2:$O$76,MATCH(TRIM($A47),[3]acpsa_table3_Supply_Consumption!$B$2:$B$76,0),MATCH(I$4,[3]acpsa_table3_Supply_Consumption!$C$1:$O$1,0)),0)</f>
        <v>0</v>
      </c>
      <c r="J47" s="15">
        <f>ROUND(INDEX([3]acpsa_table3_Supply_Consumption!$C$2:$O$76,MATCH(TRIM($A47),[3]acpsa_table3_Supply_Consumption!$B$2:$B$76,0),MATCH(J$4,[3]acpsa_table3_Supply_Consumption!$C$1:$O$1,0)),0)</f>
        <v>828</v>
      </c>
      <c r="K47" s="15">
        <f>ROUND(INDEX([3]acpsa_table3_Supply_Consumption!$C$2:$O$76,MATCH(TRIM($A47),[3]acpsa_table3_Supply_Consumption!$B$2:$B$76,0),MATCH(K$4,[3]acpsa_table3_Supply_Consumption!$C$1:$O$1,0)),0)</f>
        <v>0</v>
      </c>
      <c r="L47" s="15">
        <f>ROUND(INDEX([3]acpsa_table3_Supply_Consumption!$C$2:$O$76,MATCH(TRIM($A47),[3]acpsa_table3_Supply_Consumption!$B$2:$B$76,0),MATCH(L$4,[3]acpsa_table3_Supply_Consumption!$C$1:$O$1,0)),0)</f>
        <v>0</v>
      </c>
      <c r="M47" s="22">
        <f>ROUND(INDEX([3]acpsa_table3_Supply_Consumption!$C$2:$O$76,MATCH(TRIM($A47),[3]acpsa_table3_Supply_Consumption!$B$2:$B$76,0),MATCH(M$4,[3]acpsa_table3_Supply_Consumption!$C$1:$O$1,0)),0)</f>
        <v>0</v>
      </c>
      <c r="N47" s="15">
        <f>ROUND(INDEX([3]acpsa_table3_Supply_Consumption!$C$2:$O$76,MATCH(TRIM($A47),[3]acpsa_table3_Supply_Consumption!$B$2:$B$76,0),MATCH(N$4,[3]acpsa_table3_Supply_Consumption!$C$1:$O$1,0)),0)</f>
        <v>828</v>
      </c>
    </row>
    <row r="48" spans="1:14" x14ac:dyDescent="0.3">
      <c r="A48" s="41" t="s">
        <v>33</v>
      </c>
      <c r="B48" s="15">
        <f>ROUND(INDEX([3]acpsa_table3_Supply_Consumption!$C$2:$O$76,MATCH(TRIM($A48),[3]acpsa_table3_Supply_Consumption!$B$2:$B$76,0),MATCH(B$4,[3]acpsa_table3_Supply_Consumption!$C$1:$O$1,0)),0)</f>
        <v>23426</v>
      </c>
      <c r="C48" s="15">
        <f>ROUND(INDEX([3]acpsa_table3_Supply_Consumption!$C$2:$O$76,MATCH(TRIM($A48),[3]acpsa_table3_Supply_Consumption!$B$2:$B$76,0),MATCH(C$4,[3]acpsa_table3_Supply_Consumption!$C$1:$O$1,0)),0)</f>
        <v>0</v>
      </c>
      <c r="D48" s="15">
        <f>ROUND(INDEX([3]acpsa_table3_Supply_Consumption!$C$2:$O$76,MATCH(TRIM($A48),[3]acpsa_table3_Supply_Consumption!$B$2:$B$76,0),MATCH(D$4,[3]acpsa_table3_Supply_Consumption!$C$1:$O$1,0)),0)</f>
        <v>0</v>
      </c>
      <c r="E48" s="15">
        <f>ROUND(INDEX([3]acpsa_table3_Supply_Consumption!$C$2:$O$76,MATCH(TRIM($A48),[3]acpsa_table3_Supply_Consumption!$B$2:$B$76,0),MATCH(E$4,[3]acpsa_table3_Supply_Consumption!$C$1:$O$1,0)),0)</f>
        <v>0</v>
      </c>
      <c r="F48" s="15">
        <f>ROUND(INDEX([3]acpsa_table3_Supply_Consumption!$C$2:$O$76,MATCH(TRIM($A48),[3]acpsa_table3_Supply_Consumption!$B$2:$B$76,0),MATCH(F$4,[3]acpsa_table3_Supply_Consumption!$C$1:$O$1,0)),0)</f>
        <v>0</v>
      </c>
      <c r="G48" s="15">
        <f>ROUND(INDEX([3]acpsa_table3_Supply_Consumption!$C$2:$O$76,MATCH(TRIM($A48),[3]acpsa_table3_Supply_Consumption!$B$2:$B$76,0),MATCH(G$4,[3]acpsa_table3_Supply_Consumption!$C$1:$O$1,0)),0)</f>
        <v>23426</v>
      </c>
      <c r="H48" s="15">
        <f>ROUND(INDEX([3]acpsa_table3_Supply_Consumption!$C$2:$O$76,MATCH(TRIM($A48),[3]acpsa_table3_Supply_Consumption!$B$2:$B$76,0),MATCH(H$4,[3]acpsa_table3_Supply_Consumption!$C$1:$O$1,0)),0)</f>
        <v>0</v>
      </c>
      <c r="I48" s="15">
        <f>ROUND(INDEX([3]acpsa_table3_Supply_Consumption!$C$2:$O$76,MATCH(TRIM($A48),[3]acpsa_table3_Supply_Consumption!$B$2:$B$76,0),MATCH(I$4,[3]acpsa_table3_Supply_Consumption!$C$1:$O$1,0)),0)</f>
        <v>0</v>
      </c>
      <c r="J48" s="15">
        <f>ROUND(INDEX([3]acpsa_table3_Supply_Consumption!$C$2:$O$76,MATCH(TRIM($A48),[3]acpsa_table3_Supply_Consumption!$B$2:$B$76,0),MATCH(J$4,[3]acpsa_table3_Supply_Consumption!$C$1:$O$1,0)),0)</f>
        <v>0</v>
      </c>
      <c r="K48" s="15">
        <f>ROUND(INDEX([3]acpsa_table3_Supply_Consumption!$C$2:$O$76,MATCH(TRIM($A48),[3]acpsa_table3_Supply_Consumption!$B$2:$B$76,0),MATCH(K$4,[3]acpsa_table3_Supply_Consumption!$C$1:$O$1,0)),0)</f>
        <v>0</v>
      </c>
      <c r="L48" s="15">
        <f>ROUND(INDEX([3]acpsa_table3_Supply_Consumption!$C$2:$O$76,MATCH(TRIM($A48),[3]acpsa_table3_Supply_Consumption!$B$2:$B$76,0),MATCH(L$4,[3]acpsa_table3_Supply_Consumption!$C$1:$O$1,0)),0)</f>
        <v>23426</v>
      </c>
      <c r="M48" s="22">
        <f>ROUND(INDEX([3]acpsa_table3_Supply_Consumption!$C$2:$O$76,MATCH(TRIM($A48),[3]acpsa_table3_Supply_Consumption!$B$2:$B$76,0),MATCH(M$4,[3]acpsa_table3_Supply_Consumption!$C$1:$O$1,0)),0)</f>
        <v>0</v>
      </c>
      <c r="N48" s="15">
        <f>ROUND(INDEX([3]acpsa_table3_Supply_Consumption!$C$2:$O$76,MATCH(TRIM($A48),[3]acpsa_table3_Supply_Consumption!$B$2:$B$76,0),MATCH(N$4,[3]acpsa_table3_Supply_Consumption!$C$1:$O$1,0)),0)</f>
        <v>23426</v>
      </c>
    </row>
    <row r="49" spans="1:14" x14ac:dyDescent="0.3">
      <c r="A49" s="41" t="s">
        <v>20</v>
      </c>
      <c r="B49" s="15">
        <f>ROUND(INDEX([3]acpsa_table3_Supply_Consumption!$C$2:$O$76,MATCH(TRIM($A49),[3]acpsa_table3_Supply_Consumption!$B$2:$B$76,0),MATCH(B$4,[3]acpsa_table3_Supply_Consumption!$C$1:$O$1,0)),0)</f>
        <v>939</v>
      </c>
      <c r="C49" s="15">
        <f>ROUND(INDEX([3]acpsa_table3_Supply_Consumption!$C$2:$O$76,MATCH(TRIM($A49),[3]acpsa_table3_Supply_Consumption!$B$2:$B$76,0),MATCH(C$4,[3]acpsa_table3_Supply_Consumption!$C$1:$O$1,0)),0)</f>
        <v>20</v>
      </c>
      <c r="D49" s="15">
        <f>ROUND(INDEX([3]acpsa_table3_Supply_Consumption!$C$2:$O$76,MATCH(TRIM($A49),[3]acpsa_table3_Supply_Consumption!$B$2:$B$76,0),MATCH(D$4,[3]acpsa_table3_Supply_Consumption!$C$1:$O$1,0)),0)</f>
        <v>0</v>
      </c>
      <c r="E49" s="15">
        <f>ROUND(INDEX([3]acpsa_table3_Supply_Consumption!$C$2:$O$76,MATCH(TRIM($A49),[3]acpsa_table3_Supply_Consumption!$B$2:$B$76,0),MATCH(E$4,[3]acpsa_table3_Supply_Consumption!$C$1:$O$1,0)),0)</f>
        <v>0</v>
      </c>
      <c r="F49" s="15">
        <f>ROUND(INDEX([3]acpsa_table3_Supply_Consumption!$C$2:$O$76,MATCH(TRIM($A49),[3]acpsa_table3_Supply_Consumption!$B$2:$B$76,0),MATCH(F$4,[3]acpsa_table3_Supply_Consumption!$C$1:$O$1,0)),0)</f>
        <v>0</v>
      </c>
      <c r="G49" s="15">
        <f>ROUND(INDEX([3]acpsa_table3_Supply_Consumption!$C$2:$O$76,MATCH(TRIM($A49),[3]acpsa_table3_Supply_Consumption!$B$2:$B$76,0),MATCH(G$4,[3]acpsa_table3_Supply_Consumption!$C$1:$O$1,0)),0)</f>
        <v>959</v>
      </c>
      <c r="H49" s="15">
        <f>ROUND(INDEX([3]acpsa_table3_Supply_Consumption!$C$2:$O$76,MATCH(TRIM($A49),[3]acpsa_table3_Supply_Consumption!$B$2:$B$76,0),MATCH(H$4,[3]acpsa_table3_Supply_Consumption!$C$1:$O$1,0)),0)</f>
        <v>280</v>
      </c>
      <c r="I49" s="15">
        <f>ROUND(INDEX([3]acpsa_table3_Supply_Consumption!$C$2:$O$76,MATCH(TRIM($A49),[3]acpsa_table3_Supply_Consumption!$B$2:$B$76,0),MATCH(I$4,[3]acpsa_table3_Supply_Consumption!$C$1:$O$1,0)),0)</f>
        <v>9</v>
      </c>
      <c r="J49" s="15">
        <f>ROUND(INDEX([3]acpsa_table3_Supply_Consumption!$C$2:$O$76,MATCH(TRIM($A49),[3]acpsa_table3_Supply_Consumption!$B$2:$B$76,0),MATCH(J$4,[3]acpsa_table3_Supply_Consumption!$C$1:$O$1,0)),0)</f>
        <v>620</v>
      </c>
      <c r="K49" s="15">
        <f>ROUND(INDEX([3]acpsa_table3_Supply_Consumption!$C$2:$O$76,MATCH(TRIM($A49),[3]acpsa_table3_Supply_Consumption!$B$2:$B$76,0),MATCH(K$4,[3]acpsa_table3_Supply_Consumption!$C$1:$O$1,0)),0)</f>
        <v>0</v>
      </c>
      <c r="L49" s="15">
        <f>ROUND(INDEX([3]acpsa_table3_Supply_Consumption!$C$2:$O$76,MATCH(TRIM($A49),[3]acpsa_table3_Supply_Consumption!$B$2:$B$76,0),MATCH(L$4,[3]acpsa_table3_Supply_Consumption!$C$1:$O$1,0)),0)</f>
        <v>0</v>
      </c>
      <c r="M49" s="22">
        <f>ROUND(INDEX([3]acpsa_table3_Supply_Consumption!$C$2:$O$76,MATCH(TRIM($A49),[3]acpsa_table3_Supply_Consumption!$B$2:$B$76,0),MATCH(M$4,[3]acpsa_table3_Supply_Consumption!$C$1:$O$1,0)),0)</f>
        <v>50</v>
      </c>
      <c r="N49" s="15">
        <f>ROUND(INDEX([3]acpsa_table3_Supply_Consumption!$C$2:$O$76,MATCH(TRIM($A49),[3]acpsa_table3_Supply_Consumption!$B$2:$B$76,0),MATCH(N$4,[3]acpsa_table3_Supply_Consumption!$C$1:$O$1,0)),0)</f>
        <v>959</v>
      </c>
    </row>
    <row r="50" spans="1:14" x14ac:dyDescent="0.3">
      <c r="A50" s="39" t="s">
        <v>65</v>
      </c>
      <c r="B50" s="15">
        <f>ROUND(INDEX([3]acpsa_table3_Supply_Consumption!$C$2:$O$76,MATCH(TRIM($A50),[3]acpsa_table3_Supply_Consumption!$B$2:$B$76,0),MATCH(B$4,[3]acpsa_table3_Supply_Consumption!$C$1:$O$1,0)),0)</f>
        <v>14553</v>
      </c>
      <c r="C50" s="15">
        <f>ROUND(INDEX([3]acpsa_table3_Supply_Consumption!$C$2:$O$76,MATCH(TRIM($A50),[3]acpsa_table3_Supply_Consumption!$B$2:$B$76,0),MATCH(C$4,[3]acpsa_table3_Supply_Consumption!$C$1:$O$1,0)),0)</f>
        <v>1066</v>
      </c>
      <c r="D50" s="15">
        <f>ROUND(INDEX([3]acpsa_table3_Supply_Consumption!$C$2:$O$76,MATCH(TRIM($A50),[3]acpsa_table3_Supply_Consumption!$B$2:$B$76,0),MATCH(D$4,[3]acpsa_table3_Supply_Consumption!$C$1:$O$1,0)),0)</f>
        <v>-775</v>
      </c>
      <c r="E50" s="15">
        <f>ROUND(INDEX([3]acpsa_table3_Supply_Consumption!$C$2:$O$76,MATCH(TRIM($A50),[3]acpsa_table3_Supply_Consumption!$B$2:$B$76,0),MATCH(E$4,[3]acpsa_table3_Supply_Consumption!$C$1:$O$1,0)),0)</f>
        <v>2868</v>
      </c>
      <c r="F50" s="15">
        <f>ROUND(INDEX([3]acpsa_table3_Supply_Consumption!$C$2:$O$76,MATCH(TRIM($A50),[3]acpsa_table3_Supply_Consumption!$B$2:$B$76,0),MATCH(F$4,[3]acpsa_table3_Supply_Consumption!$C$1:$O$1,0)),0)</f>
        <v>3276</v>
      </c>
      <c r="G50" s="15">
        <f>ROUND(INDEX([3]acpsa_table3_Supply_Consumption!$C$2:$O$76,MATCH(TRIM($A50),[3]acpsa_table3_Supply_Consumption!$B$2:$B$76,0),MATCH(G$4,[3]acpsa_table3_Supply_Consumption!$C$1:$O$1,0)),0)</f>
        <v>22539</v>
      </c>
      <c r="H50" s="15">
        <f>ROUND(INDEX([3]acpsa_table3_Supply_Consumption!$C$2:$O$76,MATCH(TRIM($A50),[3]acpsa_table3_Supply_Consumption!$B$2:$B$76,0),MATCH(H$4,[3]acpsa_table3_Supply_Consumption!$C$1:$O$1,0)),0)</f>
        <v>2132</v>
      </c>
      <c r="I50" s="15">
        <f>ROUND(INDEX([3]acpsa_table3_Supply_Consumption!$C$2:$O$76,MATCH(TRIM($A50),[3]acpsa_table3_Supply_Consumption!$B$2:$B$76,0),MATCH(I$4,[3]acpsa_table3_Supply_Consumption!$C$1:$O$1,0)),0)</f>
        <v>2476</v>
      </c>
      <c r="J50" s="15">
        <f>ROUND(INDEX([3]acpsa_table3_Supply_Consumption!$C$2:$O$76,MATCH(TRIM($A50),[3]acpsa_table3_Supply_Consumption!$B$2:$B$76,0),MATCH(J$4,[3]acpsa_table3_Supply_Consumption!$C$1:$O$1,0)),0)</f>
        <v>16406</v>
      </c>
      <c r="K50" s="15">
        <f>ROUND(INDEX([3]acpsa_table3_Supply_Consumption!$C$2:$O$76,MATCH(TRIM($A50),[3]acpsa_table3_Supply_Consumption!$B$2:$B$76,0),MATCH(K$4,[3]acpsa_table3_Supply_Consumption!$C$1:$O$1,0)),0)</f>
        <v>0</v>
      </c>
      <c r="L50" s="15">
        <f>ROUND(INDEX([3]acpsa_table3_Supply_Consumption!$C$2:$O$76,MATCH(TRIM($A50),[3]acpsa_table3_Supply_Consumption!$B$2:$B$76,0),MATCH(L$4,[3]acpsa_table3_Supply_Consumption!$C$1:$O$1,0)),0)</f>
        <v>0</v>
      </c>
      <c r="M50" s="22">
        <f>ROUND(INDEX([3]acpsa_table3_Supply_Consumption!$C$2:$O$76,MATCH(TRIM($A50),[3]acpsa_table3_Supply_Consumption!$B$2:$B$76,0),MATCH(M$4,[3]acpsa_table3_Supply_Consumption!$C$1:$O$1,0)),0)</f>
        <v>1524</v>
      </c>
      <c r="N50" s="15">
        <f>ROUND(INDEX([3]acpsa_table3_Supply_Consumption!$C$2:$O$76,MATCH(TRIM($A50),[3]acpsa_table3_Supply_Consumption!$B$2:$B$76,0),MATCH(N$4,[3]acpsa_table3_Supply_Consumption!$C$1:$O$1,0)),0)</f>
        <v>22539</v>
      </c>
    </row>
    <row r="51" spans="1:14" x14ac:dyDescent="0.3">
      <c r="A51" s="41" t="s">
        <v>66</v>
      </c>
      <c r="B51" s="15">
        <f>ROUND(INDEX([3]acpsa_table3_Supply_Consumption!$C$2:$O$76,MATCH(TRIM($A51),[3]acpsa_table3_Supply_Consumption!$B$2:$B$76,0),MATCH(B$4,[3]acpsa_table3_Supply_Consumption!$C$1:$O$1,0)),0)</f>
        <v>1599</v>
      </c>
      <c r="C51" s="15">
        <f>ROUND(INDEX([3]acpsa_table3_Supply_Consumption!$C$2:$O$76,MATCH(TRIM($A51),[3]acpsa_table3_Supply_Consumption!$B$2:$B$76,0),MATCH(C$4,[3]acpsa_table3_Supply_Consumption!$C$1:$O$1,0)),0)</f>
        <v>55</v>
      </c>
      <c r="D51" s="15">
        <f>ROUND(INDEX([3]acpsa_table3_Supply_Consumption!$C$2:$O$76,MATCH(TRIM($A51),[3]acpsa_table3_Supply_Consumption!$B$2:$B$76,0),MATCH(D$4,[3]acpsa_table3_Supply_Consumption!$C$1:$O$1,0)),0)</f>
        <v>-143</v>
      </c>
      <c r="E51" s="15">
        <f>ROUND(INDEX([3]acpsa_table3_Supply_Consumption!$C$2:$O$76,MATCH(TRIM($A51),[3]acpsa_table3_Supply_Consumption!$B$2:$B$76,0),MATCH(E$4,[3]acpsa_table3_Supply_Consumption!$C$1:$O$1,0)),0)</f>
        <v>314</v>
      </c>
      <c r="F51" s="15">
        <f>ROUND(INDEX([3]acpsa_table3_Supply_Consumption!$C$2:$O$76,MATCH(TRIM($A51),[3]acpsa_table3_Supply_Consumption!$B$2:$B$76,0),MATCH(F$4,[3]acpsa_table3_Supply_Consumption!$C$1:$O$1,0)),0)</f>
        <v>58</v>
      </c>
      <c r="G51" s="15">
        <f>ROUND(INDEX([3]acpsa_table3_Supply_Consumption!$C$2:$O$76,MATCH(TRIM($A51),[3]acpsa_table3_Supply_Consumption!$B$2:$B$76,0),MATCH(G$4,[3]acpsa_table3_Supply_Consumption!$C$1:$O$1,0)),0)</f>
        <v>2170</v>
      </c>
      <c r="H51" s="15">
        <f>ROUND(INDEX([3]acpsa_table3_Supply_Consumption!$C$2:$O$76,MATCH(TRIM($A51),[3]acpsa_table3_Supply_Consumption!$B$2:$B$76,0),MATCH(H$4,[3]acpsa_table3_Supply_Consumption!$C$1:$O$1,0)),0)</f>
        <v>183</v>
      </c>
      <c r="I51" s="15">
        <f>ROUND(INDEX([3]acpsa_table3_Supply_Consumption!$C$2:$O$76,MATCH(TRIM($A51),[3]acpsa_table3_Supply_Consumption!$B$2:$B$76,0),MATCH(I$4,[3]acpsa_table3_Supply_Consumption!$C$1:$O$1,0)),0)</f>
        <v>1683</v>
      </c>
      <c r="J51" s="15">
        <f>ROUND(INDEX([3]acpsa_table3_Supply_Consumption!$C$2:$O$76,MATCH(TRIM($A51),[3]acpsa_table3_Supply_Consumption!$B$2:$B$76,0),MATCH(J$4,[3]acpsa_table3_Supply_Consumption!$C$1:$O$1,0)),0)</f>
        <v>144</v>
      </c>
      <c r="K51" s="15">
        <f>ROUND(INDEX([3]acpsa_table3_Supply_Consumption!$C$2:$O$76,MATCH(TRIM($A51),[3]acpsa_table3_Supply_Consumption!$B$2:$B$76,0),MATCH(K$4,[3]acpsa_table3_Supply_Consumption!$C$1:$O$1,0)),0)</f>
        <v>0</v>
      </c>
      <c r="L51" s="15">
        <f>ROUND(INDEX([3]acpsa_table3_Supply_Consumption!$C$2:$O$76,MATCH(TRIM($A51),[3]acpsa_table3_Supply_Consumption!$B$2:$B$76,0),MATCH(L$4,[3]acpsa_table3_Supply_Consumption!$C$1:$O$1,0)),0)</f>
        <v>0</v>
      </c>
      <c r="M51" s="22">
        <f>ROUND(INDEX([3]acpsa_table3_Supply_Consumption!$C$2:$O$76,MATCH(TRIM($A51),[3]acpsa_table3_Supply_Consumption!$B$2:$B$76,0),MATCH(M$4,[3]acpsa_table3_Supply_Consumption!$C$1:$O$1,0)),0)</f>
        <v>160</v>
      </c>
      <c r="N51" s="15">
        <f>ROUND(INDEX([3]acpsa_table3_Supply_Consumption!$C$2:$O$76,MATCH(TRIM($A51),[3]acpsa_table3_Supply_Consumption!$B$2:$B$76,0),MATCH(N$4,[3]acpsa_table3_Supply_Consumption!$C$1:$O$1,0)),0)</f>
        <v>2170</v>
      </c>
    </row>
    <row r="52" spans="1:14" x14ac:dyDescent="0.3">
      <c r="A52" s="41" t="s">
        <v>67</v>
      </c>
      <c r="B52" s="15">
        <f>ROUND(INDEX([3]acpsa_table3_Supply_Consumption!$C$2:$O$76,MATCH(TRIM($A52),[3]acpsa_table3_Supply_Consumption!$B$2:$B$76,0),MATCH(B$4,[3]acpsa_table3_Supply_Consumption!$C$1:$O$1,0)),0)</f>
        <v>706</v>
      </c>
      <c r="C52" s="15">
        <f>ROUND(INDEX([3]acpsa_table3_Supply_Consumption!$C$2:$O$76,MATCH(TRIM($A52),[3]acpsa_table3_Supply_Consumption!$B$2:$B$76,0),MATCH(C$4,[3]acpsa_table3_Supply_Consumption!$C$1:$O$1,0)),0)</f>
        <v>32</v>
      </c>
      <c r="D52" s="15">
        <f>ROUND(INDEX([3]acpsa_table3_Supply_Consumption!$C$2:$O$76,MATCH(TRIM($A52),[3]acpsa_table3_Supply_Consumption!$B$2:$B$76,0),MATCH(D$4,[3]acpsa_table3_Supply_Consumption!$C$1:$O$1,0)),0)</f>
        <v>-66</v>
      </c>
      <c r="E52" s="15">
        <f>ROUND(INDEX([3]acpsa_table3_Supply_Consumption!$C$2:$O$76,MATCH(TRIM($A52),[3]acpsa_table3_Supply_Consumption!$B$2:$B$76,0),MATCH(E$4,[3]acpsa_table3_Supply_Consumption!$C$1:$O$1,0)),0)</f>
        <v>140</v>
      </c>
      <c r="F52" s="15">
        <f>ROUND(INDEX([3]acpsa_table3_Supply_Consumption!$C$2:$O$76,MATCH(TRIM($A52),[3]acpsa_table3_Supply_Consumption!$B$2:$B$76,0),MATCH(F$4,[3]acpsa_table3_Supply_Consumption!$C$1:$O$1,0)),0)</f>
        <v>180</v>
      </c>
      <c r="G52" s="15">
        <f>ROUND(INDEX([3]acpsa_table3_Supply_Consumption!$C$2:$O$76,MATCH(TRIM($A52),[3]acpsa_table3_Supply_Consumption!$B$2:$B$76,0),MATCH(G$4,[3]acpsa_table3_Supply_Consumption!$C$1:$O$1,0)),0)</f>
        <v>1123</v>
      </c>
      <c r="H52" s="15">
        <f>ROUND(INDEX([3]acpsa_table3_Supply_Consumption!$C$2:$O$76,MATCH(TRIM($A52),[3]acpsa_table3_Supply_Consumption!$B$2:$B$76,0),MATCH(H$4,[3]acpsa_table3_Supply_Consumption!$C$1:$O$1,0)),0)</f>
        <v>93</v>
      </c>
      <c r="I52" s="15">
        <f>ROUND(INDEX([3]acpsa_table3_Supply_Consumption!$C$2:$O$76,MATCH(TRIM($A52),[3]acpsa_table3_Supply_Consumption!$B$2:$B$76,0),MATCH(I$4,[3]acpsa_table3_Supply_Consumption!$C$1:$O$1,0)),0)</f>
        <v>51</v>
      </c>
      <c r="J52" s="15">
        <f>ROUND(INDEX([3]acpsa_table3_Supply_Consumption!$C$2:$O$76,MATCH(TRIM($A52),[3]acpsa_table3_Supply_Consumption!$B$2:$B$76,0),MATCH(J$4,[3]acpsa_table3_Supply_Consumption!$C$1:$O$1,0)),0)</f>
        <v>911</v>
      </c>
      <c r="K52" s="15">
        <f>ROUND(INDEX([3]acpsa_table3_Supply_Consumption!$C$2:$O$76,MATCH(TRIM($A52),[3]acpsa_table3_Supply_Consumption!$B$2:$B$76,0),MATCH(K$4,[3]acpsa_table3_Supply_Consumption!$C$1:$O$1,0)),0)</f>
        <v>0</v>
      </c>
      <c r="L52" s="15">
        <f>ROUND(INDEX([3]acpsa_table3_Supply_Consumption!$C$2:$O$76,MATCH(TRIM($A52),[3]acpsa_table3_Supply_Consumption!$B$2:$B$76,0),MATCH(L$4,[3]acpsa_table3_Supply_Consumption!$C$1:$O$1,0)),0)</f>
        <v>0</v>
      </c>
      <c r="M52" s="22">
        <f>ROUND(INDEX([3]acpsa_table3_Supply_Consumption!$C$2:$O$76,MATCH(TRIM($A52),[3]acpsa_table3_Supply_Consumption!$B$2:$B$76,0),MATCH(M$4,[3]acpsa_table3_Supply_Consumption!$C$1:$O$1,0)),0)</f>
        <v>68</v>
      </c>
      <c r="N52" s="15">
        <f>ROUND(INDEX([3]acpsa_table3_Supply_Consumption!$C$2:$O$76,MATCH(TRIM($A52),[3]acpsa_table3_Supply_Consumption!$B$2:$B$76,0),MATCH(N$4,[3]acpsa_table3_Supply_Consumption!$C$1:$O$1,0)),0)</f>
        <v>1123</v>
      </c>
    </row>
    <row r="53" spans="1:14" x14ac:dyDescent="0.3">
      <c r="A53" s="41" t="s">
        <v>68</v>
      </c>
      <c r="B53" s="15">
        <f>ROUND(INDEX([3]acpsa_table3_Supply_Consumption!$C$2:$O$76,MATCH(TRIM($A53),[3]acpsa_table3_Supply_Consumption!$B$2:$B$76,0),MATCH(B$4,[3]acpsa_table3_Supply_Consumption!$C$1:$O$1,0)),0)</f>
        <v>936</v>
      </c>
      <c r="C53" s="15">
        <f>ROUND(INDEX([3]acpsa_table3_Supply_Consumption!$C$2:$O$76,MATCH(TRIM($A53),[3]acpsa_table3_Supply_Consumption!$B$2:$B$76,0),MATCH(C$4,[3]acpsa_table3_Supply_Consumption!$C$1:$O$1,0)),0)</f>
        <v>1</v>
      </c>
      <c r="D53" s="15">
        <f>ROUND(INDEX([3]acpsa_table3_Supply_Consumption!$C$2:$O$76,MATCH(TRIM($A53),[3]acpsa_table3_Supply_Consumption!$B$2:$B$76,0),MATCH(D$4,[3]acpsa_table3_Supply_Consumption!$C$1:$O$1,0)),0)</f>
        <v>-37</v>
      </c>
      <c r="E53" s="15">
        <f>ROUND(INDEX([3]acpsa_table3_Supply_Consumption!$C$2:$O$76,MATCH(TRIM($A53),[3]acpsa_table3_Supply_Consumption!$B$2:$B$76,0),MATCH(E$4,[3]acpsa_table3_Supply_Consumption!$C$1:$O$1,0)),0)</f>
        <v>171</v>
      </c>
      <c r="F53" s="15">
        <f>ROUND(INDEX([3]acpsa_table3_Supply_Consumption!$C$2:$O$76,MATCH(TRIM($A53),[3]acpsa_table3_Supply_Consumption!$B$2:$B$76,0),MATCH(F$4,[3]acpsa_table3_Supply_Consumption!$C$1:$O$1,0)),0)</f>
        <v>258</v>
      </c>
      <c r="G53" s="15">
        <f>ROUND(INDEX([3]acpsa_table3_Supply_Consumption!$C$2:$O$76,MATCH(TRIM($A53),[3]acpsa_table3_Supply_Consumption!$B$2:$B$76,0),MATCH(G$4,[3]acpsa_table3_Supply_Consumption!$C$1:$O$1,0)),0)</f>
        <v>1404</v>
      </c>
      <c r="H53" s="15">
        <f>ROUND(INDEX([3]acpsa_table3_Supply_Consumption!$C$2:$O$76,MATCH(TRIM($A53),[3]acpsa_table3_Supply_Consumption!$B$2:$B$76,0),MATCH(H$4,[3]acpsa_table3_Supply_Consumption!$C$1:$O$1,0)),0)</f>
        <v>58</v>
      </c>
      <c r="I53" s="15">
        <f>ROUND(INDEX([3]acpsa_table3_Supply_Consumption!$C$2:$O$76,MATCH(TRIM($A53),[3]acpsa_table3_Supply_Consumption!$B$2:$B$76,0),MATCH(I$4,[3]acpsa_table3_Supply_Consumption!$C$1:$O$1,0)),0)</f>
        <v>6</v>
      </c>
      <c r="J53" s="15">
        <f>ROUND(INDEX([3]acpsa_table3_Supply_Consumption!$C$2:$O$76,MATCH(TRIM($A53),[3]acpsa_table3_Supply_Consumption!$B$2:$B$76,0),MATCH(J$4,[3]acpsa_table3_Supply_Consumption!$C$1:$O$1,0)),0)</f>
        <v>1316</v>
      </c>
      <c r="K53" s="15">
        <f>ROUND(INDEX([3]acpsa_table3_Supply_Consumption!$C$2:$O$76,MATCH(TRIM($A53),[3]acpsa_table3_Supply_Consumption!$B$2:$B$76,0),MATCH(K$4,[3]acpsa_table3_Supply_Consumption!$C$1:$O$1,0)),0)</f>
        <v>0</v>
      </c>
      <c r="L53" s="15">
        <f>ROUND(INDEX([3]acpsa_table3_Supply_Consumption!$C$2:$O$76,MATCH(TRIM($A53),[3]acpsa_table3_Supply_Consumption!$B$2:$B$76,0),MATCH(L$4,[3]acpsa_table3_Supply_Consumption!$C$1:$O$1,0)),0)</f>
        <v>0</v>
      </c>
      <c r="M53" s="22">
        <f>ROUND(INDEX([3]acpsa_table3_Supply_Consumption!$C$2:$O$76,MATCH(TRIM($A53),[3]acpsa_table3_Supply_Consumption!$B$2:$B$76,0),MATCH(M$4,[3]acpsa_table3_Supply_Consumption!$C$1:$O$1,0)),0)</f>
        <v>23</v>
      </c>
      <c r="N53" s="15">
        <f>ROUND(INDEX([3]acpsa_table3_Supply_Consumption!$C$2:$O$76,MATCH(TRIM($A53),[3]acpsa_table3_Supply_Consumption!$B$2:$B$76,0),MATCH(N$4,[3]acpsa_table3_Supply_Consumption!$C$1:$O$1,0)),0)</f>
        <v>1404</v>
      </c>
    </row>
    <row r="54" spans="1:14" x14ac:dyDescent="0.3">
      <c r="A54" s="41" t="s">
        <v>69</v>
      </c>
      <c r="B54" s="15">
        <f>ROUND(INDEX([3]acpsa_table3_Supply_Consumption!$C$2:$O$76,MATCH(TRIM($A54),[3]acpsa_table3_Supply_Consumption!$B$2:$B$76,0),MATCH(B$4,[3]acpsa_table3_Supply_Consumption!$C$1:$O$1,0)),0)</f>
        <v>2506</v>
      </c>
      <c r="C54" s="15">
        <f>ROUND(INDEX([3]acpsa_table3_Supply_Consumption!$C$2:$O$76,MATCH(TRIM($A54),[3]acpsa_table3_Supply_Consumption!$B$2:$B$76,0),MATCH(C$4,[3]acpsa_table3_Supply_Consumption!$C$1:$O$1,0)),0)</f>
        <v>96</v>
      </c>
      <c r="D54" s="15">
        <f>ROUND(INDEX([3]acpsa_table3_Supply_Consumption!$C$2:$O$76,MATCH(TRIM($A54),[3]acpsa_table3_Supply_Consumption!$B$2:$B$76,0),MATCH(D$4,[3]acpsa_table3_Supply_Consumption!$C$1:$O$1,0)),0)</f>
        <v>-174</v>
      </c>
      <c r="E54" s="15">
        <f>ROUND(INDEX([3]acpsa_table3_Supply_Consumption!$C$2:$O$76,MATCH(TRIM($A54),[3]acpsa_table3_Supply_Consumption!$B$2:$B$76,0),MATCH(E$4,[3]acpsa_table3_Supply_Consumption!$C$1:$O$1,0)),0)</f>
        <v>491</v>
      </c>
      <c r="F54" s="15">
        <f>ROUND(INDEX([3]acpsa_table3_Supply_Consumption!$C$2:$O$76,MATCH(TRIM($A54),[3]acpsa_table3_Supply_Consumption!$B$2:$B$76,0),MATCH(F$4,[3]acpsa_table3_Supply_Consumption!$C$1:$O$1,0)),0)</f>
        <v>269</v>
      </c>
      <c r="G54" s="15">
        <f>ROUND(INDEX([3]acpsa_table3_Supply_Consumption!$C$2:$O$76,MATCH(TRIM($A54),[3]acpsa_table3_Supply_Consumption!$B$2:$B$76,0),MATCH(G$4,[3]acpsa_table3_Supply_Consumption!$C$1:$O$1,0)),0)</f>
        <v>3536</v>
      </c>
      <c r="H54" s="15">
        <f>ROUND(INDEX([3]acpsa_table3_Supply_Consumption!$C$2:$O$76,MATCH(TRIM($A54),[3]acpsa_table3_Supply_Consumption!$B$2:$B$76,0),MATCH(H$4,[3]acpsa_table3_Supply_Consumption!$C$1:$O$1,0)),0)</f>
        <v>1347</v>
      </c>
      <c r="I54" s="15">
        <f>ROUND(INDEX([3]acpsa_table3_Supply_Consumption!$C$2:$O$76,MATCH(TRIM($A54),[3]acpsa_table3_Supply_Consumption!$B$2:$B$76,0),MATCH(I$4,[3]acpsa_table3_Supply_Consumption!$C$1:$O$1,0)),0)</f>
        <v>736</v>
      </c>
      <c r="J54" s="15">
        <f>ROUND(INDEX([3]acpsa_table3_Supply_Consumption!$C$2:$O$76,MATCH(TRIM($A54),[3]acpsa_table3_Supply_Consumption!$B$2:$B$76,0),MATCH(J$4,[3]acpsa_table3_Supply_Consumption!$C$1:$O$1,0)),0)</f>
        <v>1229</v>
      </c>
      <c r="K54" s="15">
        <f>ROUND(INDEX([3]acpsa_table3_Supply_Consumption!$C$2:$O$76,MATCH(TRIM($A54),[3]acpsa_table3_Supply_Consumption!$B$2:$B$76,0),MATCH(K$4,[3]acpsa_table3_Supply_Consumption!$C$1:$O$1,0)),0)</f>
        <v>0</v>
      </c>
      <c r="L54" s="15">
        <f>ROUND(INDEX([3]acpsa_table3_Supply_Consumption!$C$2:$O$76,MATCH(TRIM($A54),[3]acpsa_table3_Supply_Consumption!$B$2:$B$76,0),MATCH(L$4,[3]acpsa_table3_Supply_Consumption!$C$1:$O$1,0)),0)</f>
        <v>0</v>
      </c>
      <c r="M54" s="22">
        <f>ROUND(INDEX([3]acpsa_table3_Supply_Consumption!$C$2:$O$76,MATCH(TRIM($A54),[3]acpsa_table3_Supply_Consumption!$B$2:$B$76,0),MATCH(M$4,[3]acpsa_table3_Supply_Consumption!$C$1:$O$1,0)),0)</f>
        <v>224</v>
      </c>
      <c r="N54" s="15">
        <f>ROUND(INDEX([3]acpsa_table3_Supply_Consumption!$C$2:$O$76,MATCH(TRIM($A54),[3]acpsa_table3_Supply_Consumption!$B$2:$B$76,0),MATCH(N$4,[3]acpsa_table3_Supply_Consumption!$C$1:$O$1,0)),0)</f>
        <v>3536</v>
      </c>
    </row>
    <row r="55" spans="1:14" x14ac:dyDescent="0.3">
      <c r="A55" s="41" t="s">
        <v>70</v>
      </c>
      <c r="B55" s="15">
        <f>ROUND(INDEX([3]acpsa_table3_Supply_Consumption!$C$2:$O$76,MATCH(TRIM($A55),[3]acpsa_table3_Supply_Consumption!$B$2:$B$76,0),MATCH(B$4,[3]acpsa_table3_Supply_Consumption!$C$1:$O$1,0)),0)</f>
        <v>4960</v>
      </c>
      <c r="C55" s="15">
        <f>ROUND(INDEX([3]acpsa_table3_Supply_Consumption!$C$2:$O$76,MATCH(TRIM($A55),[3]acpsa_table3_Supply_Consumption!$B$2:$B$76,0),MATCH(C$4,[3]acpsa_table3_Supply_Consumption!$C$1:$O$1,0)),0)</f>
        <v>882</v>
      </c>
      <c r="D55" s="15">
        <f>ROUND(INDEX([3]acpsa_table3_Supply_Consumption!$C$2:$O$76,MATCH(TRIM($A55),[3]acpsa_table3_Supply_Consumption!$B$2:$B$76,0),MATCH(D$4,[3]acpsa_table3_Supply_Consumption!$C$1:$O$1,0)),0)</f>
        <v>-255</v>
      </c>
      <c r="E55" s="15">
        <f>ROUND(INDEX([3]acpsa_table3_Supply_Consumption!$C$2:$O$76,MATCH(TRIM($A55),[3]acpsa_table3_Supply_Consumption!$B$2:$B$76,0),MATCH(E$4,[3]acpsa_table3_Supply_Consumption!$C$1:$O$1,0)),0)</f>
        <v>1056</v>
      </c>
      <c r="F55" s="15">
        <f>ROUND(INDEX([3]acpsa_table3_Supply_Consumption!$C$2:$O$76,MATCH(TRIM($A55),[3]acpsa_table3_Supply_Consumption!$B$2:$B$76,0),MATCH(F$4,[3]acpsa_table3_Supply_Consumption!$C$1:$O$1,0)),0)</f>
        <v>1431</v>
      </c>
      <c r="G55" s="15">
        <f>ROUND(INDEX([3]acpsa_table3_Supply_Consumption!$C$2:$O$76,MATCH(TRIM($A55),[3]acpsa_table3_Supply_Consumption!$B$2:$B$76,0),MATCH(G$4,[3]acpsa_table3_Supply_Consumption!$C$1:$O$1,0)),0)</f>
        <v>8583</v>
      </c>
      <c r="H55" s="15">
        <f>ROUND(INDEX([3]acpsa_table3_Supply_Consumption!$C$2:$O$76,MATCH(TRIM($A55),[3]acpsa_table3_Supply_Consumption!$B$2:$B$76,0),MATCH(H$4,[3]acpsa_table3_Supply_Consumption!$C$1:$O$1,0)),0)</f>
        <v>253</v>
      </c>
      <c r="I55" s="15">
        <f>ROUND(INDEX([3]acpsa_table3_Supply_Consumption!$C$2:$O$76,MATCH(TRIM($A55),[3]acpsa_table3_Supply_Consumption!$B$2:$B$76,0),MATCH(I$4,[3]acpsa_table3_Supply_Consumption!$C$1:$O$1,0)),0)</f>
        <v>0</v>
      </c>
      <c r="J55" s="15">
        <f>ROUND(INDEX([3]acpsa_table3_Supply_Consumption!$C$2:$O$76,MATCH(TRIM($A55),[3]acpsa_table3_Supply_Consumption!$B$2:$B$76,0),MATCH(J$4,[3]acpsa_table3_Supply_Consumption!$C$1:$O$1,0)),0)</f>
        <v>7295</v>
      </c>
      <c r="K55" s="15">
        <f>ROUND(INDEX([3]acpsa_table3_Supply_Consumption!$C$2:$O$76,MATCH(TRIM($A55),[3]acpsa_table3_Supply_Consumption!$B$2:$B$76,0),MATCH(K$4,[3]acpsa_table3_Supply_Consumption!$C$1:$O$1,0)),0)</f>
        <v>0</v>
      </c>
      <c r="L55" s="15">
        <f>ROUND(INDEX([3]acpsa_table3_Supply_Consumption!$C$2:$O$76,MATCH(TRIM($A55),[3]acpsa_table3_Supply_Consumption!$B$2:$B$76,0),MATCH(L$4,[3]acpsa_table3_Supply_Consumption!$C$1:$O$1,0)),0)</f>
        <v>0</v>
      </c>
      <c r="M55" s="22">
        <f>ROUND(INDEX([3]acpsa_table3_Supply_Consumption!$C$2:$O$76,MATCH(TRIM($A55),[3]acpsa_table3_Supply_Consumption!$B$2:$B$76,0),MATCH(M$4,[3]acpsa_table3_Supply_Consumption!$C$1:$O$1,0)),0)</f>
        <v>1035</v>
      </c>
      <c r="N55" s="15">
        <f>ROUND(INDEX([3]acpsa_table3_Supply_Consumption!$C$2:$O$76,MATCH(TRIM($A55),[3]acpsa_table3_Supply_Consumption!$B$2:$B$76,0),MATCH(N$4,[3]acpsa_table3_Supply_Consumption!$C$1:$O$1,0)),0)</f>
        <v>8583</v>
      </c>
    </row>
    <row r="56" spans="1:14" x14ac:dyDescent="0.3">
      <c r="A56" s="41" t="s">
        <v>71</v>
      </c>
      <c r="B56" s="15">
        <f>ROUND(INDEX([3]acpsa_table3_Supply_Consumption!$C$2:$O$76,MATCH(TRIM($A56),[3]acpsa_table3_Supply_Consumption!$B$2:$B$76,0),MATCH(B$4,[3]acpsa_table3_Supply_Consumption!$C$1:$O$1,0)),0)</f>
        <v>3846</v>
      </c>
      <c r="C56" s="15">
        <f>ROUND(INDEX([3]acpsa_table3_Supply_Consumption!$C$2:$O$76,MATCH(TRIM($A56),[3]acpsa_table3_Supply_Consumption!$B$2:$B$76,0),MATCH(C$4,[3]acpsa_table3_Supply_Consumption!$C$1:$O$1,0)),0)</f>
        <v>0</v>
      </c>
      <c r="D56" s="15">
        <f>ROUND(INDEX([3]acpsa_table3_Supply_Consumption!$C$2:$O$76,MATCH(TRIM($A56),[3]acpsa_table3_Supply_Consumption!$B$2:$B$76,0),MATCH(D$4,[3]acpsa_table3_Supply_Consumption!$C$1:$O$1,0)),0)</f>
        <v>-101</v>
      </c>
      <c r="E56" s="15">
        <f>ROUND(INDEX([3]acpsa_table3_Supply_Consumption!$C$2:$O$76,MATCH(TRIM($A56),[3]acpsa_table3_Supply_Consumption!$B$2:$B$76,0),MATCH(E$4,[3]acpsa_table3_Supply_Consumption!$C$1:$O$1,0)),0)</f>
        <v>696</v>
      </c>
      <c r="F56" s="15">
        <f>ROUND(INDEX([3]acpsa_table3_Supply_Consumption!$C$2:$O$76,MATCH(TRIM($A56),[3]acpsa_table3_Supply_Consumption!$B$2:$B$76,0),MATCH(F$4,[3]acpsa_table3_Supply_Consumption!$C$1:$O$1,0)),0)</f>
        <v>1081</v>
      </c>
      <c r="G56" s="15">
        <f>ROUND(INDEX([3]acpsa_table3_Supply_Consumption!$C$2:$O$76,MATCH(TRIM($A56),[3]acpsa_table3_Supply_Consumption!$B$2:$B$76,0),MATCH(G$4,[3]acpsa_table3_Supply_Consumption!$C$1:$O$1,0)),0)</f>
        <v>5724</v>
      </c>
      <c r="H56" s="15">
        <f>ROUND(INDEX([3]acpsa_table3_Supply_Consumption!$C$2:$O$76,MATCH(TRIM($A56),[3]acpsa_table3_Supply_Consumption!$B$2:$B$76,0),MATCH(H$4,[3]acpsa_table3_Supply_Consumption!$C$1:$O$1,0)),0)</f>
        <v>198</v>
      </c>
      <c r="I56" s="15">
        <f>ROUND(INDEX([3]acpsa_table3_Supply_Consumption!$C$2:$O$76,MATCH(TRIM($A56),[3]acpsa_table3_Supply_Consumption!$B$2:$B$76,0),MATCH(I$4,[3]acpsa_table3_Supply_Consumption!$C$1:$O$1,0)),0)</f>
        <v>0</v>
      </c>
      <c r="J56" s="15">
        <f>ROUND(INDEX([3]acpsa_table3_Supply_Consumption!$C$2:$O$76,MATCH(TRIM($A56),[3]acpsa_table3_Supply_Consumption!$B$2:$B$76,0),MATCH(J$4,[3]acpsa_table3_Supply_Consumption!$C$1:$O$1,0)),0)</f>
        <v>5512</v>
      </c>
      <c r="K56" s="15">
        <f>ROUND(INDEX([3]acpsa_table3_Supply_Consumption!$C$2:$O$76,MATCH(TRIM($A56),[3]acpsa_table3_Supply_Consumption!$B$2:$B$76,0),MATCH(K$4,[3]acpsa_table3_Supply_Consumption!$C$1:$O$1,0)),0)</f>
        <v>0</v>
      </c>
      <c r="L56" s="15">
        <f>ROUND(INDEX([3]acpsa_table3_Supply_Consumption!$C$2:$O$76,MATCH(TRIM($A56),[3]acpsa_table3_Supply_Consumption!$B$2:$B$76,0),MATCH(L$4,[3]acpsa_table3_Supply_Consumption!$C$1:$O$1,0)),0)</f>
        <v>0</v>
      </c>
      <c r="M56" s="22">
        <f>ROUND(INDEX([3]acpsa_table3_Supply_Consumption!$C$2:$O$76,MATCH(TRIM($A56),[3]acpsa_table3_Supply_Consumption!$B$2:$B$76,0),MATCH(M$4,[3]acpsa_table3_Supply_Consumption!$C$1:$O$1,0)),0)</f>
        <v>14</v>
      </c>
      <c r="N56" s="15">
        <f>ROUND(INDEX([3]acpsa_table3_Supply_Consumption!$C$2:$O$76,MATCH(TRIM($A56),[3]acpsa_table3_Supply_Consumption!$B$2:$B$76,0),MATCH(N$4,[3]acpsa_table3_Supply_Consumption!$C$1:$O$1,0)),0)</f>
        <v>5724</v>
      </c>
    </row>
    <row r="57" spans="1:14" x14ac:dyDescent="0.3">
      <c r="A57" s="39" t="s">
        <v>72</v>
      </c>
      <c r="B57" s="15">
        <f>ROUND(INDEX([3]acpsa_table3_Supply_Consumption!$C$2:$O$76,MATCH(TRIM($A57),[3]acpsa_table3_Supply_Consumption!$B$2:$B$76,0),MATCH(B$4,[3]acpsa_table3_Supply_Consumption!$C$1:$O$1,0)),0)</f>
        <v>108637</v>
      </c>
      <c r="C57" s="15">
        <f>ROUND(INDEX([3]acpsa_table3_Supply_Consumption!$C$2:$O$76,MATCH(TRIM($A57),[3]acpsa_table3_Supply_Consumption!$B$2:$B$76,0),MATCH(C$4,[3]acpsa_table3_Supply_Consumption!$C$1:$O$1,0)),0)</f>
        <v>750</v>
      </c>
      <c r="D57" s="15">
        <f>ROUND(INDEX([3]acpsa_table3_Supply_Consumption!$C$2:$O$76,MATCH(TRIM($A57),[3]acpsa_table3_Supply_Consumption!$B$2:$B$76,0),MATCH(D$4,[3]acpsa_table3_Supply_Consumption!$C$1:$O$1,0)),0)</f>
        <v>756</v>
      </c>
      <c r="E57" s="15">
        <f>ROUND(INDEX([3]acpsa_table3_Supply_Consumption!$C$2:$O$76,MATCH(TRIM($A57),[3]acpsa_table3_Supply_Consumption!$B$2:$B$76,0),MATCH(E$4,[3]acpsa_table3_Supply_Consumption!$C$1:$O$1,0)),0)</f>
        <v>26065</v>
      </c>
      <c r="F57" s="15">
        <f>ROUND(INDEX([3]acpsa_table3_Supply_Consumption!$C$2:$O$76,MATCH(TRIM($A57),[3]acpsa_table3_Supply_Consumption!$B$2:$B$76,0),MATCH(F$4,[3]acpsa_table3_Supply_Consumption!$C$1:$O$1,0)),0)</f>
        <v>26425</v>
      </c>
      <c r="G57" s="15">
        <f>ROUND(INDEX([3]acpsa_table3_Supply_Consumption!$C$2:$O$76,MATCH(TRIM($A57),[3]acpsa_table3_Supply_Consumption!$B$2:$B$76,0),MATCH(G$4,[3]acpsa_table3_Supply_Consumption!$C$1:$O$1,0)),0)</f>
        <v>161120</v>
      </c>
      <c r="H57" s="15">
        <f>ROUND(INDEX([3]acpsa_table3_Supply_Consumption!$C$2:$O$76,MATCH(TRIM($A57),[3]acpsa_table3_Supply_Consumption!$B$2:$B$76,0),MATCH(H$4,[3]acpsa_table3_Supply_Consumption!$C$1:$O$1,0)),0)</f>
        <v>10650</v>
      </c>
      <c r="I57" s="15">
        <f>ROUND(INDEX([3]acpsa_table3_Supply_Consumption!$C$2:$O$76,MATCH(TRIM($A57),[3]acpsa_table3_Supply_Consumption!$B$2:$B$76,0),MATCH(I$4,[3]acpsa_table3_Supply_Consumption!$C$1:$O$1,0)),0)</f>
        <v>804</v>
      </c>
      <c r="J57" s="15">
        <f>ROUND(INDEX([3]acpsa_table3_Supply_Consumption!$C$2:$O$76,MATCH(TRIM($A57),[3]acpsa_table3_Supply_Consumption!$B$2:$B$76,0),MATCH(J$4,[3]acpsa_table3_Supply_Consumption!$C$1:$O$1,0)),0)</f>
        <v>90925</v>
      </c>
      <c r="K57" s="15">
        <f>ROUND(INDEX([3]acpsa_table3_Supply_Consumption!$C$2:$O$76,MATCH(TRIM($A57),[3]acpsa_table3_Supply_Consumption!$B$2:$B$76,0),MATCH(K$4,[3]acpsa_table3_Supply_Consumption!$C$1:$O$1,0)),0)</f>
        <v>41789</v>
      </c>
      <c r="L57" s="15">
        <f>ROUND(INDEX([3]acpsa_table3_Supply_Consumption!$C$2:$O$76,MATCH(TRIM($A57),[3]acpsa_table3_Supply_Consumption!$B$2:$B$76,0),MATCH(L$4,[3]acpsa_table3_Supply_Consumption!$C$1:$O$1,0)),0)</f>
        <v>5654</v>
      </c>
      <c r="M57" s="22">
        <f>ROUND(INDEX([3]acpsa_table3_Supply_Consumption!$C$2:$O$76,MATCH(TRIM($A57),[3]acpsa_table3_Supply_Consumption!$B$2:$B$76,0),MATCH(M$4,[3]acpsa_table3_Supply_Consumption!$C$1:$O$1,0)),0)</f>
        <v>11297</v>
      </c>
      <c r="N57" s="15">
        <f>ROUND(INDEX([3]acpsa_table3_Supply_Consumption!$C$2:$O$76,MATCH(TRIM($A57),[3]acpsa_table3_Supply_Consumption!$B$2:$B$76,0),MATCH(N$4,[3]acpsa_table3_Supply_Consumption!$C$1:$O$1,0)),0)</f>
        <v>161120</v>
      </c>
    </row>
    <row r="58" spans="1:14" x14ac:dyDescent="0.3">
      <c r="A58" s="41" t="s">
        <v>73</v>
      </c>
      <c r="B58" s="15">
        <f>ROUND(INDEX([3]acpsa_table3_Supply_Consumption!$C$2:$O$76,MATCH(TRIM($A58),[3]acpsa_table3_Supply_Consumption!$B$2:$B$76,0),MATCH(B$4,[3]acpsa_table3_Supply_Consumption!$C$1:$O$1,0)),0)</f>
        <v>8984</v>
      </c>
      <c r="C58" s="15">
        <f>ROUND(INDEX([3]acpsa_table3_Supply_Consumption!$C$2:$O$76,MATCH(TRIM($A58),[3]acpsa_table3_Supply_Consumption!$B$2:$B$76,0),MATCH(C$4,[3]acpsa_table3_Supply_Consumption!$C$1:$O$1,0)),0)</f>
        <v>418</v>
      </c>
      <c r="D58" s="15">
        <f>ROUND(INDEX([3]acpsa_table3_Supply_Consumption!$C$2:$O$76,MATCH(TRIM($A58),[3]acpsa_table3_Supply_Consumption!$B$2:$B$76,0),MATCH(D$4,[3]acpsa_table3_Supply_Consumption!$C$1:$O$1,0)),0)</f>
        <v>-38</v>
      </c>
      <c r="E58" s="15">
        <f>ROUND(INDEX([3]acpsa_table3_Supply_Consumption!$C$2:$O$76,MATCH(TRIM($A58),[3]acpsa_table3_Supply_Consumption!$B$2:$B$76,0),MATCH(E$4,[3]acpsa_table3_Supply_Consumption!$C$1:$O$1,0)),0)</f>
        <v>2006</v>
      </c>
      <c r="F58" s="15">
        <f>ROUND(INDEX([3]acpsa_table3_Supply_Consumption!$C$2:$O$76,MATCH(TRIM($A58),[3]acpsa_table3_Supply_Consumption!$B$2:$B$76,0),MATCH(F$4,[3]acpsa_table3_Supply_Consumption!$C$1:$O$1,0)),0)</f>
        <v>5139</v>
      </c>
      <c r="G58" s="15">
        <f>ROUND(INDEX([3]acpsa_table3_Supply_Consumption!$C$2:$O$76,MATCH(TRIM($A58),[3]acpsa_table3_Supply_Consumption!$B$2:$B$76,0),MATCH(G$4,[3]acpsa_table3_Supply_Consumption!$C$1:$O$1,0)),0)</f>
        <v>16585</v>
      </c>
      <c r="H58" s="15">
        <f>ROUND(INDEX([3]acpsa_table3_Supply_Consumption!$C$2:$O$76,MATCH(TRIM($A58),[3]acpsa_table3_Supply_Consumption!$B$2:$B$76,0),MATCH(H$4,[3]acpsa_table3_Supply_Consumption!$C$1:$O$1,0)),0)</f>
        <v>1407</v>
      </c>
      <c r="I58" s="15">
        <f>ROUND(INDEX([3]acpsa_table3_Supply_Consumption!$C$2:$O$76,MATCH(TRIM($A58),[3]acpsa_table3_Supply_Consumption!$B$2:$B$76,0),MATCH(I$4,[3]acpsa_table3_Supply_Consumption!$C$1:$O$1,0)),0)</f>
        <v>738</v>
      </c>
      <c r="J58" s="15">
        <f>ROUND(INDEX([3]acpsa_table3_Supply_Consumption!$C$2:$O$76,MATCH(TRIM($A58),[3]acpsa_table3_Supply_Consumption!$B$2:$B$76,0),MATCH(J$4,[3]acpsa_table3_Supply_Consumption!$C$1:$O$1,0)),0)</f>
        <v>14319</v>
      </c>
      <c r="K58" s="15">
        <f>ROUND(INDEX([3]acpsa_table3_Supply_Consumption!$C$2:$O$76,MATCH(TRIM($A58),[3]acpsa_table3_Supply_Consumption!$B$2:$B$76,0),MATCH(K$4,[3]acpsa_table3_Supply_Consumption!$C$1:$O$1,0)),0)</f>
        <v>0</v>
      </c>
      <c r="L58" s="15">
        <f>ROUND(INDEX([3]acpsa_table3_Supply_Consumption!$C$2:$O$76,MATCH(TRIM($A58),[3]acpsa_table3_Supply_Consumption!$B$2:$B$76,0),MATCH(L$4,[3]acpsa_table3_Supply_Consumption!$C$1:$O$1,0)),0)</f>
        <v>0</v>
      </c>
      <c r="M58" s="22">
        <f>ROUND(INDEX([3]acpsa_table3_Supply_Consumption!$C$2:$O$76,MATCH(TRIM($A58),[3]acpsa_table3_Supply_Consumption!$B$2:$B$76,0),MATCH(M$4,[3]acpsa_table3_Supply_Consumption!$C$1:$O$1,0)),0)</f>
        <v>121</v>
      </c>
      <c r="N58" s="15">
        <f>ROUND(INDEX([3]acpsa_table3_Supply_Consumption!$C$2:$O$76,MATCH(TRIM($A58),[3]acpsa_table3_Supply_Consumption!$B$2:$B$76,0),MATCH(N$4,[3]acpsa_table3_Supply_Consumption!$C$1:$O$1,0)),0)</f>
        <v>16585</v>
      </c>
    </row>
    <row r="59" spans="1:14" x14ac:dyDescent="0.3">
      <c r="A59" s="41" t="s">
        <v>74</v>
      </c>
      <c r="B59" s="15">
        <f>ROUND(INDEX([3]acpsa_table3_Supply_Consumption!$C$2:$O$76,MATCH(TRIM($A59),[3]acpsa_table3_Supply_Consumption!$B$2:$B$76,0),MATCH(B$4,[3]acpsa_table3_Supply_Consumption!$C$1:$O$1,0)),0)</f>
        <v>18426</v>
      </c>
      <c r="C59" s="15">
        <f>ROUND(INDEX([3]acpsa_table3_Supply_Consumption!$C$2:$O$76,MATCH(TRIM($A59),[3]acpsa_table3_Supply_Consumption!$B$2:$B$76,0),MATCH(C$4,[3]acpsa_table3_Supply_Consumption!$C$1:$O$1,0)),0)</f>
        <v>318</v>
      </c>
      <c r="D59" s="15">
        <f>ROUND(INDEX([3]acpsa_table3_Supply_Consumption!$C$2:$O$76,MATCH(TRIM($A59),[3]acpsa_table3_Supply_Consumption!$B$2:$B$76,0),MATCH(D$4,[3]acpsa_table3_Supply_Consumption!$C$1:$O$1,0)),0)</f>
        <v>-30</v>
      </c>
      <c r="E59" s="15">
        <f>ROUND(INDEX([3]acpsa_table3_Supply_Consumption!$C$2:$O$76,MATCH(TRIM($A59),[3]acpsa_table3_Supply_Consumption!$B$2:$B$76,0),MATCH(E$4,[3]acpsa_table3_Supply_Consumption!$C$1:$O$1,0)),0)</f>
        <v>3378</v>
      </c>
      <c r="F59" s="15">
        <f>ROUND(INDEX([3]acpsa_table3_Supply_Consumption!$C$2:$O$76,MATCH(TRIM($A59),[3]acpsa_table3_Supply_Consumption!$B$2:$B$76,0),MATCH(F$4,[3]acpsa_table3_Supply_Consumption!$C$1:$O$1,0)),0)</f>
        <v>4397</v>
      </c>
      <c r="G59" s="15">
        <f>ROUND(INDEX([3]acpsa_table3_Supply_Consumption!$C$2:$O$76,MATCH(TRIM($A59),[3]acpsa_table3_Supply_Consumption!$B$2:$B$76,0),MATCH(G$4,[3]acpsa_table3_Supply_Consumption!$C$1:$O$1,0)),0)</f>
        <v>26549</v>
      </c>
      <c r="H59" s="15">
        <f>ROUND(INDEX([3]acpsa_table3_Supply_Consumption!$C$2:$O$76,MATCH(TRIM($A59),[3]acpsa_table3_Supply_Consumption!$B$2:$B$76,0),MATCH(H$4,[3]acpsa_table3_Supply_Consumption!$C$1:$O$1,0)),0)</f>
        <v>3168</v>
      </c>
      <c r="I59" s="15">
        <f>ROUND(INDEX([3]acpsa_table3_Supply_Consumption!$C$2:$O$76,MATCH(TRIM($A59),[3]acpsa_table3_Supply_Consumption!$B$2:$B$76,0),MATCH(I$4,[3]acpsa_table3_Supply_Consumption!$C$1:$O$1,0)),0)</f>
        <v>67</v>
      </c>
      <c r="J59" s="15">
        <f>ROUND(INDEX([3]acpsa_table3_Supply_Consumption!$C$2:$O$76,MATCH(TRIM($A59),[3]acpsa_table3_Supply_Consumption!$B$2:$B$76,0),MATCH(J$4,[3]acpsa_table3_Supply_Consumption!$C$1:$O$1,0)),0)</f>
        <v>22236</v>
      </c>
      <c r="K59" s="15">
        <f>ROUND(INDEX([3]acpsa_table3_Supply_Consumption!$C$2:$O$76,MATCH(TRIM($A59),[3]acpsa_table3_Supply_Consumption!$B$2:$B$76,0),MATCH(K$4,[3]acpsa_table3_Supply_Consumption!$C$1:$O$1,0)),0)</f>
        <v>0</v>
      </c>
      <c r="L59" s="15">
        <f>ROUND(INDEX([3]acpsa_table3_Supply_Consumption!$C$2:$O$76,MATCH(TRIM($A59),[3]acpsa_table3_Supply_Consumption!$B$2:$B$76,0),MATCH(L$4,[3]acpsa_table3_Supply_Consumption!$C$1:$O$1,0)),0)</f>
        <v>0</v>
      </c>
      <c r="M59" s="22">
        <f>ROUND(INDEX([3]acpsa_table3_Supply_Consumption!$C$2:$O$76,MATCH(TRIM($A59),[3]acpsa_table3_Supply_Consumption!$B$2:$B$76,0),MATCH(M$4,[3]acpsa_table3_Supply_Consumption!$C$1:$O$1,0)),0)</f>
        <v>1078</v>
      </c>
      <c r="N59" s="15">
        <f>ROUND(INDEX([3]acpsa_table3_Supply_Consumption!$C$2:$O$76,MATCH(TRIM($A59),[3]acpsa_table3_Supply_Consumption!$B$2:$B$76,0),MATCH(N$4,[3]acpsa_table3_Supply_Consumption!$C$1:$O$1,0)),0)</f>
        <v>26549</v>
      </c>
    </row>
    <row r="60" spans="1:14" x14ac:dyDescent="0.3">
      <c r="A60" s="41" t="s">
        <v>75</v>
      </c>
      <c r="B60" s="15">
        <f>ROUND(INDEX([3]acpsa_table3_Supply_Consumption!$C$2:$O$76,MATCH(TRIM($A60),[3]acpsa_table3_Supply_Consumption!$B$2:$B$76,0),MATCH(B$4,[3]acpsa_table3_Supply_Consumption!$C$1:$O$1,0)),0)</f>
        <v>81227</v>
      </c>
      <c r="C60" s="15">
        <f>ROUND(INDEX([3]acpsa_table3_Supply_Consumption!$C$2:$O$76,MATCH(TRIM($A60),[3]acpsa_table3_Supply_Consumption!$B$2:$B$76,0),MATCH(C$4,[3]acpsa_table3_Supply_Consumption!$C$1:$O$1,0)),0)</f>
        <v>13</v>
      </c>
      <c r="D60" s="15">
        <f>ROUND(INDEX([3]acpsa_table3_Supply_Consumption!$C$2:$O$76,MATCH(TRIM($A60),[3]acpsa_table3_Supply_Consumption!$B$2:$B$76,0),MATCH(D$4,[3]acpsa_table3_Supply_Consumption!$C$1:$O$1,0)),0)</f>
        <v>823</v>
      </c>
      <c r="E60" s="15">
        <f>ROUND(INDEX([3]acpsa_table3_Supply_Consumption!$C$2:$O$76,MATCH(TRIM($A60),[3]acpsa_table3_Supply_Consumption!$B$2:$B$76,0),MATCH(E$4,[3]acpsa_table3_Supply_Consumption!$C$1:$O$1,0)),0)</f>
        <v>20680</v>
      </c>
      <c r="F60" s="15">
        <f>ROUND(INDEX([3]acpsa_table3_Supply_Consumption!$C$2:$O$76,MATCH(TRIM($A60),[3]acpsa_table3_Supply_Consumption!$B$2:$B$76,0),MATCH(F$4,[3]acpsa_table3_Supply_Consumption!$C$1:$O$1,0)),0)</f>
        <v>16889</v>
      </c>
      <c r="G60" s="15">
        <f>ROUND(INDEX([3]acpsa_table3_Supply_Consumption!$C$2:$O$76,MATCH(TRIM($A60),[3]acpsa_table3_Supply_Consumption!$B$2:$B$76,0),MATCH(G$4,[3]acpsa_table3_Supply_Consumption!$C$1:$O$1,0)),0)</f>
        <v>117987</v>
      </c>
      <c r="H60" s="15">
        <f>ROUND(INDEX([3]acpsa_table3_Supply_Consumption!$C$2:$O$76,MATCH(TRIM($A60),[3]acpsa_table3_Supply_Consumption!$B$2:$B$76,0),MATCH(H$4,[3]acpsa_table3_Supply_Consumption!$C$1:$O$1,0)),0)</f>
        <v>6074</v>
      </c>
      <c r="I60" s="15">
        <f>ROUND(INDEX([3]acpsa_table3_Supply_Consumption!$C$2:$O$76,MATCH(TRIM($A60),[3]acpsa_table3_Supply_Consumption!$B$2:$B$76,0),MATCH(I$4,[3]acpsa_table3_Supply_Consumption!$C$1:$O$1,0)),0)</f>
        <v>0</v>
      </c>
      <c r="J60" s="15">
        <f>ROUND(INDEX([3]acpsa_table3_Supply_Consumption!$C$2:$O$76,MATCH(TRIM($A60),[3]acpsa_table3_Supply_Consumption!$B$2:$B$76,0),MATCH(J$4,[3]acpsa_table3_Supply_Consumption!$C$1:$O$1,0)),0)</f>
        <v>54370</v>
      </c>
      <c r="K60" s="15">
        <f>ROUND(INDEX([3]acpsa_table3_Supply_Consumption!$C$2:$O$76,MATCH(TRIM($A60),[3]acpsa_table3_Supply_Consumption!$B$2:$B$76,0),MATCH(K$4,[3]acpsa_table3_Supply_Consumption!$C$1:$O$1,0)),0)</f>
        <v>41789</v>
      </c>
      <c r="L60" s="15">
        <f>ROUND(INDEX([3]acpsa_table3_Supply_Consumption!$C$2:$O$76,MATCH(TRIM($A60),[3]acpsa_table3_Supply_Consumption!$B$2:$B$76,0),MATCH(L$4,[3]acpsa_table3_Supply_Consumption!$C$1:$O$1,0)),0)</f>
        <v>5654</v>
      </c>
      <c r="M60" s="22">
        <f>ROUND(INDEX([3]acpsa_table3_Supply_Consumption!$C$2:$O$76,MATCH(TRIM($A60),[3]acpsa_table3_Supply_Consumption!$B$2:$B$76,0),MATCH(M$4,[3]acpsa_table3_Supply_Consumption!$C$1:$O$1,0)),0)</f>
        <v>10098</v>
      </c>
      <c r="N60" s="15">
        <f>ROUND(INDEX([3]acpsa_table3_Supply_Consumption!$C$2:$O$76,MATCH(TRIM($A60),[3]acpsa_table3_Supply_Consumption!$B$2:$B$76,0),MATCH(N$4,[3]acpsa_table3_Supply_Consumption!$C$1:$O$1,0)),0)</f>
        <v>117987</v>
      </c>
    </row>
    <row r="61" spans="1:14" x14ac:dyDescent="0.3">
      <c r="A61" s="39" t="s">
        <v>76</v>
      </c>
      <c r="B61" s="15">
        <f>ROUND(INDEX([3]acpsa_table3_Supply_Consumption!$C$2:$O$76,MATCH(TRIM($A61),[3]acpsa_table3_Supply_Consumption!$B$2:$B$76,0),MATCH(B$4,[3]acpsa_table3_Supply_Consumption!$C$1:$O$1,0)),0)</f>
        <v>354118</v>
      </c>
      <c r="C61" s="15">
        <f>ROUND(INDEX([3]acpsa_table3_Supply_Consumption!$C$2:$O$76,MATCH(TRIM($A61),[3]acpsa_table3_Supply_Consumption!$B$2:$B$76,0),MATCH(C$4,[3]acpsa_table3_Supply_Consumption!$C$1:$O$1,0)),0)</f>
        <v>13018</v>
      </c>
      <c r="D61" s="15">
        <f>ROUND(INDEX([3]acpsa_table3_Supply_Consumption!$C$2:$O$76,MATCH(TRIM($A61),[3]acpsa_table3_Supply_Consumption!$B$2:$B$76,0),MATCH(D$4,[3]acpsa_table3_Supply_Consumption!$C$1:$O$1,0)),0)</f>
        <v>167</v>
      </c>
      <c r="E61" s="15">
        <f>ROUND(INDEX([3]acpsa_table3_Supply_Consumption!$C$2:$O$76,MATCH(TRIM($A61),[3]acpsa_table3_Supply_Consumption!$B$2:$B$76,0),MATCH(E$4,[3]acpsa_table3_Supply_Consumption!$C$1:$O$1,0)),0)</f>
        <v>3009</v>
      </c>
      <c r="F61" s="15">
        <f>ROUND(INDEX([3]acpsa_table3_Supply_Consumption!$C$2:$O$76,MATCH(TRIM($A61),[3]acpsa_table3_Supply_Consumption!$B$2:$B$76,0),MATCH(F$4,[3]acpsa_table3_Supply_Consumption!$C$1:$O$1,0)),0)</f>
        <v>6017</v>
      </c>
      <c r="G61" s="15">
        <f>ROUND(INDEX([3]acpsa_table3_Supply_Consumption!$C$2:$O$76,MATCH(TRIM($A61),[3]acpsa_table3_Supply_Consumption!$B$2:$B$76,0),MATCH(G$4,[3]acpsa_table3_Supply_Consumption!$C$1:$O$1,0)),0)</f>
        <v>375995</v>
      </c>
      <c r="H61" s="15">
        <f>ROUND(INDEX([3]acpsa_table3_Supply_Consumption!$C$2:$O$76,MATCH(TRIM($A61),[3]acpsa_table3_Supply_Consumption!$B$2:$B$76,0),MATCH(H$4,[3]acpsa_table3_Supply_Consumption!$C$1:$O$1,0)),0)</f>
        <v>195437</v>
      </c>
      <c r="I61" s="15">
        <f>ROUND(INDEX([3]acpsa_table3_Supply_Consumption!$C$2:$O$76,MATCH(TRIM($A61),[3]acpsa_table3_Supply_Consumption!$B$2:$B$76,0),MATCH(I$4,[3]acpsa_table3_Supply_Consumption!$C$1:$O$1,0)),0)</f>
        <v>11260</v>
      </c>
      <c r="J61" s="15">
        <f>ROUND(INDEX([3]acpsa_table3_Supply_Consumption!$C$2:$O$76,MATCH(TRIM($A61),[3]acpsa_table3_Supply_Consumption!$B$2:$B$76,0),MATCH(J$4,[3]acpsa_table3_Supply_Consumption!$C$1:$O$1,0)),0)</f>
        <v>141667</v>
      </c>
      <c r="K61" s="15">
        <f>ROUND(INDEX([3]acpsa_table3_Supply_Consumption!$C$2:$O$76,MATCH(TRIM($A61),[3]acpsa_table3_Supply_Consumption!$B$2:$B$76,0),MATCH(K$4,[3]acpsa_table3_Supply_Consumption!$C$1:$O$1,0)),0)</f>
        <v>0</v>
      </c>
      <c r="L61" s="15">
        <f>ROUND(INDEX([3]acpsa_table3_Supply_Consumption!$C$2:$O$76,MATCH(TRIM($A61),[3]acpsa_table3_Supply_Consumption!$B$2:$B$76,0),MATCH(L$4,[3]acpsa_table3_Supply_Consumption!$C$1:$O$1,0)),0)</f>
        <v>4765</v>
      </c>
      <c r="M61" s="22">
        <f>ROUND(INDEX([3]acpsa_table3_Supply_Consumption!$C$2:$O$76,MATCH(TRIM($A61),[3]acpsa_table3_Supply_Consumption!$B$2:$B$76,0),MATCH(M$4,[3]acpsa_table3_Supply_Consumption!$C$1:$O$1,0)),0)</f>
        <v>22866</v>
      </c>
      <c r="N61" s="15">
        <f>ROUND(INDEX([3]acpsa_table3_Supply_Consumption!$C$2:$O$76,MATCH(TRIM($A61),[3]acpsa_table3_Supply_Consumption!$B$2:$B$76,0),MATCH(N$4,[3]acpsa_table3_Supply_Consumption!$C$1:$O$1,0)),0)</f>
        <v>375995</v>
      </c>
    </row>
    <row r="62" spans="1:14" x14ac:dyDescent="0.3">
      <c r="A62" s="41" t="s">
        <v>24</v>
      </c>
      <c r="B62" s="15">
        <f>ROUND(INDEX([3]acpsa_table3_Supply_Consumption!$C$2:$O$76,MATCH(TRIM($A62),[3]acpsa_table3_Supply_Consumption!$B$2:$B$76,0),MATCH(B$4,[3]acpsa_table3_Supply_Consumption!$C$1:$O$1,0)),0)</f>
        <v>154289</v>
      </c>
      <c r="C62" s="15">
        <f>ROUND(INDEX([3]acpsa_table3_Supply_Consumption!$C$2:$O$76,MATCH(TRIM($A62),[3]acpsa_table3_Supply_Consumption!$B$2:$B$76,0),MATCH(C$4,[3]acpsa_table3_Supply_Consumption!$C$1:$O$1,0)),0)</f>
        <v>0</v>
      </c>
      <c r="D62" s="15">
        <f>ROUND(INDEX([3]acpsa_table3_Supply_Consumption!$C$2:$O$76,MATCH(TRIM($A62),[3]acpsa_table3_Supply_Consumption!$B$2:$B$76,0),MATCH(D$4,[3]acpsa_table3_Supply_Consumption!$C$1:$O$1,0)),0)</f>
        <v>0</v>
      </c>
      <c r="E62" s="15">
        <f>ROUND(INDEX([3]acpsa_table3_Supply_Consumption!$C$2:$O$76,MATCH(TRIM($A62),[3]acpsa_table3_Supply_Consumption!$B$2:$B$76,0),MATCH(E$4,[3]acpsa_table3_Supply_Consumption!$C$1:$O$1,0)),0)</f>
        <v>0</v>
      </c>
      <c r="F62" s="15">
        <f>ROUND(INDEX([3]acpsa_table3_Supply_Consumption!$C$2:$O$76,MATCH(TRIM($A62),[3]acpsa_table3_Supply_Consumption!$B$2:$B$76,0),MATCH(F$4,[3]acpsa_table3_Supply_Consumption!$C$1:$O$1,0)),0)</f>
        <v>0</v>
      </c>
      <c r="G62" s="15">
        <f>ROUND(INDEX([3]acpsa_table3_Supply_Consumption!$C$2:$O$76,MATCH(TRIM($A62),[3]acpsa_table3_Supply_Consumption!$B$2:$B$76,0),MATCH(G$4,[3]acpsa_table3_Supply_Consumption!$C$1:$O$1,0)),0)</f>
        <v>154289</v>
      </c>
      <c r="H62" s="15">
        <f>ROUND(INDEX([3]acpsa_table3_Supply_Consumption!$C$2:$O$76,MATCH(TRIM($A62),[3]acpsa_table3_Supply_Consumption!$B$2:$B$76,0),MATCH(H$4,[3]acpsa_table3_Supply_Consumption!$C$1:$O$1,0)),0)</f>
        <v>55952</v>
      </c>
      <c r="I62" s="15">
        <f>ROUND(INDEX([3]acpsa_table3_Supply_Consumption!$C$2:$O$76,MATCH(TRIM($A62),[3]acpsa_table3_Supply_Consumption!$B$2:$B$76,0),MATCH(I$4,[3]acpsa_table3_Supply_Consumption!$C$1:$O$1,0)),0)</f>
        <v>6953</v>
      </c>
      <c r="J62" s="15">
        <f>ROUND(INDEX([3]acpsa_table3_Supply_Consumption!$C$2:$O$76,MATCH(TRIM($A62),[3]acpsa_table3_Supply_Consumption!$B$2:$B$76,0),MATCH(J$4,[3]acpsa_table3_Supply_Consumption!$C$1:$O$1,0)),0)</f>
        <v>90133</v>
      </c>
      <c r="K62" s="15">
        <f>ROUND(INDEX([3]acpsa_table3_Supply_Consumption!$C$2:$O$76,MATCH(TRIM($A62),[3]acpsa_table3_Supply_Consumption!$B$2:$B$76,0),MATCH(K$4,[3]acpsa_table3_Supply_Consumption!$C$1:$O$1,0)),0)</f>
        <v>0</v>
      </c>
      <c r="L62" s="15">
        <f>ROUND(INDEX([3]acpsa_table3_Supply_Consumption!$C$2:$O$76,MATCH(TRIM($A62),[3]acpsa_table3_Supply_Consumption!$B$2:$B$76,0),MATCH(L$4,[3]acpsa_table3_Supply_Consumption!$C$1:$O$1,0)),0)</f>
        <v>0</v>
      </c>
      <c r="M62" s="22">
        <f>ROUND(INDEX([3]acpsa_table3_Supply_Consumption!$C$2:$O$76,MATCH(TRIM($A62),[3]acpsa_table3_Supply_Consumption!$B$2:$B$76,0),MATCH(M$4,[3]acpsa_table3_Supply_Consumption!$C$1:$O$1,0)),0)</f>
        <v>1251</v>
      </c>
      <c r="N62" s="15">
        <f>ROUND(INDEX([3]acpsa_table3_Supply_Consumption!$C$2:$O$76,MATCH(TRIM($A62),[3]acpsa_table3_Supply_Consumption!$B$2:$B$76,0),MATCH(N$4,[3]acpsa_table3_Supply_Consumption!$C$1:$O$1,0)),0)</f>
        <v>154289</v>
      </c>
    </row>
    <row r="63" spans="1:14" x14ac:dyDescent="0.3">
      <c r="A63" s="41" t="s">
        <v>23</v>
      </c>
      <c r="B63" s="15">
        <f>ROUND(INDEX([3]acpsa_table3_Supply_Consumption!$C$2:$O$76,MATCH(TRIM($A63),[3]acpsa_table3_Supply_Consumption!$B$2:$B$76,0),MATCH(B$4,[3]acpsa_table3_Supply_Consumption!$C$1:$O$1,0)),0)</f>
        <v>18703</v>
      </c>
      <c r="C63" s="15">
        <f>ROUND(INDEX([3]acpsa_table3_Supply_Consumption!$C$2:$O$76,MATCH(TRIM($A63),[3]acpsa_table3_Supply_Consumption!$B$2:$B$76,0),MATCH(C$4,[3]acpsa_table3_Supply_Consumption!$C$1:$O$1,0)),0)</f>
        <v>1243</v>
      </c>
      <c r="D63" s="15">
        <f>ROUND(INDEX([3]acpsa_table3_Supply_Consumption!$C$2:$O$76,MATCH(TRIM($A63),[3]acpsa_table3_Supply_Consumption!$B$2:$B$76,0),MATCH(D$4,[3]acpsa_table3_Supply_Consumption!$C$1:$O$1,0)),0)</f>
        <v>15</v>
      </c>
      <c r="E63" s="15">
        <f>ROUND(INDEX([3]acpsa_table3_Supply_Consumption!$C$2:$O$76,MATCH(TRIM($A63),[3]acpsa_table3_Supply_Consumption!$B$2:$B$76,0),MATCH(E$4,[3]acpsa_table3_Supply_Consumption!$C$1:$O$1,0)),0)</f>
        <v>1057</v>
      </c>
      <c r="F63" s="15">
        <f>ROUND(INDEX([3]acpsa_table3_Supply_Consumption!$C$2:$O$76,MATCH(TRIM($A63),[3]acpsa_table3_Supply_Consumption!$B$2:$B$76,0),MATCH(F$4,[3]acpsa_table3_Supply_Consumption!$C$1:$O$1,0)),0)</f>
        <v>1323</v>
      </c>
      <c r="G63" s="15">
        <f>ROUND(INDEX([3]acpsa_table3_Supply_Consumption!$C$2:$O$76,MATCH(TRIM($A63),[3]acpsa_table3_Supply_Consumption!$B$2:$B$76,0),MATCH(G$4,[3]acpsa_table3_Supply_Consumption!$C$1:$O$1,0)),0)</f>
        <v>22311</v>
      </c>
      <c r="H63" s="15">
        <f>ROUND(INDEX([3]acpsa_table3_Supply_Consumption!$C$2:$O$76,MATCH(TRIM($A63),[3]acpsa_table3_Supply_Consumption!$B$2:$B$76,0),MATCH(H$4,[3]acpsa_table3_Supply_Consumption!$C$1:$O$1,0)),0)</f>
        <v>15297</v>
      </c>
      <c r="I63" s="15">
        <f>ROUND(INDEX([3]acpsa_table3_Supply_Consumption!$C$2:$O$76,MATCH(TRIM($A63),[3]acpsa_table3_Supply_Consumption!$B$2:$B$76,0),MATCH(I$4,[3]acpsa_table3_Supply_Consumption!$C$1:$O$1,0)),0)</f>
        <v>1561</v>
      </c>
      <c r="J63" s="15">
        <f>ROUND(INDEX([3]acpsa_table3_Supply_Consumption!$C$2:$O$76,MATCH(TRIM($A63),[3]acpsa_table3_Supply_Consumption!$B$2:$B$76,0),MATCH(J$4,[3]acpsa_table3_Supply_Consumption!$C$1:$O$1,0)),0)</f>
        <v>2420</v>
      </c>
      <c r="K63" s="15">
        <f>ROUND(INDEX([3]acpsa_table3_Supply_Consumption!$C$2:$O$76,MATCH(TRIM($A63),[3]acpsa_table3_Supply_Consumption!$B$2:$B$76,0),MATCH(K$4,[3]acpsa_table3_Supply_Consumption!$C$1:$O$1,0)),0)</f>
        <v>0</v>
      </c>
      <c r="L63" s="15">
        <f>ROUND(INDEX([3]acpsa_table3_Supply_Consumption!$C$2:$O$76,MATCH(TRIM($A63),[3]acpsa_table3_Supply_Consumption!$B$2:$B$76,0),MATCH(L$4,[3]acpsa_table3_Supply_Consumption!$C$1:$O$1,0)),0)</f>
        <v>0</v>
      </c>
      <c r="M63" s="22">
        <f>ROUND(INDEX([3]acpsa_table3_Supply_Consumption!$C$2:$O$76,MATCH(TRIM($A63),[3]acpsa_table3_Supply_Consumption!$B$2:$B$76,0),MATCH(M$4,[3]acpsa_table3_Supply_Consumption!$C$1:$O$1,0)),0)</f>
        <v>3033</v>
      </c>
      <c r="N63" s="15">
        <f>ROUND(INDEX([3]acpsa_table3_Supply_Consumption!$C$2:$O$76,MATCH(TRIM($A63),[3]acpsa_table3_Supply_Consumption!$B$2:$B$76,0),MATCH(N$4,[3]acpsa_table3_Supply_Consumption!$C$1:$O$1,0)),0)</f>
        <v>22311</v>
      </c>
    </row>
    <row r="64" spans="1:14" x14ac:dyDescent="0.3">
      <c r="A64" s="41" t="s">
        <v>22</v>
      </c>
      <c r="B64" s="15">
        <f>ROUND(INDEX([3]acpsa_table3_Supply_Consumption!$C$2:$O$76,MATCH(TRIM($A64),[3]acpsa_table3_Supply_Consumption!$B$2:$B$76,0),MATCH(B$4,[3]acpsa_table3_Supply_Consumption!$C$1:$O$1,0)),0)</f>
        <v>5956</v>
      </c>
      <c r="C64" s="15">
        <f>ROUND(INDEX([3]acpsa_table3_Supply_Consumption!$C$2:$O$76,MATCH(TRIM($A64),[3]acpsa_table3_Supply_Consumption!$B$2:$B$76,0),MATCH(C$4,[3]acpsa_table3_Supply_Consumption!$C$1:$O$1,0)),0)</f>
        <v>0</v>
      </c>
      <c r="D64" s="15">
        <f>ROUND(INDEX([3]acpsa_table3_Supply_Consumption!$C$2:$O$76,MATCH(TRIM($A64),[3]acpsa_table3_Supply_Consumption!$B$2:$B$76,0),MATCH(D$4,[3]acpsa_table3_Supply_Consumption!$C$1:$O$1,0)),0)</f>
        <v>0</v>
      </c>
      <c r="E64" s="15">
        <f>ROUND(INDEX([3]acpsa_table3_Supply_Consumption!$C$2:$O$76,MATCH(TRIM($A64),[3]acpsa_table3_Supply_Consumption!$B$2:$B$76,0),MATCH(E$4,[3]acpsa_table3_Supply_Consumption!$C$1:$O$1,0)),0)</f>
        <v>0</v>
      </c>
      <c r="F64" s="15">
        <f>ROUND(INDEX([3]acpsa_table3_Supply_Consumption!$C$2:$O$76,MATCH(TRIM($A64),[3]acpsa_table3_Supply_Consumption!$B$2:$B$76,0),MATCH(F$4,[3]acpsa_table3_Supply_Consumption!$C$1:$O$1,0)),0)</f>
        <v>0</v>
      </c>
      <c r="G64" s="15">
        <f>ROUND(INDEX([3]acpsa_table3_Supply_Consumption!$C$2:$O$76,MATCH(TRIM($A64),[3]acpsa_table3_Supply_Consumption!$B$2:$B$76,0),MATCH(G$4,[3]acpsa_table3_Supply_Consumption!$C$1:$O$1,0)),0)</f>
        <v>5956</v>
      </c>
      <c r="H64" s="15">
        <f>ROUND(INDEX([3]acpsa_table3_Supply_Consumption!$C$2:$O$76,MATCH(TRIM($A64),[3]acpsa_table3_Supply_Consumption!$B$2:$B$76,0),MATCH(H$4,[3]acpsa_table3_Supply_Consumption!$C$1:$O$1,0)),0)</f>
        <v>368</v>
      </c>
      <c r="I64" s="15">
        <f>ROUND(INDEX([3]acpsa_table3_Supply_Consumption!$C$2:$O$76,MATCH(TRIM($A64),[3]acpsa_table3_Supply_Consumption!$B$2:$B$76,0),MATCH(I$4,[3]acpsa_table3_Supply_Consumption!$C$1:$O$1,0)),0)</f>
        <v>0</v>
      </c>
      <c r="J64" s="15">
        <f>ROUND(INDEX([3]acpsa_table3_Supply_Consumption!$C$2:$O$76,MATCH(TRIM($A64),[3]acpsa_table3_Supply_Consumption!$B$2:$B$76,0),MATCH(J$4,[3]acpsa_table3_Supply_Consumption!$C$1:$O$1,0)),0)</f>
        <v>5588</v>
      </c>
      <c r="K64" s="15">
        <f>ROUND(INDEX([3]acpsa_table3_Supply_Consumption!$C$2:$O$76,MATCH(TRIM($A64),[3]acpsa_table3_Supply_Consumption!$B$2:$B$76,0),MATCH(K$4,[3]acpsa_table3_Supply_Consumption!$C$1:$O$1,0)),0)</f>
        <v>0</v>
      </c>
      <c r="L64" s="15">
        <f>ROUND(INDEX([3]acpsa_table3_Supply_Consumption!$C$2:$O$76,MATCH(TRIM($A64),[3]acpsa_table3_Supply_Consumption!$B$2:$B$76,0),MATCH(L$4,[3]acpsa_table3_Supply_Consumption!$C$1:$O$1,0)),0)</f>
        <v>0</v>
      </c>
      <c r="M64" s="22">
        <f>ROUND(INDEX([3]acpsa_table3_Supply_Consumption!$C$2:$O$76,MATCH(TRIM($A64),[3]acpsa_table3_Supply_Consumption!$B$2:$B$76,0),MATCH(M$4,[3]acpsa_table3_Supply_Consumption!$C$1:$O$1,0)),0)</f>
        <v>0</v>
      </c>
      <c r="N64" s="15">
        <f>ROUND(INDEX([3]acpsa_table3_Supply_Consumption!$C$2:$O$76,MATCH(TRIM($A64),[3]acpsa_table3_Supply_Consumption!$B$2:$B$76,0),MATCH(N$4,[3]acpsa_table3_Supply_Consumption!$C$1:$O$1,0)),0)</f>
        <v>5956</v>
      </c>
    </row>
    <row r="65" spans="1:14" x14ac:dyDescent="0.3">
      <c r="A65" s="41" t="s">
        <v>77</v>
      </c>
      <c r="B65" s="15">
        <f>ROUND(INDEX([3]acpsa_table3_Supply_Consumption!$C$2:$O$76,MATCH(TRIM($A65),[3]acpsa_table3_Supply_Consumption!$B$2:$B$76,0),MATCH(B$4,[3]acpsa_table3_Supply_Consumption!$C$1:$O$1,0)),0)</f>
        <v>80858</v>
      </c>
      <c r="C65" s="15">
        <f>ROUND(INDEX([3]acpsa_table3_Supply_Consumption!$C$2:$O$76,MATCH(TRIM($A65),[3]acpsa_table3_Supply_Consumption!$B$2:$B$76,0),MATCH(C$4,[3]acpsa_table3_Supply_Consumption!$C$1:$O$1,0)),0)</f>
        <v>10850</v>
      </c>
      <c r="D65" s="15">
        <f>ROUND(INDEX([3]acpsa_table3_Supply_Consumption!$C$2:$O$76,MATCH(TRIM($A65),[3]acpsa_table3_Supply_Consumption!$B$2:$B$76,0),MATCH(D$4,[3]acpsa_table3_Supply_Consumption!$C$1:$O$1,0)),0)</f>
        <v>152</v>
      </c>
      <c r="E65" s="15">
        <f>ROUND(INDEX([3]acpsa_table3_Supply_Consumption!$C$2:$O$76,MATCH(TRIM($A65),[3]acpsa_table3_Supply_Consumption!$B$2:$B$76,0),MATCH(E$4,[3]acpsa_table3_Supply_Consumption!$C$1:$O$1,0)),0)</f>
        <v>1952</v>
      </c>
      <c r="F65" s="15">
        <f>ROUND(INDEX([3]acpsa_table3_Supply_Consumption!$C$2:$O$76,MATCH(TRIM($A65),[3]acpsa_table3_Supply_Consumption!$B$2:$B$76,0),MATCH(F$4,[3]acpsa_table3_Supply_Consumption!$C$1:$O$1,0)),0)</f>
        <v>4694</v>
      </c>
      <c r="G65" s="15">
        <f>ROUND(INDEX([3]acpsa_table3_Supply_Consumption!$C$2:$O$76,MATCH(TRIM($A65),[3]acpsa_table3_Supply_Consumption!$B$2:$B$76,0),MATCH(G$4,[3]acpsa_table3_Supply_Consumption!$C$1:$O$1,0)),0)</f>
        <v>98202</v>
      </c>
      <c r="H65" s="15">
        <f>ROUND(INDEX([3]acpsa_table3_Supply_Consumption!$C$2:$O$76,MATCH(TRIM($A65),[3]acpsa_table3_Supply_Consumption!$B$2:$B$76,0),MATCH(H$4,[3]acpsa_table3_Supply_Consumption!$C$1:$O$1,0)),0)</f>
        <v>74517</v>
      </c>
      <c r="I65" s="15">
        <f>ROUND(INDEX([3]acpsa_table3_Supply_Consumption!$C$2:$O$76,MATCH(TRIM($A65),[3]acpsa_table3_Supply_Consumption!$B$2:$B$76,0),MATCH(I$4,[3]acpsa_table3_Supply_Consumption!$C$1:$O$1,0)),0)</f>
        <v>182</v>
      </c>
      <c r="J65" s="15">
        <f>ROUND(INDEX([3]acpsa_table3_Supply_Consumption!$C$2:$O$76,MATCH(TRIM($A65),[3]acpsa_table3_Supply_Consumption!$B$2:$B$76,0),MATCH(J$4,[3]acpsa_table3_Supply_Consumption!$C$1:$O$1,0)),0)</f>
        <v>9332</v>
      </c>
      <c r="K65" s="15">
        <f>ROUND(INDEX([3]acpsa_table3_Supply_Consumption!$C$2:$O$76,MATCH(TRIM($A65),[3]acpsa_table3_Supply_Consumption!$B$2:$B$76,0),MATCH(K$4,[3]acpsa_table3_Supply_Consumption!$C$1:$O$1,0)),0)</f>
        <v>0</v>
      </c>
      <c r="L65" s="15">
        <f>ROUND(INDEX([3]acpsa_table3_Supply_Consumption!$C$2:$O$76,MATCH(TRIM($A65),[3]acpsa_table3_Supply_Consumption!$B$2:$B$76,0),MATCH(L$4,[3]acpsa_table3_Supply_Consumption!$C$1:$O$1,0)),0)</f>
        <v>0</v>
      </c>
      <c r="M65" s="22">
        <f>ROUND(INDEX([3]acpsa_table3_Supply_Consumption!$C$2:$O$76,MATCH(TRIM($A65),[3]acpsa_table3_Supply_Consumption!$B$2:$B$76,0),MATCH(M$4,[3]acpsa_table3_Supply_Consumption!$C$1:$O$1,0)),0)</f>
        <v>14171</v>
      </c>
      <c r="N65" s="15">
        <f>ROUND(INDEX([3]acpsa_table3_Supply_Consumption!$C$2:$O$76,MATCH(TRIM($A65),[3]acpsa_table3_Supply_Consumption!$B$2:$B$76,0),MATCH(N$4,[3]acpsa_table3_Supply_Consumption!$C$1:$O$1,0)),0)</f>
        <v>98202</v>
      </c>
    </row>
    <row r="66" spans="1:14" x14ac:dyDescent="0.3">
      <c r="A66" s="41" t="s">
        <v>25</v>
      </c>
      <c r="B66" s="15">
        <f>ROUND(INDEX([3]acpsa_table3_Supply_Consumption!$C$2:$O$76,MATCH(TRIM($A66),[3]acpsa_table3_Supply_Consumption!$B$2:$B$76,0),MATCH(B$4,[3]acpsa_table3_Supply_Consumption!$C$1:$O$1,0)),0)</f>
        <v>94312</v>
      </c>
      <c r="C66" s="15">
        <f>ROUND(INDEX([3]acpsa_table3_Supply_Consumption!$C$2:$O$76,MATCH(TRIM($A66),[3]acpsa_table3_Supply_Consumption!$B$2:$B$76,0),MATCH(C$4,[3]acpsa_table3_Supply_Consumption!$C$1:$O$1,0)),0)</f>
        <v>926</v>
      </c>
      <c r="D66" s="15">
        <f>ROUND(INDEX([3]acpsa_table3_Supply_Consumption!$C$2:$O$76,MATCH(TRIM($A66),[3]acpsa_table3_Supply_Consumption!$B$2:$B$76,0),MATCH(D$4,[3]acpsa_table3_Supply_Consumption!$C$1:$O$1,0)),0)</f>
        <v>0</v>
      </c>
      <c r="E66" s="15">
        <f>ROUND(INDEX([3]acpsa_table3_Supply_Consumption!$C$2:$O$76,MATCH(TRIM($A66),[3]acpsa_table3_Supply_Consumption!$B$2:$B$76,0),MATCH(E$4,[3]acpsa_table3_Supply_Consumption!$C$1:$O$1,0)),0)</f>
        <v>0</v>
      </c>
      <c r="F66" s="15">
        <f>ROUND(INDEX([3]acpsa_table3_Supply_Consumption!$C$2:$O$76,MATCH(TRIM($A66),[3]acpsa_table3_Supply_Consumption!$B$2:$B$76,0),MATCH(F$4,[3]acpsa_table3_Supply_Consumption!$C$1:$O$1,0)),0)</f>
        <v>0</v>
      </c>
      <c r="G66" s="15">
        <f>ROUND(INDEX([3]acpsa_table3_Supply_Consumption!$C$2:$O$76,MATCH(TRIM($A66),[3]acpsa_table3_Supply_Consumption!$B$2:$B$76,0),MATCH(G$4,[3]acpsa_table3_Supply_Consumption!$C$1:$O$1,0)),0)</f>
        <v>95238</v>
      </c>
      <c r="H66" s="15">
        <f>ROUND(INDEX([3]acpsa_table3_Supply_Consumption!$C$2:$O$76,MATCH(TRIM($A66),[3]acpsa_table3_Supply_Consumption!$B$2:$B$76,0),MATCH(H$4,[3]acpsa_table3_Supply_Consumption!$C$1:$O$1,0)),0)</f>
        <v>49303</v>
      </c>
      <c r="I66" s="15">
        <f>ROUND(INDEX([3]acpsa_table3_Supply_Consumption!$C$2:$O$76,MATCH(TRIM($A66),[3]acpsa_table3_Supply_Consumption!$B$2:$B$76,0),MATCH(I$4,[3]acpsa_table3_Supply_Consumption!$C$1:$O$1,0)),0)</f>
        <v>2564</v>
      </c>
      <c r="J66" s="15">
        <f>ROUND(INDEX([3]acpsa_table3_Supply_Consumption!$C$2:$O$76,MATCH(TRIM($A66),[3]acpsa_table3_Supply_Consumption!$B$2:$B$76,0),MATCH(J$4,[3]acpsa_table3_Supply_Consumption!$C$1:$O$1,0)),0)</f>
        <v>34195</v>
      </c>
      <c r="K66" s="15">
        <f>ROUND(INDEX([3]acpsa_table3_Supply_Consumption!$C$2:$O$76,MATCH(TRIM($A66),[3]acpsa_table3_Supply_Consumption!$B$2:$B$76,0),MATCH(K$4,[3]acpsa_table3_Supply_Consumption!$C$1:$O$1,0)),0)</f>
        <v>0</v>
      </c>
      <c r="L66" s="15">
        <f>ROUND(INDEX([3]acpsa_table3_Supply_Consumption!$C$2:$O$76,MATCH(TRIM($A66),[3]acpsa_table3_Supply_Consumption!$B$2:$B$76,0),MATCH(L$4,[3]acpsa_table3_Supply_Consumption!$C$1:$O$1,0)),0)</f>
        <v>4765</v>
      </c>
      <c r="M66" s="22">
        <f>ROUND(INDEX([3]acpsa_table3_Supply_Consumption!$C$2:$O$76,MATCH(TRIM($A66),[3]acpsa_table3_Supply_Consumption!$B$2:$B$76,0),MATCH(M$4,[3]acpsa_table3_Supply_Consumption!$C$1:$O$1,0)),0)</f>
        <v>4410</v>
      </c>
      <c r="N66" s="15">
        <f>ROUND(INDEX([3]acpsa_table3_Supply_Consumption!$C$2:$O$76,MATCH(TRIM($A66),[3]acpsa_table3_Supply_Consumption!$B$2:$B$76,0),MATCH(N$4,[3]acpsa_table3_Supply_Consumption!$C$1:$O$1,0)),0)</f>
        <v>95238</v>
      </c>
    </row>
    <row r="67" spans="1:14" x14ac:dyDescent="0.3">
      <c r="A67" s="39" t="s">
        <v>78</v>
      </c>
      <c r="B67" s="15">
        <f>ROUND(INDEX([3]acpsa_table3_Supply_Consumption!$C$2:$O$76,MATCH(TRIM($A67),[3]acpsa_table3_Supply_Consumption!$B$2:$B$76,0),MATCH(B$4,[3]acpsa_table3_Supply_Consumption!$C$1:$O$1,0)),0)</f>
        <v>39726</v>
      </c>
      <c r="C67" s="15">
        <f>ROUND(INDEX([3]acpsa_table3_Supply_Consumption!$C$2:$O$76,MATCH(TRIM($A67),[3]acpsa_table3_Supply_Consumption!$B$2:$B$76,0),MATCH(C$4,[3]acpsa_table3_Supply_Consumption!$C$1:$O$1,0)),0)</f>
        <v>18826</v>
      </c>
      <c r="D67" s="15">
        <f>ROUND(INDEX([3]acpsa_table3_Supply_Consumption!$C$2:$O$76,MATCH(TRIM($A67),[3]acpsa_table3_Supply_Consumption!$B$2:$B$76,0),MATCH(D$4,[3]acpsa_table3_Supply_Consumption!$C$1:$O$1,0)),0)</f>
        <v>-862</v>
      </c>
      <c r="E67" s="15">
        <f>ROUND(INDEX([3]acpsa_table3_Supply_Consumption!$C$2:$O$76,MATCH(TRIM($A67),[3]acpsa_table3_Supply_Consumption!$B$2:$B$76,0),MATCH(E$4,[3]acpsa_table3_Supply_Consumption!$C$1:$O$1,0)),0)</f>
        <v>50844</v>
      </c>
      <c r="F67" s="15">
        <f>ROUND(INDEX([3]acpsa_table3_Supply_Consumption!$C$2:$O$76,MATCH(TRIM($A67),[3]acpsa_table3_Supply_Consumption!$B$2:$B$76,0),MATCH(F$4,[3]acpsa_table3_Supply_Consumption!$C$1:$O$1,0)),0)</f>
        <v>41841</v>
      </c>
      <c r="G67" s="15">
        <f>ROUND(INDEX([3]acpsa_table3_Supply_Consumption!$C$2:$O$76,MATCH(TRIM($A67),[3]acpsa_table3_Supply_Consumption!$B$2:$B$76,0),MATCH(G$4,[3]acpsa_table3_Supply_Consumption!$C$1:$O$1,0)),0)</f>
        <v>152100</v>
      </c>
      <c r="H67" s="15">
        <f>ROUND(INDEX([3]acpsa_table3_Supply_Consumption!$C$2:$O$76,MATCH(TRIM($A67),[3]acpsa_table3_Supply_Consumption!$B$2:$B$76,0),MATCH(H$4,[3]acpsa_table3_Supply_Consumption!$C$1:$O$1,0)),0)</f>
        <v>33165</v>
      </c>
      <c r="I67" s="15">
        <f>ROUND(INDEX([3]acpsa_table3_Supply_Consumption!$C$2:$O$76,MATCH(TRIM($A67),[3]acpsa_table3_Supply_Consumption!$B$2:$B$76,0),MATCH(I$4,[3]acpsa_table3_Supply_Consumption!$C$1:$O$1,0)),0)</f>
        <v>3522</v>
      </c>
      <c r="J67" s="15">
        <f>ROUND(INDEX([3]acpsa_table3_Supply_Consumption!$C$2:$O$76,MATCH(TRIM($A67),[3]acpsa_table3_Supply_Consumption!$B$2:$B$76,0),MATCH(J$4,[3]acpsa_table3_Supply_Consumption!$C$1:$O$1,0)),0)</f>
        <v>100732</v>
      </c>
      <c r="K67" s="15">
        <f>ROUND(INDEX([3]acpsa_table3_Supply_Consumption!$C$2:$O$76,MATCH(TRIM($A67),[3]acpsa_table3_Supply_Consumption!$B$2:$B$76,0),MATCH(K$4,[3]acpsa_table3_Supply_Consumption!$C$1:$O$1,0)),0)</f>
        <v>3847</v>
      </c>
      <c r="L67" s="15">
        <f>ROUND(INDEX([3]acpsa_table3_Supply_Consumption!$C$2:$O$76,MATCH(TRIM($A67),[3]acpsa_table3_Supply_Consumption!$B$2:$B$76,0),MATCH(L$4,[3]acpsa_table3_Supply_Consumption!$C$1:$O$1,0)),0)</f>
        <v>-30</v>
      </c>
      <c r="M67" s="22">
        <f>ROUND(INDEX([3]acpsa_table3_Supply_Consumption!$C$2:$O$76,MATCH(TRIM($A67),[3]acpsa_table3_Supply_Consumption!$B$2:$B$76,0),MATCH(M$4,[3]acpsa_table3_Supply_Consumption!$C$1:$O$1,0)),0)</f>
        <v>10863</v>
      </c>
      <c r="N67" s="15">
        <f>ROUND(INDEX([3]acpsa_table3_Supply_Consumption!$C$2:$O$76,MATCH(TRIM($A67),[3]acpsa_table3_Supply_Consumption!$B$2:$B$76,0),MATCH(N$4,[3]acpsa_table3_Supply_Consumption!$C$1:$O$1,0)),0)</f>
        <v>152100</v>
      </c>
    </row>
    <row r="68" spans="1:14" x14ac:dyDescent="0.3">
      <c r="A68" s="41" t="s">
        <v>79</v>
      </c>
      <c r="B68" s="15">
        <f>ROUND(INDEX([3]acpsa_table3_Supply_Consumption!$C$2:$O$76,MATCH(TRIM($A68),[3]acpsa_table3_Supply_Consumption!$B$2:$B$76,0),MATCH(B$4,[3]acpsa_table3_Supply_Consumption!$C$1:$O$1,0)),0)</f>
        <v>7915</v>
      </c>
      <c r="C68" s="15">
        <f>ROUND(INDEX([3]acpsa_table3_Supply_Consumption!$C$2:$O$76,MATCH(TRIM($A68),[3]acpsa_table3_Supply_Consumption!$B$2:$B$76,0),MATCH(C$4,[3]acpsa_table3_Supply_Consumption!$C$1:$O$1,0)),0)</f>
        <v>11247</v>
      </c>
      <c r="D68" s="15">
        <f>ROUND(INDEX([3]acpsa_table3_Supply_Consumption!$C$2:$O$76,MATCH(TRIM($A68),[3]acpsa_table3_Supply_Consumption!$B$2:$B$76,0),MATCH(D$4,[3]acpsa_table3_Supply_Consumption!$C$1:$O$1,0)),0)</f>
        <v>-586</v>
      </c>
      <c r="E68" s="15">
        <f>ROUND(INDEX([3]acpsa_table3_Supply_Consumption!$C$2:$O$76,MATCH(TRIM($A68),[3]acpsa_table3_Supply_Consumption!$B$2:$B$76,0),MATCH(E$4,[3]acpsa_table3_Supply_Consumption!$C$1:$O$1,0)),0)</f>
        <v>13293</v>
      </c>
      <c r="F68" s="15">
        <f>ROUND(INDEX([3]acpsa_table3_Supply_Consumption!$C$2:$O$76,MATCH(TRIM($A68),[3]acpsa_table3_Supply_Consumption!$B$2:$B$76,0),MATCH(F$4,[3]acpsa_table3_Supply_Consumption!$C$1:$O$1,0)),0)</f>
        <v>25759</v>
      </c>
      <c r="G68" s="15">
        <f>ROUND(INDEX([3]acpsa_table3_Supply_Consumption!$C$2:$O$76,MATCH(TRIM($A68),[3]acpsa_table3_Supply_Consumption!$B$2:$B$76,0),MATCH(G$4,[3]acpsa_table3_Supply_Consumption!$C$1:$O$1,0)),0)</f>
        <v>58800</v>
      </c>
      <c r="H68" s="15">
        <f>ROUND(INDEX([3]acpsa_table3_Supply_Consumption!$C$2:$O$76,MATCH(TRIM($A68),[3]acpsa_table3_Supply_Consumption!$B$2:$B$76,0),MATCH(H$4,[3]acpsa_table3_Supply_Consumption!$C$1:$O$1,0)),0)</f>
        <v>3210</v>
      </c>
      <c r="I68" s="15">
        <f>ROUND(INDEX([3]acpsa_table3_Supply_Consumption!$C$2:$O$76,MATCH(TRIM($A68),[3]acpsa_table3_Supply_Consumption!$B$2:$B$76,0),MATCH(I$4,[3]acpsa_table3_Supply_Consumption!$C$1:$O$1,0)),0)</f>
        <v>48</v>
      </c>
      <c r="J68" s="15">
        <f>ROUND(INDEX([3]acpsa_table3_Supply_Consumption!$C$2:$O$76,MATCH(TRIM($A68),[3]acpsa_table3_Supply_Consumption!$B$2:$B$76,0),MATCH(J$4,[3]acpsa_table3_Supply_Consumption!$C$1:$O$1,0)),0)</f>
        <v>50466</v>
      </c>
      <c r="K68" s="15">
        <f>ROUND(INDEX([3]acpsa_table3_Supply_Consumption!$C$2:$O$76,MATCH(TRIM($A68),[3]acpsa_table3_Supply_Consumption!$B$2:$B$76,0),MATCH(K$4,[3]acpsa_table3_Supply_Consumption!$C$1:$O$1,0)),0)</f>
        <v>0</v>
      </c>
      <c r="L68" s="15">
        <f>ROUND(INDEX([3]acpsa_table3_Supply_Consumption!$C$2:$O$76,MATCH(TRIM($A68),[3]acpsa_table3_Supply_Consumption!$B$2:$B$76,0),MATCH(L$4,[3]acpsa_table3_Supply_Consumption!$C$1:$O$1,0)),0)</f>
        <v>0</v>
      </c>
      <c r="M68" s="22">
        <f>ROUND(INDEX([3]acpsa_table3_Supply_Consumption!$C$2:$O$76,MATCH(TRIM($A68),[3]acpsa_table3_Supply_Consumption!$B$2:$B$76,0),MATCH(M$4,[3]acpsa_table3_Supply_Consumption!$C$1:$O$1,0)),0)</f>
        <v>5075</v>
      </c>
      <c r="N68" s="15">
        <f>ROUND(INDEX([3]acpsa_table3_Supply_Consumption!$C$2:$O$76,MATCH(TRIM($A68),[3]acpsa_table3_Supply_Consumption!$B$2:$B$76,0),MATCH(N$4,[3]acpsa_table3_Supply_Consumption!$C$1:$O$1,0)),0)</f>
        <v>58800</v>
      </c>
    </row>
    <row r="69" spans="1:14" x14ac:dyDescent="0.3">
      <c r="A69" s="41" t="s">
        <v>80</v>
      </c>
      <c r="B69" s="15">
        <f>ROUND(INDEX([3]acpsa_table3_Supply_Consumption!$C$2:$O$76,MATCH(TRIM($A69),[3]acpsa_table3_Supply_Consumption!$B$2:$B$76,0),MATCH(B$4,[3]acpsa_table3_Supply_Consumption!$C$1:$O$1,0)),0)</f>
        <v>12619</v>
      </c>
      <c r="C69" s="15">
        <f>ROUND(INDEX([3]acpsa_table3_Supply_Consumption!$C$2:$O$76,MATCH(TRIM($A69),[3]acpsa_table3_Supply_Consumption!$B$2:$B$76,0),MATCH(C$4,[3]acpsa_table3_Supply_Consumption!$C$1:$O$1,0)),0)</f>
        <v>47</v>
      </c>
      <c r="D69" s="15">
        <f>ROUND(INDEX([3]acpsa_table3_Supply_Consumption!$C$2:$O$76,MATCH(TRIM($A69),[3]acpsa_table3_Supply_Consumption!$B$2:$B$76,0),MATCH(D$4,[3]acpsa_table3_Supply_Consumption!$C$1:$O$1,0)),0)</f>
        <v>182</v>
      </c>
      <c r="E69" s="15">
        <f>ROUND(INDEX([3]acpsa_table3_Supply_Consumption!$C$2:$O$76,MATCH(TRIM($A69),[3]acpsa_table3_Supply_Consumption!$B$2:$B$76,0),MATCH(E$4,[3]acpsa_table3_Supply_Consumption!$C$1:$O$1,0)),0)</f>
        <v>2029</v>
      </c>
      <c r="F69" s="15">
        <f>ROUND(INDEX([3]acpsa_table3_Supply_Consumption!$C$2:$O$76,MATCH(TRIM($A69),[3]acpsa_table3_Supply_Consumption!$B$2:$B$76,0),MATCH(F$4,[3]acpsa_table3_Supply_Consumption!$C$1:$O$1,0)),0)</f>
        <v>1143</v>
      </c>
      <c r="G69" s="15">
        <f>ROUND(INDEX([3]acpsa_table3_Supply_Consumption!$C$2:$O$76,MATCH(TRIM($A69),[3]acpsa_table3_Supply_Consumption!$B$2:$B$76,0),MATCH(G$4,[3]acpsa_table3_Supply_Consumption!$C$1:$O$1,0)),0)</f>
        <v>15656</v>
      </c>
      <c r="H69" s="15">
        <f>ROUND(INDEX([3]acpsa_table3_Supply_Consumption!$C$2:$O$76,MATCH(TRIM($A69),[3]acpsa_table3_Supply_Consumption!$B$2:$B$76,0),MATCH(H$4,[3]acpsa_table3_Supply_Consumption!$C$1:$O$1,0)),0)</f>
        <v>11013</v>
      </c>
      <c r="I69" s="15">
        <f>ROUND(INDEX([3]acpsa_table3_Supply_Consumption!$C$2:$O$76,MATCH(TRIM($A69),[3]acpsa_table3_Supply_Consumption!$B$2:$B$76,0),MATCH(I$4,[3]acpsa_table3_Supply_Consumption!$C$1:$O$1,0)),0)</f>
        <v>2628</v>
      </c>
      <c r="J69" s="15">
        <f>ROUND(INDEX([3]acpsa_table3_Supply_Consumption!$C$2:$O$76,MATCH(TRIM($A69),[3]acpsa_table3_Supply_Consumption!$B$2:$B$76,0),MATCH(J$4,[3]acpsa_table3_Supply_Consumption!$C$1:$O$1,0)),0)</f>
        <v>1917</v>
      </c>
      <c r="K69" s="15">
        <f>ROUND(INDEX([3]acpsa_table3_Supply_Consumption!$C$2:$O$76,MATCH(TRIM($A69),[3]acpsa_table3_Supply_Consumption!$B$2:$B$76,0),MATCH(K$4,[3]acpsa_table3_Supply_Consumption!$C$1:$O$1,0)),0)</f>
        <v>0</v>
      </c>
      <c r="L69" s="15">
        <f>ROUND(INDEX([3]acpsa_table3_Supply_Consumption!$C$2:$O$76,MATCH(TRIM($A69),[3]acpsa_table3_Supply_Consumption!$B$2:$B$76,0),MATCH(L$4,[3]acpsa_table3_Supply_Consumption!$C$1:$O$1,0)),0)</f>
        <v>0</v>
      </c>
      <c r="M69" s="22">
        <f>ROUND(INDEX([3]acpsa_table3_Supply_Consumption!$C$2:$O$76,MATCH(TRIM($A69),[3]acpsa_table3_Supply_Consumption!$B$2:$B$76,0),MATCH(M$4,[3]acpsa_table3_Supply_Consumption!$C$1:$O$1,0)),0)</f>
        <v>98</v>
      </c>
      <c r="N69" s="15">
        <f>ROUND(INDEX([3]acpsa_table3_Supply_Consumption!$C$2:$O$76,MATCH(TRIM($A69),[3]acpsa_table3_Supply_Consumption!$B$2:$B$76,0),MATCH(N$4,[3]acpsa_table3_Supply_Consumption!$C$1:$O$1,0)),0)</f>
        <v>15656</v>
      </c>
    </row>
    <row r="70" spans="1:14" x14ac:dyDescent="0.3">
      <c r="A70" s="41" t="s">
        <v>81</v>
      </c>
      <c r="B70" s="15">
        <f>ROUND(INDEX([3]acpsa_table3_Supply_Consumption!$C$2:$O$76,MATCH(TRIM($A70),[3]acpsa_table3_Supply_Consumption!$B$2:$B$76,0),MATCH(B$4,[3]acpsa_table3_Supply_Consumption!$C$1:$O$1,0)),0)</f>
        <v>1961</v>
      </c>
      <c r="C70" s="15">
        <f>ROUND(INDEX([3]acpsa_table3_Supply_Consumption!$C$2:$O$76,MATCH(TRIM($A70),[3]acpsa_table3_Supply_Consumption!$B$2:$B$76,0),MATCH(C$4,[3]acpsa_table3_Supply_Consumption!$C$1:$O$1,0)),0)</f>
        <v>1220</v>
      </c>
      <c r="D70" s="15">
        <f>ROUND(INDEX([3]acpsa_table3_Supply_Consumption!$C$2:$O$76,MATCH(TRIM($A70),[3]acpsa_table3_Supply_Consumption!$B$2:$B$76,0),MATCH(D$4,[3]acpsa_table3_Supply_Consumption!$C$1:$O$1,0)),0)</f>
        <v>-270</v>
      </c>
      <c r="E70" s="15">
        <f>ROUND(INDEX([3]acpsa_table3_Supply_Consumption!$C$2:$O$76,MATCH(TRIM($A70),[3]acpsa_table3_Supply_Consumption!$B$2:$B$76,0),MATCH(E$4,[3]acpsa_table3_Supply_Consumption!$C$1:$O$1,0)),0)</f>
        <v>1371</v>
      </c>
      <c r="F70" s="15">
        <f>ROUND(INDEX([3]acpsa_table3_Supply_Consumption!$C$2:$O$76,MATCH(TRIM($A70),[3]acpsa_table3_Supply_Consumption!$B$2:$B$76,0),MATCH(F$4,[3]acpsa_table3_Supply_Consumption!$C$1:$O$1,0)),0)</f>
        <v>1591</v>
      </c>
      <c r="G70" s="15">
        <f>ROUND(INDEX([3]acpsa_table3_Supply_Consumption!$C$2:$O$76,MATCH(TRIM($A70),[3]acpsa_table3_Supply_Consumption!$B$2:$B$76,0),MATCH(G$4,[3]acpsa_table3_Supply_Consumption!$C$1:$O$1,0)),0)</f>
        <v>6412</v>
      </c>
      <c r="H70" s="15">
        <f>ROUND(INDEX([3]acpsa_table3_Supply_Consumption!$C$2:$O$76,MATCH(TRIM($A70),[3]acpsa_table3_Supply_Consumption!$B$2:$B$76,0),MATCH(H$4,[3]acpsa_table3_Supply_Consumption!$C$1:$O$1,0)),0)</f>
        <v>171</v>
      </c>
      <c r="I70" s="15">
        <f>ROUND(INDEX([3]acpsa_table3_Supply_Consumption!$C$2:$O$76,MATCH(TRIM($A70),[3]acpsa_table3_Supply_Consumption!$B$2:$B$76,0),MATCH(I$4,[3]acpsa_table3_Supply_Consumption!$C$1:$O$1,0)),0)</f>
        <v>0</v>
      </c>
      <c r="J70" s="15">
        <f>ROUND(INDEX([3]acpsa_table3_Supply_Consumption!$C$2:$O$76,MATCH(TRIM($A70),[3]acpsa_table3_Supply_Consumption!$B$2:$B$76,0),MATCH(J$4,[3]acpsa_table3_Supply_Consumption!$C$1:$O$1,0)),0)</f>
        <v>5421</v>
      </c>
      <c r="K70" s="15">
        <f>ROUND(INDEX([3]acpsa_table3_Supply_Consumption!$C$2:$O$76,MATCH(TRIM($A70),[3]acpsa_table3_Supply_Consumption!$B$2:$B$76,0),MATCH(K$4,[3]acpsa_table3_Supply_Consumption!$C$1:$O$1,0)),0)</f>
        <v>293</v>
      </c>
      <c r="L70" s="15">
        <f>ROUND(INDEX([3]acpsa_table3_Supply_Consumption!$C$2:$O$76,MATCH(TRIM($A70),[3]acpsa_table3_Supply_Consumption!$B$2:$B$76,0),MATCH(L$4,[3]acpsa_table3_Supply_Consumption!$C$1:$O$1,0)),0)</f>
        <v>0</v>
      </c>
      <c r="M70" s="22">
        <f>ROUND(INDEX([3]acpsa_table3_Supply_Consumption!$C$2:$O$76,MATCH(TRIM($A70),[3]acpsa_table3_Supply_Consumption!$B$2:$B$76,0),MATCH(M$4,[3]acpsa_table3_Supply_Consumption!$C$1:$O$1,0)),0)</f>
        <v>527</v>
      </c>
      <c r="N70" s="15">
        <f>ROUND(INDEX([3]acpsa_table3_Supply_Consumption!$C$2:$O$76,MATCH(TRIM($A70),[3]acpsa_table3_Supply_Consumption!$B$2:$B$76,0),MATCH(N$4,[3]acpsa_table3_Supply_Consumption!$C$1:$O$1,0)),0)</f>
        <v>6412</v>
      </c>
    </row>
    <row r="71" spans="1:14" x14ac:dyDescent="0.3">
      <c r="A71" s="41" t="s">
        <v>82</v>
      </c>
      <c r="B71" s="15">
        <f>ROUND(INDEX([3]acpsa_table3_Supply_Consumption!$C$2:$O$76,MATCH(TRIM($A71),[3]acpsa_table3_Supply_Consumption!$B$2:$B$76,0),MATCH(B$4,[3]acpsa_table3_Supply_Consumption!$C$1:$O$1,0)),0)</f>
        <v>8976</v>
      </c>
      <c r="C71" s="15">
        <f>ROUND(INDEX([3]acpsa_table3_Supply_Consumption!$C$2:$O$76,MATCH(TRIM($A71),[3]acpsa_table3_Supply_Consumption!$B$2:$B$76,0),MATCH(C$4,[3]acpsa_table3_Supply_Consumption!$C$1:$O$1,0)),0)</f>
        <v>30</v>
      </c>
      <c r="D71" s="15">
        <f>ROUND(INDEX([3]acpsa_table3_Supply_Consumption!$C$2:$O$76,MATCH(TRIM($A71),[3]acpsa_table3_Supply_Consumption!$B$2:$B$76,0),MATCH(D$4,[3]acpsa_table3_Supply_Consumption!$C$1:$O$1,0)),0)</f>
        <v>-10</v>
      </c>
      <c r="E71" s="15">
        <f>ROUND(INDEX([3]acpsa_table3_Supply_Consumption!$C$2:$O$76,MATCH(TRIM($A71),[3]acpsa_table3_Supply_Consumption!$B$2:$B$76,0),MATCH(E$4,[3]acpsa_table3_Supply_Consumption!$C$1:$O$1,0)),0)</f>
        <v>2810</v>
      </c>
      <c r="F71" s="15">
        <f>ROUND(INDEX([3]acpsa_table3_Supply_Consumption!$C$2:$O$76,MATCH(TRIM($A71),[3]acpsa_table3_Supply_Consumption!$B$2:$B$76,0),MATCH(F$4,[3]acpsa_table3_Supply_Consumption!$C$1:$O$1,0)),0)</f>
        <v>626</v>
      </c>
      <c r="G71" s="15">
        <f>ROUND(INDEX([3]acpsa_table3_Supply_Consumption!$C$2:$O$76,MATCH(TRIM($A71),[3]acpsa_table3_Supply_Consumption!$B$2:$B$76,0),MATCH(G$4,[3]acpsa_table3_Supply_Consumption!$C$1:$O$1,0)),0)</f>
        <v>12453</v>
      </c>
      <c r="H71" s="15">
        <f>ROUND(INDEX([3]acpsa_table3_Supply_Consumption!$C$2:$O$76,MATCH(TRIM($A71),[3]acpsa_table3_Supply_Consumption!$B$2:$B$76,0),MATCH(H$4,[3]acpsa_table3_Supply_Consumption!$C$1:$O$1,0)),0)</f>
        <v>9322</v>
      </c>
      <c r="I71" s="15">
        <f>ROUND(INDEX([3]acpsa_table3_Supply_Consumption!$C$2:$O$76,MATCH(TRIM($A71),[3]acpsa_table3_Supply_Consumption!$B$2:$B$76,0),MATCH(I$4,[3]acpsa_table3_Supply_Consumption!$C$1:$O$1,0)),0)</f>
        <v>72</v>
      </c>
      <c r="J71" s="15">
        <f>ROUND(INDEX([3]acpsa_table3_Supply_Consumption!$C$2:$O$76,MATCH(TRIM($A71),[3]acpsa_table3_Supply_Consumption!$B$2:$B$76,0),MATCH(J$4,[3]acpsa_table3_Supply_Consumption!$C$1:$O$1,0)),0)</f>
        <v>482</v>
      </c>
      <c r="K71" s="15">
        <f>ROUND(INDEX([3]acpsa_table3_Supply_Consumption!$C$2:$O$76,MATCH(TRIM($A71),[3]acpsa_table3_Supply_Consumption!$B$2:$B$76,0),MATCH(K$4,[3]acpsa_table3_Supply_Consumption!$C$1:$O$1,0)),0)</f>
        <v>2537</v>
      </c>
      <c r="L71" s="15">
        <f>ROUND(INDEX([3]acpsa_table3_Supply_Consumption!$C$2:$O$76,MATCH(TRIM($A71),[3]acpsa_table3_Supply_Consumption!$B$2:$B$76,0),MATCH(L$4,[3]acpsa_table3_Supply_Consumption!$C$1:$O$1,0)),0)</f>
        <v>0</v>
      </c>
      <c r="M71" s="22">
        <f>ROUND(INDEX([3]acpsa_table3_Supply_Consumption!$C$2:$O$76,MATCH(TRIM($A71),[3]acpsa_table3_Supply_Consumption!$B$2:$B$76,0),MATCH(M$4,[3]acpsa_table3_Supply_Consumption!$C$1:$O$1,0)),0)</f>
        <v>41</v>
      </c>
      <c r="N71" s="15">
        <f>ROUND(INDEX([3]acpsa_table3_Supply_Consumption!$C$2:$O$76,MATCH(TRIM($A71),[3]acpsa_table3_Supply_Consumption!$B$2:$B$76,0),MATCH(N$4,[3]acpsa_table3_Supply_Consumption!$C$1:$O$1,0)),0)</f>
        <v>12453</v>
      </c>
    </row>
    <row r="72" spans="1:14" x14ac:dyDescent="0.3">
      <c r="A72" s="114" t="s">
        <v>144</v>
      </c>
      <c r="B72" s="15">
        <f>ROUND(INDEX([3]acpsa_table3_Supply_Consumption!$C$2:$O$76,MATCH(TRIM($A72),[3]acpsa_table3_Supply_Consumption!$B$2:$B$76,0),MATCH(B$4,[3]acpsa_table3_Supply_Consumption!$C$1:$O$1,0)),0)</f>
        <v>491</v>
      </c>
      <c r="C72" s="15">
        <f>ROUND(INDEX([3]acpsa_table3_Supply_Consumption!$C$2:$O$76,MATCH(TRIM($A72),[3]acpsa_table3_Supply_Consumption!$B$2:$B$76,0),MATCH(C$4,[3]acpsa_table3_Supply_Consumption!$C$1:$O$1,0)),0)</f>
        <v>156</v>
      </c>
      <c r="D72" s="15">
        <f>ROUND(INDEX([3]acpsa_table3_Supply_Consumption!$C$2:$O$76,MATCH(TRIM($A72),[3]acpsa_table3_Supply_Consumption!$B$2:$B$76,0),MATCH(D$4,[3]acpsa_table3_Supply_Consumption!$C$1:$O$1,0)),0)</f>
        <v>-9</v>
      </c>
      <c r="E72" s="15">
        <f>ROUND(INDEX([3]acpsa_table3_Supply_Consumption!$C$2:$O$76,MATCH(TRIM($A72),[3]acpsa_table3_Supply_Consumption!$B$2:$B$76,0),MATCH(E$4,[3]acpsa_table3_Supply_Consumption!$C$1:$O$1,0)),0)</f>
        <v>935</v>
      </c>
      <c r="F72" s="15">
        <f>ROUND(INDEX([3]acpsa_table3_Supply_Consumption!$C$2:$O$76,MATCH(TRIM($A72),[3]acpsa_table3_Supply_Consumption!$B$2:$B$76,0),MATCH(F$4,[3]acpsa_table3_Supply_Consumption!$C$1:$O$1,0)),0)</f>
        <v>90</v>
      </c>
      <c r="G72" s="15">
        <f>ROUND(INDEX([3]acpsa_table3_Supply_Consumption!$C$2:$O$76,MATCH(TRIM($A72),[3]acpsa_table3_Supply_Consumption!$B$2:$B$76,0),MATCH(G$4,[3]acpsa_table3_Supply_Consumption!$C$1:$O$1,0)),0)</f>
        <v>1681</v>
      </c>
      <c r="H72" s="15">
        <f>ROUND(INDEX([3]acpsa_table3_Supply_Consumption!$C$2:$O$76,MATCH(TRIM($A72),[3]acpsa_table3_Supply_Consumption!$B$2:$B$76,0),MATCH(H$4,[3]acpsa_table3_Supply_Consumption!$C$1:$O$1,0)),0)</f>
        <v>537</v>
      </c>
      <c r="I72" s="15">
        <f>ROUND(INDEX([3]acpsa_table3_Supply_Consumption!$C$2:$O$76,MATCH(TRIM($A72),[3]acpsa_table3_Supply_Consumption!$B$2:$B$76,0),MATCH(I$4,[3]acpsa_table3_Supply_Consumption!$C$1:$O$1,0)),0)</f>
        <v>0</v>
      </c>
      <c r="J72" s="15">
        <f>ROUND(INDEX([3]acpsa_table3_Supply_Consumption!$C$2:$O$76,MATCH(TRIM($A72),[3]acpsa_table3_Supply_Consumption!$B$2:$B$76,0),MATCH(J$4,[3]acpsa_table3_Supply_Consumption!$C$1:$O$1,0)),0)</f>
        <v>390</v>
      </c>
      <c r="K72" s="15">
        <f>ROUND(INDEX([3]acpsa_table3_Supply_Consumption!$C$2:$O$76,MATCH(TRIM($A72),[3]acpsa_table3_Supply_Consumption!$B$2:$B$76,0),MATCH(K$4,[3]acpsa_table3_Supply_Consumption!$C$1:$O$1,0)),0)</f>
        <v>647</v>
      </c>
      <c r="L72" s="15">
        <f>ROUND(INDEX([3]acpsa_table3_Supply_Consumption!$C$2:$O$76,MATCH(TRIM($A72),[3]acpsa_table3_Supply_Consumption!$B$2:$B$76,0),MATCH(L$4,[3]acpsa_table3_Supply_Consumption!$C$1:$O$1,0)),0)</f>
        <v>10</v>
      </c>
      <c r="M72" s="22">
        <f>ROUND(INDEX([3]acpsa_table3_Supply_Consumption!$C$2:$O$76,MATCH(TRIM($A72),[3]acpsa_table3_Supply_Consumption!$B$2:$B$76,0),MATCH(M$4,[3]acpsa_table3_Supply_Consumption!$C$1:$O$1,0)),0)</f>
        <v>96</v>
      </c>
      <c r="N72" s="15">
        <f>ROUND(INDEX([3]acpsa_table3_Supply_Consumption!$C$2:$O$76,MATCH(TRIM($A72),[3]acpsa_table3_Supply_Consumption!$B$2:$B$76,0),MATCH(N$4,[3]acpsa_table3_Supply_Consumption!$C$1:$O$1,0)),0)</f>
        <v>1681</v>
      </c>
    </row>
    <row r="73" spans="1:14" x14ac:dyDescent="0.3">
      <c r="A73" s="41" t="s">
        <v>83</v>
      </c>
      <c r="B73" s="15">
        <f>ROUND(INDEX([3]acpsa_table3_Supply_Consumption!$C$2:$O$76,MATCH(TRIM($A73),[3]acpsa_table3_Supply_Consumption!$B$2:$B$76,0),MATCH(B$4,[3]acpsa_table3_Supply_Consumption!$C$1:$O$1,0)),0)</f>
        <v>7764</v>
      </c>
      <c r="C73" s="15">
        <f>ROUND(INDEX([3]acpsa_table3_Supply_Consumption!$C$2:$O$76,MATCH(TRIM($A73),[3]acpsa_table3_Supply_Consumption!$B$2:$B$76,0),MATCH(C$4,[3]acpsa_table3_Supply_Consumption!$C$1:$O$1,0)),0)</f>
        <v>6125</v>
      </c>
      <c r="D73" s="15">
        <f>ROUND(INDEX([3]acpsa_table3_Supply_Consumption!$C$2:$O$76,MATCH(TRIM($A73),[3]acpsa_table3_Supply_Consumption!$B$2:$B$76,0),MATCH(D$4,[3]acpsa_table3_Supply_Consumption!$C$1:$O$1,0)),0)</f>
        <v>-169</v>
      </c>
      <c r="E73" s="15">
        <f>ROUND(INDEX([3]acpsa_table3_Supply_Consumption!$C$2:$O$76,MATCH(TRIM($A73),[3]acpsa_table3_Supply_Consumption!$B$2:$B$76,0),MATCH(E$4,[3]acpsa_table3_Supply_Consumption!$C$1:$O$1,0)),0)</f>
        <v>30406</v>
      </c>
      <c r="F73" s="15">
        <f>ROUND(INDEX([3]acpsa_table3_Supply_Consumption!$C$2:$O$76,MATCH(TRIM($A73),[3]acpsa_table3_Supply_Consumption!$B$2:$B$76,0),MATCH(F$4,[3]acpsa_table3_Supply_Consumption!$C$1:$O$1,0)),0)</f>
        <v>12632</v>
      </c>
      <c r="G73" s="15">
        <f>ROUND(INDEX([3]acpsa_table3_Supply_Consumption!$C$2:$O$76,MATCH(TRIM($A73),[3]acpsa_table3_Supply_Consumption!$B$2:$B$76,0),MATCH(G$4,[3]acpsa_table3_Supply_Consumption!$C$1:$O$1,0)),0)</f>
        <v>57097</v>
      </c>
      <c r="H73" s="15">
        <f>ROUND(INDEX([3]acpsa_table3_Supply_Consumption!$C$2:$O$76,MATCH(TRIM($A73),[3]acpsa_table3_Supply_Consumption!$B$2:$B$76,0),MATCH(H$4,[3]acpsa_table3_Supply_Consumption!$C$1:$O$1,0)),0)</f>
        <v>8911</v>
      </c>
      <c r="I73" s="15">
        <f>ROUND(INDEX([3]acpsa_table3_Supply_Consumption!$C$2:$O$76,MATCH(TRIM($A73),[3]acpsa_table3_Supply_Consumption!$B$2:$B$76,0),MATCH(I$4,[3]acpsa_table3_Supply_Consumption!$C$1:$O$1,0)),0)</f>
        <v>774</v>
      </c>
      <c r="J73" s="15">
        <f>ROUND(INDEX([3]acpsa_table3_Supply_Consumption!$C$2:$O$76,MATCH(TRIM($A73),[3]acpsa_table3_Supply_Consumption!$B$2:$B$76,0),MATCH(J$4,[3]acpsa_table3_Supply_Consumption!$C$1:$O$1,0)),0)</f>
        <v>42056</v>
      </c>
      <c r="K73" s="15">
        <f>ROUND(INDEX([3]acpsa_table3_Supply_Consumption!$C$2:$O$76,MATCH(TRIM($A73),[3]acpsa_table3_Supply_Consumption!$B$2:$B$76,0),MATCH(K$4,[3]acpsa_table3_Supply_Consumption!$C$1:$O$1,0)),0)</f>
        <v>371</v>
      </c>
      <c r="L73" s="15">
        <f>ROUND(INDEX([3]acpsa_table3_Supply_Consumption!$C$2:$O$76,MATCH(TRIM($A73),[3]acpsa_table3_Supply_Consumption!$B$2:$B$76,0),MATCH(L$4,[3]acpsa_table3_Supply_Consumption!$C$1:$O$1,0)),0)</f>
        <v>-41</v>
      </c>
      <c r="M73" s="22">
        <f>ROUND(INDEX([3]acpsa_table3_Supply_Consumption!$C$2:$O$76,MATCH(TRIM($A73),[3]acpsa_table3_Supply_Consumption!$B$2:$B$76,0),MATCH(M$4,[3]acpsa_table3_Supply_Consumption!$C$1:$O$1,0)),0)</f>
        <v>5026</v>
      </c>
      <c r="N73" s="15">
        <f>ROUND(INDEX([3]acpsa_table3_Supply_Consumption!$C$2:$O$76,MATCH(TRIM($A73),[3]acpsa_table3_Supply_Consumption!$B$2:$B$76,0),MATCH(N$4,[3]acpsa_table3_Supply_Consumption!$C$1:$O$1,0)),0)</f>
        <v>57097</v>
      </c>
    </row>
    <row r="74" spans="1:14" x14ac:dyDescent="0.3">
      <c r="A74" s="39" t="s">
        <v>34</v>
      </c>
      <c r="B74" s="15">
        <f>ROUND(INDEX([3]acpsa_table3_Supply_Consumption!$C$2:$O$76,MATCH(TRIM($A74),[3]acpsa_table3_Supply_Consumption!$B$2:$B$76,0),MATCH(B$4,[3]acpsa_table3_Supply_Consumption!$C$1:$O$1,0)),0)</f>
        <v>30908</v>
      </c>
      <c r="C74" s="15">
        <f>ROUND(INDEX([3]acpsa_table3_Supply_Consumption!$C$2:$O$76,MATCH(TRIM($A74),[3]acpsa_table3_Supply_Consumption!$B$2:$B$76,0),MATCH(C$4,[3]acpsa_table3_Supply_Consumption!$C$1:$O$1,0)),0)</f>
        <v>0</v>
      </c>
      <c r="D74" s="15">
        <f>ROUND(INDEX([3]acpsa_table3_Supply_Consumption!$C$2:$O$76,MATCH(TRIM($A74),[3]acpsa_table3_Supply_Consumption!$B$2:$B$76,0),MATCH(D$4,[3]acpsa_table3_Supply_Consumption!$C$1:$O$1,0)),0)</f>
        <v>0</v>
      </c>
      <c r="E74" s="15">
        <f>ROUND(INDEX([3]acpsa_table3_Supply_Consumption!$C$2:$O$76,MATCH(TRIM($A74),[3]acpsa_table3_Supply_Consumption!$B$2:$B$76,0),MATCH(E$4,[3]acpsa_table3_Supply_Consumption!$C$1:$O$1,0)),0)</f>
        <v>0</v>
      </c>
      <c r="F74" s="15">
        <f>ROUND(INDEX([3]acpsa_table3_Supply_Consumption!$C$2:$O$76,MATCH(TRIM($A74),[3]acpsa_table3_Supply_Consumption!$B$2:$B$76,0),MATCH(F$4,[3]acpsa_table3_Supply_Consumption!$C$1:$O$1,0)),0)</f>
        <v>0</v>
      </c>
      <c r="G74" s="15">
        <f>ROUND(INDEX([3]acpsa_table3_Supply_Consumption!$C$2:$O$76,MATCH(TRIM($A74),[3]acpsa_table3_Supply_Consumption!$B$2:$B$76,0),MATCH(G$4,[3]acpsa_table3_Supply_Consumption!$C$1:$O$1,0)),0)</f>
        <v>30908</v>
      </c>
      <c r="H74" s="15">
        <f>ROUND(INDEX([3]acpsa_table3_Supply_Consumption!$C$2:$O$76,MATCH(TRIM($A74),[3]acpsa_table3_Supply_Consumption!$B$2:$B$76,0),MATCH(H$4,[3]acpsa_table3_Supply_Consumption!$C$1:$O$1,0)),0)</f>
        <v>0</v>
      </c>
      <c r="I74" s="15">
        <f>ROUND(INDEX([3]acpsa_table3_Supply_Consumption!$C$2:$O$76,MATCH(TRIM($A74),[3]acpsa_table3_Supply_Consumption!$B$2:$B$76,0),MATCH(I$4,[3]acpsa_table3_Supply_Consumption!$C$1:$O$1,0)),0)</f>
        <v>0</v>
      </c>
      <c r="J74" s="15">
        <f>ROUND(INDEX([3]acpsa_table3_Supply_Consumption!$C$2:$O$76,MATCH(TRIM($A74),[3]acpsa_table3_Supply_Consumption!$B$2:$B$76,0),MATCH(J$4,[3]acpsa_table3_Supply_Consumption!$C$1:$O$1,0)),0)</f>
        <v>0</v>
      </c>
      <c r="K74" s="15">
        <f>ROUND(INDEX([3]acpsa_table3_Supply_Consumption!$C$2:$O$76,MATCH(TRIM($A74),[3]acpsa_table3_Supply_Consumption!$B$2:$B$76,0),MATCH(K$4,[3]acpsa_table3_Supply_Consumption!$C$1:$O$1,0)),0)</f>
        <v>11360</v>
      </c>
      <c r="L74" s="15">
        <f>ROUND(INDEX([3]acpsa_table3_Supply_Consumption!$C$2:$O$76,MATCH(TRIM($A74),[3]acpsa_table3_Supply_Consumption!$B$2:$B$76,0),MATCH(L$4,[3]acpsa_table3_Supply_Consumption!$C$1:$O$1,0)),0)</f>
        <v>19548</v>
      </c>
      <c r="M74" s="22">
        <f>ROUND(INDEX([3]acpsa_table3_Supply_Consumption!$C$2:$O$76,MATCH(TRIM($A74),[3]acpsa_table3_Supply_Consumption!$B$2:$B$76,0),MATCH(M$4,[3]acpsa_table3_Supply_Consumption!$C$1:$O$1,0)),0)</f>
        <v>0</v>
      </c>
      <c r="N74" s="15">
        <f>ROUND(INDEX([3]acpsa_table3_Supply_Consumption!$C$2:$O$76,MATCH(TRIM($A74),[3]acpsa_table3_Supply_Consumption!$B$2:$B$76,0),MATCH(N$4,[3]acpsa_table3_Supply_Consumption!$C$1:$O$1,0)),0)</f>
        <v>30908</v>
      </c>
    </row>
    <row r="75" spans="1:14" x14ac:dyDescent="0.3">
      <c r="A75" s="39" t="s">
        <v>84</v>
      </c>
      <c r="B75" s="15">
        <f>ROUND(INDEX([3]acpsa_table3_Supply_Consumption!$C$2:$O$76,MATCH(TRIM($A75),[3]acpsa_table3_Supply_Consumption!$B$2:$B$76,0),MATCH(B$4,[3]acpsa_table3_Supply_Consumption!$C$1:$O$1,0)),0)</f>
        <v>82786</v>
      </c>
      <c r="C75" s="15">
        <f>ROUND(INDEX([3]acpsa_table3_Supply_Consumption!$C$2:$O$76,MATCH(TRIM($A75),[3]acpsa_table3_Supply_Consumption!$B$2:$B$76,0),MATCH(C$4,[3]acpsa_table3_Supply_Consumption!$C$1:$O$1,0)),0)</f>
        <v>0</v>
      </c>
      <c r="D75" s="15">
        <f>ROUND(INDEX([3]acpsa_table3_Supply_Consumption!$C$2:$O$76,MATCH(TRIM($A75),[3]acpsa_table3_Supply_Consumption!$B$2:$B$76,0),MATCH(D$4,[3]acpsa_table3_Supply_Consumption!$C$1:$O$1,0)),0)</f>
        <v>0</v>
      </c>
      <c r="E75" s="15">
        <f>ROUND(INDEX([3]acpsa_table3_Supply_Consumption!$C$2:$O$76,MATCH(TRIM($A75),[3]acpsa_table3_Supply_Consumption!$B$2:$B$76,0),MATCH(E$4,[3]acpsa_table3_Supply_Consumption!$C$1:$O$1,0)),0)</f>
        <v>0</v>
      </c>
      <c r="F75" s="15">
        <f>ROUND(INDEX([3]acpsa_table3_Supply_Consumption!$C$2:$O$76,MATCH(TRIM($A75),[3]acpsa_table3_Supply_Consumption!$B$2:$B$76,0),MATCH(F$4,[3]acpsa_table3_Supply_Consumption!$C$1:$O$1,0)),0)</f>
        <v>0</v>
      </c>
      <c r="G75" s="15">
        <f>ROUND(INDEX([3]acpsa_table3_Supply_Consumption!$C$2:$O$76,MATCH(TRIM($A75),[3]acpsa_table3_Supply_Consumption!$B$2:$B$76,0),MATCH(G$4,[3]acpsa_table3_Supply_Consumption!$C$1:$O$1,0)),0)</f>
        <v>0</v>
      </c>
      <c r="H75" s="15">
        <f>ROUND(INDEX([3]acpsa_table3_Supply_Consumption!$C$2:$O$76,MATCH(TRIM($A75),[3]acpsa_table3_Supply_Consumption!$B$2:$B$76,0),MATCH(H$4,[3]acpsa_table3_Supply_Consumption!$C$1:$O$1,0)),0)</f>
        <v>0</v>
      </c>
      <c r="I75" s="15">
        <f>ROUND(INDEX([3]acpsa_table3_Supply_Consumption!$C$2:$O$76,MATCH(TRIM($A75),[3]acpsa_table3_Supply_Consumption!$B$2:$B$76,0),MATCH(I$4,[3]acpsa_table3_Supply_Consumption!$C$1:$O$1,0)),0)</f>
        <v>0</v>
      </c>
      <c r="J75" s="15">
        <f>ROUND(INDEX([3]acpsa_table3_Supply_Consumption!$C$2:$O$76,MATCH(TRIM($A75),[3]acpsa_table3_Supply_Consumption!$B$2:$B$76,0),MATCH(J$4,[3]acpsa_table3_Supply_Consumption!$C$1:$O$1,0)),0)</f>
        <v>0</v>
      </c>
      <c r="K75" s="15">
        <f>ROUND(INDEX([3]acpsa_table3_Supply_Consumption!$C$2:$O$76,MATCH(TRIM($A75),[3]acpsa_table3_Supply_Consumption!$B$2:$B$76,0),MATCH(K$4,[3]acpsa_table3_Supply_Consumption!$C$1:$O$1,0)),0)</f>
        <v>0</v>
      </c>
      <c r="L75" s="15">
        <f>ROUND(INDEX([3]acpsa_table3_Supply_Consumption!$C$2:$O$76,MATCH(TRIM($A75),[3]acpsa_table3_Supply_Consumption!$B$2:$B$76,0),MATCH(L$4,[3]acpsa_table3_Supply_Consumption!$C$1:$O$1,0)),0)</f>
        <v>0</v>
      </c>
      <c r="M75" s="22">
        <f>ROUND(INDEX([3]acpsa_table3_Supply_Consumption!$C$2:$O$76,MATCH(TRIM($A75),[3]acpsa_table3_Supply_Consumption!$B$2:$B$76,0),MATCH(M$4,[3]acpsa_table3_Supply_Consumption!$C$1:$O$1,0)),0)</f>
        <v>0</v>
      </c>
      <c r="N75" s="15">
        <f>ROUND(INDEX([3]acpsa_table3_Supply_Consumption!$C$2:$O$76,MATCH(TRIM($A75),[3]acpsa_table3_Supply_Consumption!$B$2:$B$76,0),MATCH(N$4,[3]acpsa_table3_Supply_Consumption!$C$1:$O$1,0)),0)</f>
        <v>0</v>
      </c>
    </row>
    <row r="76" spans="1:14" x14ac:dyDescent="0.3">
      <c r="A76" s="39" t="s">
        <v>85</v>
      </c>
      <c r="B76" s="15">
        <f>ROUND(INDEX([3]acpsa_table3_Supply_Consumption!$C$2:$O$76,MATCH(TRIM($A76),[3]acpsa_table3_Supply_Consumption!$B$2:$B$76,0),MATCH(B$4,[3]acpsa_table3_Supply_Consumption!$C$1:$O$1,0)),0)</f>
        <v>77559</v>
      </c>
      <c r="C76" s="15">
        <f>ROUND(INDEX([3]acpsa_table3_Supply_Consumption!$C$2:$O$76,MATCH(TRIM($A76),[3]acpsa_table3_Supply_Consumption!$B$2:$B$76,0),MATCH(C$4,[3]acpsa_table3_Supply_Consumption!$C$1:$O$1,0)),0)</f>
        <v>0</v>
      </c>
      <c r="D76" s="15">
        <f>ROUND(INDEX([3]acpsa_table3_Supply_Consumption!$C$2:$O$76,MATCH(TRIM($A76),[3]acpsa_table3_Supply_Consumption!$B$2:$B$76,0),MATCH(D$4,[3]acpsa_table3_Supply_Consumption!$C$1:$O$1,0)),0)</f>
        <v>0</v>
      </c>
      <c r="E76" s="15">
        <f>ROUND(INDEX([3]acpsa_table3_Supply_Consumption!$C$2:$O$76,MATCH(TRIM($A76),[3]acpsa_table3_Supply_Consumption!$B$2:$B$76,0),MATCH(E$4,[3]acpsa_table3_Supply_Consumption!$C$1:$O$1,0)),0)</f>
        <v>0</v>
      </c>
      <c r="F76" s="15">
        <f>ROUND(INDEX([3]acpsa_table3_Supply_Consumption!$C$2:$O$76,MATCH(TRIM($A76),[3]acpsa_table3_Supply_Consumption!$B$2:$B$76,0),MATCH(F$4,[3]acpsa_table3_Supply_Consumption!$C$1:$O$1,0)),0)</f>
        <v>0</v>
      </c>
      <c r="G76" s="15">
        <f>ROUND(INDEX([3]acpsa_table3_Supply_Consumption!$C$2:$O$76,MATCH(TRIM($A76),[3]acpsa_table3_Supply_Consumption!$B$2:$B$76,0),MATCH(G$4,[3]acpsa_table3_Supply_Consumption!$C$1:$O$1,0)),0)</f>
        <v>0</v>
      </c>
      <c r="H76" s="15">
        <f>ROUND(INDEX([3]acpsa_table3_Supply_Consumption!$C$2:$O$76,MATCH(TRIM($A76),[3]acpsa_table3_Supply_Consumption!$B$2:$B$76,0),MATCH(H$4,[3]acpsa_table3_Supply_Consumption!$C$1:$O$1,0)),0)</f>
        <v>0</v>
      </c>
      <c r="I76" s="15">
        <f>ROUND(INDEX([3]acpsa_table3_Supply_Consumption!$C$2:$O$76,MATCH(TRIM($A76),[3]acpsa_table3_Supply_Consumption!$B$2:$B$76,0),MATCH(I$4,[3]acpsa_table3_Supply_Consumption!$C$1:$O$1,0)),0)</f>
        <v>0</v>
      </c>
      <c r="J76" s="15">
        <f>ROUND(INDEX([3]acpsa_table3_Supply_Consumption!$C$2:$O$76,MATCH(TRIM($A76),[3]acpsa_table3_Supply_Consumption!$B$2:$B$76,0),MATCH(J$4,[3]acpsa_table3_Supply_Consumption!$C$1:$O$1,0)),0)</f>
        <v>0</v>
      </c>
      <c r="K76" s="15">
        <f>ROUND(INDEX([3]acpsa_table3_Supply_Consumption!$C$2:$O$76,MATCH(TRIM($A76),[3]acpsa_table3_Supply_Consumption!$B$2:$B$76,0),MATCH(K$4,[3]acpsa_table3_Supply_Consumption!$C$1:$O$1,0)),0)</f>
        <v>0</v>
      </c>
      <c r="L76" s="15">
        <f>ROUND(INDEX([3]acpsa_table3_Supply_Consumption!$C$2:$O$76,MATCH(TRIM($A76),[3]acpsa_table3_Supply_Consumption!$B$2:$B$76,0),MATCH(L$4,[3]acpsa_table3_Supply_Consumption!$C$1:$O$1,0)),0)</f>
        <v>0</v>
      </c>
      <c r="M76" s="22">
        <f>ROUND(INDEX([3]acpsa_table3_Supply_Consumption!$C$2:$O$76,MATCH(TRIM($A76),[3]acpsa_table3_Supply_Consumption!$B$2:$B$76,0),MATCH(M$4,[3]acpsa_table3_Supply_Consumption!$C$1:$O$1,0)),0)</f>
        <v>0</v>
      </c>
      <c r="N76" s="15">
        <f>ROUND(INDEX([3]acpsa_table3_Supply_Consumption!$C$2:$O$76,MATCH(TRIM($A76),[3]acpsa_table3_Supply_Consumption!$B$2:$B$76,0),MATCH(N$4,[3]acpsa_table3_Supply_Consumption!$C$1:$O$1,0)),0)</f>
        <v>0</v>
      </c>
    </row>
    <row r="77" spans="1:14" s="62" customFormat="1" x14ac:dyDescent="0.3">
      <c r="A77" s="57" t="s">
        <v>86</v>
      </c>
      <c r="B77" s="60">
        <f>ROUND(INDEX([3]acpsa_table3_Supply_Consumption!$C$2:$O$76,MATCH(TRIM($A77),[3]acpsa_table3_Supply_Consumption!$B$2:$B$76,0),MATCH(B$4,[3]acpsa_table3_Supply_Consumption!$C$1:$O$1,0)),0)</f>
        <v>35230075</v>
      </c>
      <c r="C77" s="60">
        <f>ROUND(INDEX([3]acpsa_table3_Supply_Consumption!$C$2:$O$76,MATCH(TRIM($A77),[3]acpsa_table3_Supply_Consumption!$B$2:$B$76,0),MATCH(C$4,[3]acpsa_table3_Supply_Consumption!$C$1:$O$1,0)),0)</f>
        <v>2443747</v>
      </c>
      <c r="D77" s="60">
        <f>ROUND(INDEX([3]acpsa_table3_Supply_Consumption!$C$2:$O$76,MATCH(TRIM($A77),[3]acpsa_table3_Supply_Consumption!$B$2:$B$76,0),MATCH(D$4,[3]acpsa_table3_Supply_Consumption!$C$1:$O$1,0)),0)</f>
        <v>-36574</v>
      </c>
      <c r="E77" s="60">
        <f>ROUND(INDEX([3]acpsa_table3_Supply_Consumption!$C$2:$O$76,MATCH(TRIM($A77),[3]acpsa_table3_Supply_Consumption!$B$2:$B$76,0),MATCH(E$4,[3]acpsa_table3_Supply_Consumption!$C$1:$O$1,0)),0)</f>
        <v>2295936</v>
      </c>
      <c r="F77" s="60">
        <f>ROUND(INDEX([3]acpsa_table3_Supply_Consumption!$C$2:$O$76,MATCH(TRIM($A77),[3]acpsa_table3_Supply_Consumption!$B$2:$B$76,0),MATCH(F$4,[3]acpsa_table3_Supply_Consumption!$C$1:$O$1,0)),0)</f>
        <v>1889419</v>
      </c>
      <c r="G77" s="60">
        <f>ROUND(INDEX([3]acpsa_table3_Supply_Consumption!$C$2:$O$76,MATCH(TRIM($A77),[3]acpsa_table3_Supply_Consumption!$B$2:$B$76,0),MATCH(G$4,[3]acpsa_table3_Supply_Consumption!$C$1:$O$1,0)),0)</f>
        <v>37707784</v>
      </c>
      <c r="H77" s="60">
        <f>ROUND(INDEX([3]acpsa_table3_Supply_Consumption!$C$2:$O$76,MATCH(TRIM($A77),[3]acpsa_table3_Supply_Consumption!$B$2:$B$76,0),MATCH(H$4,[3]acpsa_table3_Supply_Consumption!$C$1:$O$1,0)),0)</f>
        <v>13172680</v>
      </c>
      <c r="I77" s="60">
        <f>ROUND(INDEX([3]acpsa_table3_Supply_Consumption!$C$2:$O$76,MATCH(TRIM($A77),[3]acpsa_table3_Supply_Consumption!$B$2:$B$76,0),MATCH(I$4,[3]acpsa_table3_Supply_Consumption!$C$1:$O$1,0)),0)</f>
        <v>1508321</v>
      </c>
      <c r="J77" s="60">
        <f>ROUND(INDEX([3]acpsa_table3_Supply_Consumption!$C$2:$O$76,MATCH(TRIM($A77),[3]acpsa_table3_Supply_Consumption!$B$2:$B$76,0),MATCH(J$4,[3]acpsa_table3_Supply_Consumption!$C$1:$O$1,0)),0)</f>
        <v>13781581</v>
      </c>
      <c r="K77" s="60">
        <f>ROUND(INDEX([3]acpsa_table3_Supply_Consumption!$C$2:$O$76,MATCH(TRIM($A77),[3]acpsa_table3_Supply_Consumption!$B$2:$B$76,0),MATCH(K$4,[3]acpsa_table3_Supply_Consumption!$C$1:$O$1,0)),0)</f>
        <v>3650407</v>
      </c>
      <c r="L77" s="60">
        <f>ROUND(INDEX([3]acpsa_table3_Supply_Consumption!$C$2:$O$76,MATCH(TRIM($A77),[3]acpsa_table3_Supply_Consumption!$B$2:$B$76,0),MATCH(L$4,[3]acpsa_table3_Supply_Consumption!$C$1:$O$1,0)),0)</f>
        <v>3814513</v>
      </c>
      <c r="M77" s="61">
        <f>ROUND(INDEX([3]acpsa_table3_Supply_Consumption!$C$2:$O$76,MATCH(TRIM($A77),[3]acpsa_table3_Supply_Consumption!$B$2:$B$76,0),MATCH(M$4,[3]acpsa_table3_Supply_Consumption!$C$1:$O$1,0)),0)</f>
        <v>1780282</v>
      </c>
      <c r="N77" s="60">
        <f>ROUND(INDEX([3]acpsa_table3_Supply_Consumption!$C$2:$O$76,MATCH(TRIM($A77),[3]acpsa_table3_Supply_Consumption!$B$2:$B$76,0),MATCH(N$4,[3]acpsa_table3_Supply_Consumption!$C$1:$O$1,0)),0)</f>
        <v>37707784</v>
      </c>
    </row>
    <row r="78" spans="1:14" x14ac:dyDescent="0.3">
      <c r="A78" s="51" t="s">
        <v>87</v>
      </c>
      <c r="B78" s="15">
        <f>ROUND(INDEX([3]acpsa_table3_Supply_Consumption!$C$2:$O$76,MATCH(TRIM($A78),[3]acpsa_table3_Supply_Consumption!$B$2:$B$76,0),MATCH(B$4,[3]acpsa_table3_Supply_Consumption!$C$1:$O$1,0)),0)</f>
        <v>2299336</v>
      </c>
      <c r="C78" s="15">
        <f>ROUND(INDEX([3]acpsa_table3_Supply_Consumption!$C$2:$O$76,MATCH(TRIM($A78),[3]acpsa_table3_Supply_Consumption!$B$2:$B$76,0),MATCH(C$4,[3]acpsa_table3_Supply_Consumption!$C$1:$O$1,0)),0)</f>
        <v>0</v>
      </c>
      <c r="D78" s="15">
        <f>ROUND(INDEX([3]acpsa_table3_Supply_Consumption!$C$2:$O$76,MATCH(TRIM($A78),[3]acpsa_table3_Supply_Consumption!$B$2:$B$76,0),MATCH(D$4,[3]acpsa_table3_Supply_Consumption!$C$1:$O$1,0)),0)</f>
        <v>0</v>
      </c>
      <c r="E78" s="15">
        <f>ROUND(INDEX([3]acpsa_table3_Supply_Consumption!$C$2:$O$76,MATCH(TRIM($A78),[3]acpsa_table3_Supply_Consumption!$B$2:$B$76,0),MATCH(E$4,[3]acpsa_table3_Supply_Consumption!$C$1:$O$1,0)),0)</f>
        <v>0</v>
      </c>
      <c r="F78" s="15">
        <f>ROUND(INDEX([3]acpsa_table3_Supply_Consumption!$C$2:$O$76,MATCH(TRIM($A78),[3]acpsa_table3_Supply_Consumption!$B$2:$B$76,0),MATCH(F$4,[3]acpsa_table3_Supply_Consumption!$C$1:$O$1,0)),0)</f>
        <v>0</v>
      </c>
      <c r="G78" s="15">
        <f>ROUND(INDEX([3]acpsa_table3_Supply_Consumption!$C$2:$O$76,MATCH(TRIM($A78),[3]acpsa_table3_Supply_Consumption!$B$2:$B$76,0),MATCH(G$4,[3]acpsa_table3_Supply_Consumption!$C$1:$O$1,0)),0)</f>
        <v>0</v>
      </c>
      <c r="H78" s="15">
        <f>ROUND(INDEX([3]acpsa_table3_Supply_Consumption!$C$2:$O$76,MATCH(TRIM($A78),[3]acpsa_table3_Supply_Consumption!$B$2:$B$76,0),MATCH(H$4,[3]acpsa_table3_Supply_Consumption!$C$1:$O$1,0)),0)</f>
        <v>0</v>
      </c>
      <c r="I78" s="15">
        <f>ROUND(INDEX([3]acpsa_table3_Supply_Consumption!$C$2:$O$76,MATCH(TRIM($A78),[3]acpsa_table3_Supply_Consumption!$B$2:$B$76,0),MATCH(I$4,[3]acpsa_table3_Supply_Consumption!$C$1:$O$1,0)),0)</f>
        <v>0</v>
      </c>
      <c r="J78" s="15">
        <f>ROUND(INDEX([3]acpsa_table3_Supply_Consumption!$C$2:$O$76,MATCH(TRIM($A78),[3]acpsa_table3_Supply_Consumption!$B$2:$B$76,0),MATCH(J$4,[3]acpsa_table3_Supply_Consumption!$C$1:$O$1,0)),0)</f>
        <v>0</v>
      </c>
      <c r="K78" s="15">
        <f>ROUND(INDEX([3]acpsa_table3_Supply_Consumption!$C$2:$O$76,MATCH(TRIM($A78),[3]acpsa_table3_Supply_Consumption!$B$2:$B$76,0),MATCH(K$4,[3]acpsa_table3_Supply_Consumption!$C$1:$O$1,0)),0)</f>
        <v>0</v>
      </c>
      <c r="L78" s="15">
        <f>ROUND(INDEX([3]acpsa_table3_Supply_Consumption!$C$2:$O$76,MATCH(TRIM($A78),[3]acpsa_table3_Supply_Consumption!$B$2:$B$76,0),MATCH(L$4,[3]acpsa_table3_Supply_Consumption!$C$1:$O$1,0)),0)</f>
        <v>0</v>
      </c>
      <c r="M78" s="22">
        <f>ROUND(INDEX([3]acpsa_table3_Supply_Consumption!$C$2:$O$76,MATCH(TRIM($A78),[3]acpsa_table3_Supply_Consumption!$B$2:$B$76,0),MATCH(M$4,[3]acpsa_table3_Supply_Consumption!$C$1:$O$1,0)),0)</f>
        <v>0</v>
      </c>
      <c r="N78" s="15">
        <f>ROUND(INDEX([3]acpsa_table3_Supply_Consumption!$C$2:$O$76,MATCH(TRIM($A78),[3]acpsa_table3_Supply_Consumption!$B$2:$B$76,0),MATCH(N$4,[3]acpsa_table3_Supply_Consumption!$C$1:$O$1,0)),0)</f>
        <v>0</v>
      </c>
    </row>
    <row r="79" spans="1:14" x14ac:dyDescent="0.3">
      <c r="A79" s="51" t="s">
        <v>88</v>
      </c>
      <c r="B79" s="15">
        <f>ROUND(INDEX([3]acpsa_table3_Supply_Consumption!$C$2:$O$76,MATCH(TRIM($A79),[3]acpsa_table3_Supply_Consumption!$B$2:$B$76,0),MATCH(B$4,[3]acpsa_table3_Supply_Consumption!$C$1:$O$1,0)),0)</f>
        <v>1888632</v>
      </c>
      <c r="C79" s="15">
        <f>ROUND(INDEX([3]acpsa_table3_Supply_Consumption!$C$2:$O$76,MATCH(TRIM($A79),[3]acpsa_table3_Supply_Consumption!$B$2:$B$76,0),MATCH(C$4,[3]acpsa_table3_Supply_Consumption!$C$1:$O$1,0)),0)</f>
        <v>0</v>
      </c>
      <c r="D79" s="15">
        <f>ROUND(INDEX([3]acpsa_table3_Supply_Consumption!$C$2:$O$76,MATCH(TRIM($A79),[3]acpsa_table3_Supply_Consumption!$B$2:$B$76,0),MATCH(D$4,[3]acpsa_table3_Supply_Consumption!$C$1:$O$1,0)),0)</f>
        <v>0</v>
      </c>
      <c r="E79" s="15">
        <f>ROUND(INDEX([3]acpsa_table3_Supply_Consumption!$C$2:$O$76,MATCH(TRIM($A79),[3]acpsa_table3_Supply_Consumption!$B$2:$B$76,0),MATCH(E$4,[3]acpsa_table3_Supply_Consumption!$C$1:$O$1,0)),0)</f>
        <v>0</v>
      </c>
      <c r="F79" s="15">
        <f>ROUND(INDEX([3]acpsa_table3_Supply_Consumption!$C$2:$O$76,MATCH(TRIM($A79),[3]acpsa_table3_Supply_Consumption!$B$2:$B$76,0),MATCH(F$4,[3]acpsa_table3_Supply_Consumption!$C$1:$O$1,0)),0)</f>
        <v>0</v>
      </c>
      <c r="G79" s="15">
        <f>ROUND(INDEX([3]acpsa_table3_Supply_Consumption!$C$2:$O$76,MATCH(TRIM($A79),[3]acpsa_table3_Supply_Consumption!$B$2:$B$76,0),MATCH(G$4,[3]acpsa_table3_Supply_Consumption!$C$1:$O$1,0)),0)</f>
        <v>0</v>
      </c>
      <c r="H79" s="15">
        <f>ROUND(INDEX([3]acpsa_table3_Supply_Consumption!$C$2:$O$76,MATCH(TRIM($A79),[3]acpsa_table3_Supply_Consumption!$B$2:$B$76,0),MATCH(H$4,[3]acpsa_table3_Supply_Consumption!$C$1:$O$1,0)),0)</f>
        <v>0</v>
      </c>
      <c r="I79" s="15">
        <f>ROUND(INDEX([3]acpsa_table3_Supply_Consumption!$C$2:$O$76,MATCH(TRIM($A79),[3]acpsa_table3_Supply_Consumption!$B$2:$B$76,0),MATCH(I$4,[3]acpsa_table3_Supply_Consumption!$C$1:$O$1,0)),0)</f>
        <v>0</v>
      </c>
      <c r="J79" s="15">
        <f>ROUND(INDEX([3]acpsa_table3_Supply_Consumption!$C$2:$O$76,MATCH(TRIM($A79),[3]acpsa_table3_Supply_Consumption!$B$2:$B$76,0),MATCH(J$4,[3]acpsa_table3_Supply_Consumption!$C$1:$O$1,0)),0)</f>
        <v>0</v>
      </c>
      <c r="K79" s="15">
        <f>ROUND(INDEX([3]acpsa_table3_Supply_Consumption!$C$2:$O$76,MATCH(TRIM($A79),[3]acpsa_table3_Supply_Consumption!$B$2:$B$76,0),MATCH(K$4,[3]acpsa_table3_Supply_Consumption!$C$1:$O$1,0)),0)</f>
        <v>0</v>
      </c>
      <c r="L79" s="15">
        <f>ROUND(INDEX([3]acpsa_table3_Supply_Consumption!$C$2:$O$76,MATCH(TRIM($A79),[3]acpsa_table3_Supply_Consumption!$B$2:$B$76,0),MATCH(L$4,[3]acpsa_table3_Supply_Consumption!$C$1:$O$1,0)),0)</f>
        <v>0</v>
      </c>
      <c r="M79" s="22">
        <f>ROUND(INDEX([3]acpsa_table3_Supply_Consumption!$C$2:$O$76,MATCH(TRIM($A79),[3]acpsa_table3_Supply_Consumption!$B$2:$B$76,0),MATCH(M$4,[3]acpsa_table3_Supply_Consumption!$C$1:$O$1,0)),0)</f>
        <v>0</v>
      </c>
      <c r="N79" s="15">
        <f>ROUND(INDEX([3]acpsa_table3_Supply_Consumption!$C$2:$O$76,MATCH(TRIM($A79),[3]acpsa_table3_Supply_Consumption!$B$2:$B$76,0),MATCH(N$4,[3]acpsa_table3_Supply_Consumption!$C$1:$O$1,0)),0)</f>
        <v>0</v>
      </c>
    </row>
    <row r="80" spans="1:14" x14ac:dyDescent="0.3">
      <c r="A80" s="58" t="s">
        <v>89</v>
      </c>
      <c r="B80" s="18">
        <f>ROUND(INDEX([3]acpsa_table3_Supply_Consumption!$C$2:$O$76,MATCH(TRIM($A80),[3]acpsa_table3_Supply_Consumption!$B$2:$B$76,0),MATCH(B$4,[3]acpsa_table3_Supply_Consumption!$C$1:$O$1,0)),0)</f>
        <v>31042108</v>
      </c>
      <c r="C80" s="18">
        <f>ROUND(INDEX([3]acpsa_table3_Supply_Consumption!$C$2:$O$76,MATCH(TRIM($A80),[3]acpsa_table3_Supply_Consumption!$B$2:$B$76,0),MATCH(C$4,[3]acpsa_table3_Supply_Consumption!$C$1:$O$1,0)),0)</f>
        <v>2443747</v>
      </c>
      <c r="D80" s="18">
        <f>ROUND(INDEX([3]acpsa_table3_Supply_Consumption!$C$2:$O$76,MATCH(TRIM($A80),[3]acpsa_table3_Supply_Consumption!$B$2:$B$76,0),MATCH(D$4,[3]acpsa_table3_Supply_Consumption!$C$1:$O$1,0)),0)</f>
        <v>-36574</v>
      </c>
      <c r="E80" s="18">
        <f>ROUND(INDEX([3]acpsa_table3_Supply_Consumption!$C$2:$O$76,MATCH(TRIM($A80),[3]acpsa_table3_Supply_Consumption!$B$2:$B$76,0),MATCH(E$4,[3]acpsa_table3_Supply_Consumption!$C$1:$O$1,0)),0)</f>
        <v>2295936</v>
      </c>
      <c r="F80" s="18">
        <f>ROUND(INDEX([3]acpsa_table3_Supply_Consumption!$C$2:$O$76,MATCH(TRIM($A80),[3]acpsa_table3_Supply_Consumption!$B$2:$B$76,0),MATCH(F$4,[3]acpsa_table3_Supply_Consumption!$C$1:$O$1,0)),0)</f>
        <v>1889419</v>
      </c>
      <c r="G80" s="18">
        <f>ROUND(INDEX([3]acpsa_table3_Supply_Consumption!$C$2:$O$76,MATCH(TRIM($A80),[3]acpsa_table3_Supply_Consumption!$B$2:$B$76,0),MATCH(G$4,[3]acpsa_table3_Supply_Consumption!$C$1:$O$1,0)),0)</f>
        <v>37707784</v>
      </c>
      <c r="H80" s="18">
        <f>ROUND(INDEX([3]acpsa_table3_Supply_Consumption!$C$2:$O$76,MATCH(TRIM($A80),[3]acpsa_table3_Supply_Consumption!$B$2:$B$76,0),MATCH(H$4,[3]acpsa_table3_Supply_Consumption!$C$1:$O$1,0)),0)</f>
        <v>13172680</v>
      </c>
      <c r="I80" s="18">
        <f>ROUND(INDEX([3]acpsa_table3_Supply_Consumption!$C$2:$O$76,MATCH(TRIM($A80),[3]acpsa_table3_Supply_Consumption!$B$2:$B$76,0),MATCH(I$4,[3]acpsa_table3_Supply_Consumption!$C$1:$O$1,0)),0)</f>
        <v>1508321</v>
      </c>
      <c r="J80" s="18">
        <f>ROUND(INDEX([3]acpsa_table3_Supply_Consumption!$C$2:$O$76,MATCH(TRIM($A80),[3]acpsa_table3_Supply_Consumption!$B$2:$B$76,0),MATCH(J$4,[3]acpsa_table3_Supply_Consumption!$C$1:$O$1,0)),0)</f>
        <v>13781581</v>
      </c>
      <c r="K80" s="18">
        <f>ROUND(INDEX([3]acpsa_table3_Supply_Consumption!$C$2:$O$76,MATCH(TRIM($A80),[3]acpsa_table3_Supply_Consumption!$B$2:$B$76,0),MATCH(K$4,[3]acpsa_table3_Supply_Consumption!$C$1:$O$1,0)),0)</f>
        <v>3650407</v>
      </c>
      <c r="L80" s="18">
        <f>ROUND(INDEX([3]acpsa_table3_Supply_Consumption!$C$2:$O$76,MATCH(TRIM($A80),[3]acpsa_table3_Supply_Consumption!$B$2:$B$76,0),MATCH(L$4,[3]acpsa_table3_Supply_Consumption!$C$1:$O$1,0)),0)</f>
        <v>3814513</v>
      </c>
      <c r="M80" s="23">
        <f>ROUND(INDEX([3]acpsa_table3_Supply_Consumption!$C$2:$O$76,MATCH(TRIM($A80),[3]acpsa_table3_Supply_Consumption!$B$2:$B$76,0),MATCH(M$4,[3]acpsa_table3_Supply_Consumption!$C$1:$O$1,0)),0)</f>
        <v>1780282</v>
      </c>
      <c r="N80" s="18">
        <f>ROUND(INDEX([3]acpsa_table3_Supply_Consumption!$C$2:$O$76,MATCH(TRIM($A80),[3]acpsa_table3_Supply_Consumption!$B$2:$B$76,0),MATCH(N$4,[3]acpsa_table3_Supply_Consumption!$C$1:$O$1,0)),0)</f>
        <v>37707784</v>
      </c>
    </row>
    <row r="81" spans="12:13" x14ac:dyDescent="0.3">
      <c r="L81" s="20"/>
      <c r="M81" s="21"/>
    </row>
  </sheetData>
  <mergeCells count="19"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f>ROUND(INDEX([4]acpsa_table4_Emp_Comp_2020!$C$2:$G$46,MATCH(TRIM($A3),[4]acpsa_table4_Emp_Comp_2020!$B$2:$B$46,0),MATCH(B$2,[4]acpsa_table4_Emp_Comp_2020!$C$1:$G$1,0)),0)</f>
        <v>147561</v>
      </c>
      <c r="C3" s="31">
        <f>ROUND(INDEX([4]acpsa_table4_Emp_Comp_2020!$C$2:$G$46,MATCH(TRIM($A3),[4]acpsa_table4_Emp_Comp_2020!$B$2:$B$46,0),MATCH(C$2,[4]acpsa_table4_Emp_Comp_2020!$C$1:$G$1,0)),0)</f>
        <v>11602289</v>
      </c>
      <c r="D3" s="68"/>
      <c r="E3" s="31">
        <f>ROUND(INDEX([4]acpsa_table4_Emp_Comp_2020!$C$2:$G$46,MATCH(TRIM($A3),[4]acpsa_table4_Emp_Comp_2020!$B$2:$B$46,0),MATCH(E$2,[4]acpsa_table4_Emp_Comp_2020!$C$1:$G$1,0)),0)</f>
        <v>4686</v>
      </c>
      <c r="F3" s="31">
        <f>ROUND(INDEX([4]acpsa_table4_Emp_Comp_2020!$C$2:$G$46,MATCH(TRIM($A3),[4]acpsa_table4_Emp_Comp_2020!$B$2:$B$46,0),MATCH(F$2,[4]acpsa_table4_Emp_Comp_2020!$C$1:$G$1,0)),0)</f>
        <v>465870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f>ROUND(INDEX([4]acpsa_table4_Emp_Comp_2020!$C$2:$G$46,MATCH(TRIM($A4),[4]acpsa_table4_Emp_Comp_2020!$B$2:$B$46,0),MATCH(B$2,[4]acpsa_table4_Emp_Comp_2020!$C$1:$G$1,0)),0)</f>
        <v>5266</v>
      </c>
      <c r="C4" s="32">
        <f>ROUND(INDEX([4]acpsa_table4_Emp_Comp_2020!$C$2:$G$46,MATCH(TRIM($A4),[4]acpsa_table4_Emp_Comp_2020!$B$2:$B$46,0),MATCH(C$2,[4]acpsa_table4_Emp_Comp_2020!$C$1:$G$1,0)),0)</f>
        <v>452933</v>
      </c>
      <c r="D4" s="59"/>
      <c r="E4" s="32">
        <f>ROUND(INDEX([4]acpsa_table4_Emp_Comp_2020!$C$2:$G$46,MATCH(TRIM($A4),[4]acpsa_table4_Emp_Comp_2020!$B$2:$B$46,0),MATCH(E$2,[4]acpsa_table4_Emp_Comp_2020!$C$1:$G$1,0)),0)</f>
        <v>1070</v>
      </c>
      <c r="F4" s="32">
        <f>ROUND(INDEX([4]acpsa_table4_Emp_Comp_2020!$C$2:$G$46,MATCH(TRIM($A4),[4]acpsa_table4_Emp_Comp_2020!$B$2:$B$46,0),MATCH(F$2,[4]acpsa_table4_Emp_Comp_2020!$C$1:$G$1,0)),0)</f>
        <v>94377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f>ROUND(INDEX([4]acpsa_table4_Emp_Comp_2020!$C$2:$G$46,MATCH(TRIM($A5),[4]acpsa_table4_Emp_Comp_2020!$B$2:$B$46,0),MATCH(B$2,[4]acpsa_table4_Emp_Comp_2020!$C$1:$G$1,0)),0)</f>
        <v>234</v>
      </c>
      <c r="C5" s="29">
        <f>ROUND(INDEX([4]acpsa_table4_Emp_Comp_2020!$C$2:$G$46,MATCH(TRIM($A5),[4]acpsa_table4_Emp_Comp_2020!$B$2:$B$46,0),MATCH(C$2,[4]acpsa_table4_Emp_Comp_2020!$C$1:$G$1,0)),0)</f>
        <v>28044</v>
      </c>
      <c r="D5" s="34"/>
      <c r="E5" s="29">
        <f>ROUND(INDEX([4]acpsa_table4_Emp_Comp_2020!$C$2:$G$46,MATCH(TRIM($A5),[4]acpsa_table4_Emp_Comp_2020!$B$2:$B$46,0),MATCH(E$2,[4]acpsa_table4_Emp_Comp_2020!$C$1:$G$1,0)),0)</f>
        <v>200</v>
      </c>
      <c r="F5" s="29">
        <f>ROUND(INDEX([4]acpsa_table4_Emp_Comp_2020!$C$2:$G$46,MATCH(TRIM($A5),[4]acpsa_table4_Emp_Comp_2020!$B$2:$B$46,0),MATCH(F$2,[4]acpsa_table4_Emp_Comp_2020!$C$1:$G$1,0)),0)</f>
        <v>24510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f>ROUND(INDEX([4]acpsa_table4_Emp_Comp_2020!$C$2:$G$46,MATCH(TRIM($A6),[4]acpsa_table4_Emp_Comp_2020!$B$2:$B$46,0),MATCH(B$2,[4]acpsa_table4_Emp_Comp_2020!$C$1:$G$1,0)),0)</f>
        <v>79</v>
      </c>
      <c r="C6" s="29">
        <f>ROUND(INDEX([4]acpsa_table4_Emp_Comp_2020!$C$2:$G$46,MATCH(TRIM($A6),[4]acpsa_table4_Emp_Comp_2020!$B$2:$B$46,0),MATCH(C$2,[4]acpsa_table4_Emp_Comp_2020!$C$1:$G$1,0)),0)</f>
        <v>6666</v>
      </c>
      <c r="D6" s="34">
        <f>ROUND(INDEX([4]acpsa_table4_Emp_Comp_2020!$C$2:$G$46,MATCH(TRIM($A6),[4]acpsa_table4_Emp_Comp_2020!$B$2:$B$46,0),MATCH(D$2,[4]acpsa_table4_Emp_Comp_2020!$C$1:$G$1,0)),3)</f>
        <v>0.97299999999999998</v>
      </c>
      <c r="E6" s="29">
        <f>ROUND(INDEX([4]acpsa_table4_Emp_Comp_2020!$C$2:$G$46,MATCH(TRIM($A6),[4]acpsa_table4_Emp_Comp_2020!$B$2:$B$46,0),MATCH(E$2,[4]acpsa_table4_Emp_Comp_2020!$C$1:$G$1,0)),0)</f>
        <v>77</v>
      </c>
      <c r="F6" s="29">
        <f>ROUND(INDEX([4]acpsa_table4_Emp_Comp_2020!$C$2:$G$46,MATCH(TRIM($A6),[4]acpsa_table4_Emp_Comp_2020!$B$2:$B$46,0),MATCH(F$2,[4]acpsa_table4_Emp_Comp_2020!$C$1:$G$1,0)),0)</f>
        <v>6486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f>ROUND(INDEX([4]acpsa_table4_Emp_Comp_2020!$C$2:$G$46,MATCH(TRIM($A7),[4]acpsa_table4_Emp_Comp_2020!$B$2:$B$46,0),MATCH(B$2,[4]acpsa_table4_Emp_Comp_2020!$C$1:$G$1,0)),0)</f>
        <v>86</v>
      </c>
      <c r="C7" s="29">
        <f>ROUND(INDEX([4]acpsa_table4_Emp_Comp_2020!$C$2:$G$46,MATCH(TRIM($A7),[4]acpsa_table4_Emp_Comp_2020!$B$2:$B$46,0),MATCH(C$2,[4]acpsa_table4_Emp_Comp_2020!$C$1:$G$1,0)),0)</f>
        <v>6173</v>
      </c>
      <c r="D7" s="34">
        <f>ROUND(INDEX([4]acpsa_table4_Emp_Comp_2020!$C$2:$G$46,MATCH(TRIM($A7),[4]acpsa_table4_Emp_Comp_2020!$B$2:$B$46,0),MATCH(D$2,[4]acpsa_table4_Emp_Comp_2020!$C$1:$G$1,0)),3)</f>
        <v>0.78300000000000003</v>
      </c>
      <c r="E7" s="29">
        <f>ROUND(INDEX([4]acpsa_table4_Emp_Comp_2020!$C$2:$G$46,MATCH(TRIM($A7),[4]acpsa_table4_Emp_Comp_2020!$B$2:$B$46,0),MATCH(E$2,[4]acpsa_table4_Emp_Comp_2020!$C$1:$G$1,0)),0)</f>
        <v>67</v>
      </c>
      <c r="F7" s="29">
        <f>ROUND(INDEX([4]acpsa_table4_Emp_Comp_2020!$C$2:$G$46,MATCH(TRIM($A7),[4]acpsa_table4_Emp_Comp_2020!$B$2:$B$46,0),MATCH(F$2,[4]acpsa_table4_Emp_Comp_2020!$C$1:$G$1,0)),0)</f>
        <v>4832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f>ROUND(INDEX([4]acpsa_table4_Emp_Comp_2020!$C$2:$G$46,MATCH(TRIM($A8),[4]acpsa_table4_Emp_Comp_2020!$B$2:$B$46,0),MATCH(B$2,[4]acpsa_table4_Emp_Comp_2020!$C$1:$G$1,0)),0)</f>
        <v>24</v>
      </c>
      <c r="C8" s="29">
        <f>ROUND(INDEX([4]acpsa_table4_Emp_Comp_2020!$C$2:$G$46,MATCH(TRIM($A8),[4]acpsa_table4_Emp_Comp_2020!$B$2:$B$46,0),MATCH(C$2,[4]acpsa_table4_Emp_Comp_2020!$C$1:$G$1,0)),0)</f>
        <v>3675</v>
      </c>
      <c r="D8" s="34">
        <f>ROUND(INDEX([4]acpsa_table4_Emp_Comp_2020!$C$2:$G$46,MATCH(TRIM($A8),[4]acpsa_table4_Emp_Comp_2020!$B$2:$B$46,0),MATCH(D$2,[4]acpsa_table4_Emp_Comp_2020!$C$1:$G$1,0)),3)</f>
        <v>0.51500000000000001</v>
      </c>
      <c r="E8" s="29">
        <f>ROUND(INDEX([4]acpsa_table4_Emp_Comp_2020!$C$2:$G$46,MATCH(TRIM($A8),[4]acpsa_table4_Emp_Comp_2020!$B$2:$B$46,0),MATCH(E$2,[4]acpsa_table4_Emp_Comp_2020!$C$1:$G$1,0)),0)</f>
        <v>13</v>
      </c>
      <c r="F8" s="29">
        <f>ROUND(INDEX([4]acpsa_table4_Emp_Comp_2020!$C$2:$G$46,MATCH(TRIM($A8),[4]acpsa_table4_Emp_Comp_2020!$B$2:$B$46,0),MATCH(F$2,[4]acpsa_table4_Emp_Comp_2020!$C$1:$G$1,0)),0)</f>
        <v>1891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f>ROUND(INDEX([4]acpsa_table4_Emp_Comp_2020!$C$2:$G$46,MATCH(TRIM($A9),[4]acpsa_table4_Emp_Comp_2020!$B$2:$B$46,0),MATCH(B$2,[4]acpsa_table4_Emp_Comp_2020!$C$1:$G$1,0)),0)</f>
        <v>44</v>
      </c>
      <c r="C9" s="29">
        <f>ROUND(INDEX([4]acpsa_table4_Emp_Comp_2020!$C$2:$G$46,MATCH(TRIM($A9),[4]acpsa_table4_Emp_Comp_2020!$B$2:$B$46,0),MATCH(C$2,[4]acpsa_table4_Emp_Comp_2020!$C$1:$G$1,0)),0)</f>
        <v>11531</v>
      </c>
      <c r="D9" s="34">
        <f>ROUND(INDEX([4]acpsa_table4_Emp_Comp_2020!$C$2:$G$46,MATCH(TRIM($A9),[4]acpsa_table4_Emp_Comp_2020!$B$2:$B$46,0),MATCH(D$2,[4]acpsa_table4_Emp_Comp_2020!$C$1:$G$1,0)),3)</f>
        <v>0.98</v>
      </c>
      <c r="E9" s="29">
        <f>ROUND(INDEX([4]acpsa_table4_Emp_Comp_2020!$C$2:$G$46,MATCH(TRIM($A9),[4]acpsa_table4_Emp_Comp_2020!$B$2:$B$46,0),MATCH(E$2,[4]acpsa_table4_Emp_Comp_2020!$C$1:$G$1,0)),0)</f>
        <v>43</v>
      </c>
      <c r="F9" s="29">
        <f>ROUND(INDEX([4]acpsa_table4_Emp_Comp_2020!$C$2:$G$46,MATCH(TRIM($A9),[4]acpsa_table4_Emp_Comp_2020!$B$2:$B$46,0),MATCH(F$2,[4]acpsa_table4_Emp_Comp_2020!$C$1:$G$1,0)),0)</f>
        <v>11301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f>ROUND(INDEX([4]acpsa_table4_Emp_Comp_2020!$C$2:$G$46,MATCH(TRIM($A10),[4]acpsa_table4_Emp_Comp_2020!$B$2:$B$46,0),MATCH(B$2,[4]acpsa_table4_Emp_Comp_2020!$C$1:$G$1,0)),0)</f>
        <v>137</v>
      </c>
      <c r="C10" s="29">
        <f>ROUND(INDEX([4]acpsa_table4_Emp_Comp_2020!$C$2:$G$46,MATCH(TRIM($A10),[4]acpsa_table4_Emp_Comp_2020!$B$2:$B$46,0),MATCH(C$2,[4]acpsa_table4_Emp_Comp_2020!$C$1:$G$1,0)),0)</f>
        <v>8717</v>
      </c>
      <c r="D10" s="34">
        <f>ROUND(INDEX([4]acpsa_table4_Emp_Comp_2020!$C$2:$G$46,MATCH(TRIM($A10),[4]acpsa_table4_Emp_Comp_2020!$B$2:$B$46,0),MATCH(D$2,[4]acpsa_table4_Emp_Comp_2020!$C$1:$G$1,0)),3)</f>
        <v>0.92200000000000004</v>
      </c>
      <c r="E10" s="29">
        <f>ROUND(INDEX([4]acpsa_table4_Emp_Comp_2020!$C$2:$G$46,MATCH(TRIM($A10),[4]acpsa_table4_Emp_Comp_2020!$B$2:$B$46,0),MATCH(E$2,[4]acpsa_table4_Emp_Comp_2020!$C$1:$G$1,0)),0)</f>
        <v>126</v>
      </c>
      <c r="F10" s="29">
        <f>ROUND(INDEX([4]acpsa_table4_Emp_Comp_2020!$C$2:$G$46,MATCH(TRIM($A10),[4]acpsa_table4_Emp_Comp_2020!$B$2:$B$46,0),MATCH(F$2,[4]acpsa_table4_Emp_Comp_2020!$C$1:$G$1,0)),0)</f>
        <v>8038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f>ROUND(INDEX([4]acpsa_table4_Emp_Comp_2020!$C$2:$G$46,MATCH(TRIM($A11),[4]acpsa_table4_Emp_Comp_2020!$B$2:$B$46,0),MATCH(B$2,[4]acpsa_table4_Emp_Comp_2020!$C$1:$G$1,0)),0)</f>
        <v>1935</v>
      </c>
      <c r="C11" s="29">
        <f>ROUND(INDEX([4]acpsa_table4_Emp_Comp_2020!$C$2:$G$46,MATCH(TRIM($A11),[4]acpsa_table4_Emp_Comp_2020!$B$2:$B$46,0),MATCH(C$2,[4]acpsa_table4_Emp_Comp_2020!$C$1:$G$1,0)),0)</f>
        <v>236752</v>
      </c>
      <c r="D11" s="34"/>
      <c r="E11" s="29">
        <f>ROUND(INDEX([4]acpsa_table4_Emp_Comp_2020!$C$2:$G$46,MATCH(TRIM($A11),[4]acpsa_table4_Emp_Comp_2020!$B$2:$B$46,0),MATCH(E$2,[4]acpsa_table4_Emp_Comp_2020!$C$1:$G$1,0)),0)</f>
        <v>547</v>
      </c>
      <c r="F11" s="29">
        <f>ROUND(INDEX([4]acpsa_table4_Emp_Comp_2020!$C$2:$G$46,MATCH(TRIM($A11),[4]acpsa_table4_Emp_Comp_2020!$B$2:$B$46,0),MATCH(F$2,[4]acpsa_table4_Emp_Comp_2020!$C$1:$G$1,0)),0)</f>
        <v>53955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f>ROUND(INDEX([4]acpsa_table4_Emp_Comp_2020!$C$2:$G$46,MATCH(TRIM($A12),[4]acpsa_table4_Emp_Comp_2020!$B$2:$B$46,0),MATCH(B$2,[4]acpsa_table4_Emp_Comp_2020!$C$1:$G$1,0)),0)</f>
        <v>436</v>
      </c>
      <c r="C12" s="29">
        <f>ROUND(INDEX([4]acpsa_table4_Emp_Comp_2020!$C$2:$G$46,MATCH(TRIM($A12),[4]acpsa_table4_Emp_Comp_2020!$B$2:$B$46,0),MATCH(C$2,[4]acpsa_table4_Emp_Comp_2020!$C$1:$G$1,0)),0)</f>
        <v>45918</v>
      </c>
      <c r="D12" s="34">
        <f>ROUND(INDEX([4]acpsa_table4_Emp_Comp_2020!$C$2:$G$46,MATCH(TRIM($A12),[4]acpsa_table4_Emp_Comp_2020!$B$2:$B$46,0),MATCH(D$2,[4]acpsa_table4_Emp_Comp_2020!$C$1:$G$1,0)),3)</f>
        <v>0.42899999999999999</v>
      </c>
      <c r="E12" s="29">
        <f>ROUND(INDEX([4]acpsa_table4_Emp_Comp_2020!$C$2:$G$46,MATCH(TRIM($A12),[4]acpsa_table4_Emp_Comp_2020!$B$2:$B$46,0),MATCH(E$2,[4]acpsa_table4_Emp_Comp_2020!$C$1:$G$1,0)),0)</f>
        <v>187</v>
      </c>
      <c r="F12" s="29">
        <f>ROUND(INDEX([4]acpsa_table4_Emp_Comp_2020!$C$2:$G$46,MATCH(TRIM($A12),[4]acpsa_table4_Emp_Comp_2020!$B$2:$B$46,0),MATCH(F$2,[4]acpsa_table4_Emp_Comp_2020!$C$1:$G$1,0)),0)</f>
        <v>19686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f>ROUND(INDEX([4]acpsa_table4_Emp_Comp_2020!$C$2:$G$46,MATCH(TRIM($A13),[4]acpsa_table4_Emp_Comp_2020!$B$2:$B$46,0),MATCH(B$2,[4]acpsa_table4_Emp_Comp_2020!$C$1:$G$1,0)),0)</f>
        <v>190</v>
      </c>
      <c r="C13" s="29">
        <f>ROUND(INDEX([4]acpsa_table4_Emp_Comp_2020!$C$2:$G$46,MATCH(TRIM($A13),[4]acpsa_table4_Emp_Comp_2020!$B$2:$B$46,0),MATCH(C$2,[4]acpsa_table4_Emp_Comp_2020!$C$1:$G$1,0)),0)</f>
        <v>21507</v>
      </c>
      <c r="D13" s="34">
        <f>ROUND(INDEX([4]acpsa_table4_Emp_Comp_2020!$C$2:$G$46,MATCH(TRIM($A13),[4]acpsa_table4_Emp_Comp_2020!$B$2:$B$46,0),MATCH(D$2,[4]acpsa_table4_Emp_Comp_2020!$C$1:$G$1,0)),3)</f>
        <v>0.73599999999999999</v>
      </c>
      <c r="E13" s="29">
        <f>ROUND(INDEX([4]acpsa_table4_Emp_Comp_2020!$C$2:$G$46,MATCH(TRIM($A13),[4]acpsa_table4_Emp_Comp_2020!$B$2:$B$46,0),MATCH(E$2,[4]acpsa_table4_Emp_Comp_2020!$C$1:$G$1,0)),0)</f>
        <v>140</v>
      </c>
      <c r="F13" s="29">
        <f>ROUND(INDEX([4]acpsa_table4_Emp_Comp_2020!$C$2:$G$46,MATCH(TRIM($A13),[4]acpsa_table4_Emp_Comp_2020!$B$2:$B$46,0),MATCH(F$2,[4]acpsa_table4_Emp_Comp_2020!$C$1:$G$1,0)),0)</f>
        <v>15828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f>ROUND(INDEX([4]acpsa_table4_Emp_Comp_2020!$C$2:$G$46,MATCH(TRIM($A14),[4]acpsa_table4_Emp_Comp_2020!$B$2:$B$46,0),MATCH(B$2,[4]acpsa_table4_Emp_Comp_2020!$C$1:$G$1,0)),0)</f>
        <v>34</v>
      </c>
      <c r="C14" s="29">
        <f>ROUND(INDEX([4]acpsa_table4_Emp_Comp_2020!$C$2:$G$46,MATCH(TRIM($A14),[4]acpsa_table4_Emp_Comp_2020!$B$2:$B$46,0),MATCH(C$2,[4]acpsa_table4_Emp_Comp_2020!$C$1:$G$1,0)),0)</f>
        <v>2837</v>
      </c>
      <c r="D14" s="34">
        <f>ROUND(INDEX([4]acpsa_table4_Emp_Comp_2020!$C$2:$G$46,MATCH(TRIM($A14),[4]acpsa_table4_Emp_Comp_2020!$B$2:$B$46,0),MATCH(D$2,[4]acpsa_table4_Emp_Comp_2020!$C$1:$G$1,0)),3)</f>
        <v>0.93400000000000005</v>
      </c>
      <c r="E14" s="29">
        <f>ROUND(INDEX([4]acpsa_table4_Emp_Comp_2020!$C$2:$G$46,MATCH(TRIM($A14),[4]acpsa_table4_Emp_Comp_2020!$B$2:$B$46,0),MATCH(E$2,[4]acpsa_table4_Emp_Comp_2020!$C$1:$G$1,0)),0)</f>
        <v>31</v>
      </c>
      <c r="F14" s="29">
        <f>ROUND(INDEX([4]acpsa_table4_Emp_Comp_2020!$C$2:$G$46,MATCH(TRIM($A14),[4]acpsa_table4_Emp_Comp_2020!$B$2:$B$46,0),MATCH(F$2,[4]acpsa_table4_Emp_Comp_2020!$C$1:$G$1,0)),0)</f>
        <v>2649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f>ROUND(INDEX([4]acpsa_table4_Emp_Comp_2020!$C$2:$G$46,MATCH(TRIM($A15),[4]acpsa_table4_Emp_Comp_2020!$B$2:$B$46,0),MATCH(B$2,[4]acpsa_table4_Emp_Comp_2020!$C$1:$G$1,0)),0)</f>
        <v>45</v>
      </c>
      <c r="C15" s="29">
        <f>ROUND(INDEX([4]acpsa_table4_Emp_Comp_2020!$C$2:$G$46,MATCH(TRIM($A15),[4]acpsa_table4_Emp_Comp_2020!$B$2:$B$46,0),MATCH(C$2,[4]acpsa_table4_Emp_Comp_2020!$C$1:$G$1,0)),0)</f>
        <v>3561</v>
      </c>
      <c r="D15" s="34">
        <f>ROUND(INDEX([4]acpsa_table4_Emp_Comp_2020!$C$2:$G$46,MATCH(TRIM($A15),[4]acpsa_table4_Emp_Comp_2020!$B$2:$B$46,0),MATCH(D$2,[4]acpsa_table4_Emp_Comp_2020!$C$1:$G$1,0)),3)</f>
        <v>0.99299999999999999</v>
      </c>
      <c r="E15" s="29">
        <f>ROUND(INDEX([4]acpsa_table4_Emp_Comp_2020!$C$2:$G$46,MATCH(TRIM($A15),[4]acpsa_table4_Emp_Comp_2020!$B$2:$B$46,0),MATCH(E$2,[4]acpsa_table4_Emp_Comp_2020!$C$1:$G$1,0)),0)</f>
        <v>45</v>
      </c>
      <c r="F15" s="29">
        <f>ROUND(INDEX([4]acpsa_table4_Emp_Comp_2020!$C$2:$G$46,MATCH(TRIM($A15),[4]acpsa_table4_Emp_Comp_2020!$B$2:$B$46,0),MATCH(F$2,[4]acpsa_table4_Emp_Comp_2020!$C$1:$G$1,0)),0)</f>
        <v>3538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f>ROUND(INDEX([4]acpsa_table4_Emp_Comp_2020!$C$2:$G$46,MATCH(TRIM($A16),[4]acpsa_table4_Emp_Comp_2020!$B$2:$B$46,0),MATCH(B$2,[4]acpsa_table4_Emp_Comp_2020!$C$1:$G$1,0)),0)</f>
        <v>18</v>
      </c>
      <c r="C16" s="29">
        <f>ROUND(INDEX([4]acpsa_table4_Emp_Comp_2020!$C$2:$G$46,MATCH(TRIM($A16),[4]acpsa_table4_Emp_Comp_2020!$B$2:$B$46,0),MATCH(C$2,[4]acpsa_table4_Emp_Comp_2020!$C$1:$G$1,0)),0)</f>
        <v>2631</v>
      </c>
      <c r="D16" s="34">
        <f>ROUND(INDEX([4]acpsa_table4_Emp_Comp_2020!$C$2:$G$46,MATCH(TRIM($A16),[4]acpsa_table4_Emp_Comp_2020!$B$2:$B$46,0),MATCH(D$2,[4]acpsa_table4_Emp_Comp_2020!$C$1:$G$1,0)),3)</f>
        <v>0.99199999999999999</v>
      </c>
      <c r="E16" s="29">
        <f>ROUND(INDEX([4]acpsa_table4_Emp_Comp_2020!$C$2:$G$46,MATCH(TRIM($A16),[4]acpsa_table4_Emp_Comp_2020!$B$2:$B$46,0),MATCH(E$2,[4]acpsa_table4_Emp_Comp_2020!$C$1:$G$1,0)),0)</f>
        <v>18</v>
      </c>
      <c r="F16" s="29">
        <f>ROUND(INDEX([4]acpsa_table4_Emp_Comp_2020!$C$2:$G$46,MATCH(TRIM($A16),[4]acpsa_table4_Emp_Comp_2020!$B$2:$B$46,0),MATCH(F$2,[4]acpsa_table4_Emp_Comp_2020!$C$1:$G$1,0)),0)</f>
        <v>2609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f>ROUND(INDEX([4]acpsa_table4_Emp_Comp_2020!$C$2:$G$46,MATCH(TRIM($A17),[4]acpsa_table4_Emp_Comp_2020!$B$2:$B$46,0),MATCH(B$2,[4]acpsa_table4_Emp_Comp_2020!$C$1:$G$1,0)),0)</f>
        <v>56</v>
      </c>
      <c r="C17" s="29">
        <f>ROUND(INDEX([4]acpsa_table4_Emp_Comp_2020!$C$2:$G$46,MATCH(TRIM($A17),[4]acpsa_table4_Emp_Comp_2020!$B$2:$B$46,0),MATCH(C$2,[4]acpsa_table4_Emp_Comp_2020!$C$1:$G$1,0)),0)</f>
        <v>4646</v>
      </c>
      <c r="D17" s="34">
        <f>ROUND(INDEX([4]acpsa_table4_Emp_Comp_2020!$C$2:$G$46,MATCH(TRIM($A17),[4]acpsa_table4_Emp_Comp_2020!$B$2:$B$46,0),MATCH(D$2,[4]acpsa_table4_Emp_Comp_2020!$C$1:$G$1,0)),3)</f>
        <v>0.98399999999999999</v>
      </c>
      <c r="E17" s="29">
        <f>ROUND(INDEX([4]acpsa_table4_Emp_Comp_2020!$C$2:$G$46,MATCH(TRIM($A17),[4]acpsa_table4_Emp_Comp_2020!$B$2:$B$46,0),MATCH(E$2,[4]acpsa_table4_Emp_Comp_2020!$C$1:$G$1,0)),0)</f>
        <v>55</v>
      </c>
      <c r="F17" s="29">
        <f>ROUND(INDEX([4]acpsa_table4_Emp_Comp_2020!$C$2:$G$46,MATCH(TRIM($A17),[4]acpsa_table4_Emp_Comp_2020!$B$2:$B$46,0),MATCH(F$2,[4]acpsa_table4_Emp_Comp_2020!$C$1:$G$1,0)),0)</f>
        <v>4571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f>ROUND(INDEX([4]acpsa_table4_Emp_Comp_2020!$C$2:$G$46,MATCH(TRIM($A18),[4]acpsa_table4_Emp_Comp_2020!$B$2:$B$46,0),MATCH(B$2,[4]acpsa_table4_Emp_Comp_2020!$C$1:$G$1,0)),0)</f>
        <v>1096</v>
      </c>
      <c r="C18" s="29">
        <f>ROUND(INDEX([4]acpsa_table4_Emp_Comp_2020!$C$2:$G$46,MATCH(TRIM($A18),[4]acpsa_table4_Emp_Comp_2020!$B$2:$B$46,0),MATCH(C$2,[4]acpsa_table4_Emp_Comp_2020!$C$1:$G$1,0)),0)</f>
        <v>152317</v>
      </c>
      <c r="D18" s="34">
        <f>ROUND(INDEX([4]acpsa_table4_Emp_Comp_2020!$C$2:$G$46,MATCH(TRIM($A18),[4]acpsa_table4_Emp_Comp_2020!$B$2:$B$46,0),MATCH(D$2,[4]acpsa_table4_Emp_Comp_2020!$C$1:$G$1,0)),3)</f>
        <v>1.4999999999999999E-2</v>
      </c>
      <c r="E18" s="29">
        <f>ROUND(INDEX([4]acpsa_table4_Emp_Comp_2020!$C$2:$G$46,MATCH(TRIM($A18),[4]acpsa_table4_Emp_Comp_2020!$B$2:$B$46,0),MATCH(E$2,[4]acpsa_table4_Emp_Comp_2020!$C$1:$G$1,0)),0)</f>
        <v>16</v>
      </c>
      <c r="F18" s="29">
        <f>ROUND(INDEX([4]acpsa_table4_Emp_Comp_2020!$C$2:$G$46,MATCH(TRIM($A18),[4]acpsa_table4_Emp_Comp_2020!$B$2:$B$46,0),MATCH(F$2,[4]acpsa_table4_Emp_Comp_2020!$C$1:$G$1,0)),0)</f>
        <v>2263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f>ROUND(INDEX([4]acpsa_table4_Emp_Comp_2020!$C$2:$G$46,MATCH(TRIM($A19),[4]acpsa_table4_Emp_Comp_2020!$B$2:$B$46,0),MATCH(B$2,[4]acpsa_table4_Emp_Comp_2020!$C$1:$G$1,0)),0)</f>
        <v>46</v>
      </c>
      <c r="C19" s="29">
        <f>ROUND(INDEX([4]acpsa_table4_Emp_Comp_2020!$C$2:$G$46,MATCH(TRIM($A19),[4]acpsa_table4_Emp_Comp_2020!$B$2:$B$46,0),MATCH(C$2,[4]acpsa_table4_Emp_Comp_2020!$C$1:$G$1,0)),0)</f>
        <v>2012</v>
      </c>
      <c r="D19" s="34">
        <f>ROUND(INDEX([4]acpsa_table4_Emp_Comp_2020!$C$2:$G$46,MATCH(TRIM($A19),[4]acpsa_table4_Emp_Comp_2020!$B$2:$B$46,0),MATCH(D$2,[4]acpsa_table4_Emp_Comp_2020!$C$1:$G$1,0)),3)</f>
        <v>0.98499999999999999</v>
      </c>
      <c r="E19" s="29">
        <f>ROUND(INDEX([4]acpsa_table4_Emp_Comp_2020!$C$2:$G$46,MATCH(TRIM($A19),[4]acpsa_table4_Emp_Comp_2020!$B$2:$B$46,0),MATCH(E$2,[4]acpsa_table4_Emp_Comp_2020!$C$1:$G$1,0)),0)</f>
        <v>45</v>
      </c>
      <c r="F19" s="29">
        <f>ROUND(INDEX([4]acpsa_table4_Emp_Comp_2020!$C$2:$G$46,MATCH(TRIM($A19),[4]acpsa_table4_Emp_Comp_2020!$B$2:$B$46,0),MATCH(F$2,[4]acpsa_table4_Emp_Comp_2020!$C$1:$G$1,0)),0)</f>
        <v>1981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f>ROUND(INDEX([4]acpsa_table4_Emp_Comp_2020!$C$2:$G$46,MATCH(TRIM($A20),[4]acpsa_table4_Emp_Comp_2020!$B$2:$B$46,0),MATCH(B$2,[4]acpsa_table4_Emp_Comp_2020!$C$1:$G$1,0)),0)</f>
        <v>14</v>
      </c>
      <c r="C20" s="29">
        <f>ROUND(INDEX([4]acpsa_table4_Emp_Comp_2020!$C$2:$G$46,MATCH(TRIM($A20),[4]acpsa_table4_Emp_Comp_2020!$B$2:$B$46,0),MATCH(C$2,[4]acpsa_table4_Emp_Comp_2020!$C$1:$G$1,0)),0)</f>
        <v>1322</v>
      </c>
      <c r="D20" s="34">
        <f>ROUND(INDEX([4]acpsa_table4_Emp_Comp_2020!$C$2:$G$46,MATCH(TRIM($A20),[4]acpsa_table4_Emp_Comp_2020!$B$2:$B$46,0),MATCH(D$2,[4]acpsa_table4_Emp_Comp_2020!$C$1:$G$1,0)),3)</f>
        <v>0.628</v>
      </c>
      <c r="E20" s="29">
        <f>ROUND(INDEX([4]acpsa_table4_Emp_Comp_2020!$C$2:$G$46,MATCH(TRIM($A20),[4]acpsa_table4_Emp_Comp_2020!$B$2:$B$46,0),MATCH(E$2,[4]acpsa_table4_Emp_Comp_2020!$C$1:$G$1,0)),0)</f>
        <v>9</v>
      </c>
      <c r="F20" s="29">
        <f>ROUND(INDEX([4]acpsa_table4_Emp_Comp_2020!$C$2:$G$46,MATCH(TRIM($A20),[4]acpsa_table4_Emp_Comp_2020!$B$2:$B$46,0),MATCH(F$2,[4]acpsa_table4_Emp_Comp_2020!$C$1:$G$1,0)),0)</f>
        <v>830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f>ROUND(INDEX([4]acpsa_table4_Emp_Comp_2020!$C$2:$G$46,MATCH(TRIM($A21),[4]acpsa_table4_Emp_Comp_2020!$B$2:$B$46,0),MATCH(B$2,[4]acpsa_table4_Emp_Comp_2020!$C$1:$G$1,0)),0)</f>
        <v>284</v>
      </c>
      <c r="C21" s="29">
        <f>ROUND(INDEX([4]acpsa_table4_Emp_Comp_2020!$C$2:$G$46,MATCH(TRIM($A21),[4]acpsa_table4_Emp_Comp_2020!$B$2:$B$46,0),MATCH(C$2,[4]acpsa_table4_Emp_Comp_2020!$C$1:$G$1,0)),0)</f>
        <v>6655</v>
      </c>
      <c r="D21" s="34">
        <f>ROUND(INDEX([4]acpsa_table4_Emp_Comp_2020!$C$2:$G$46,MATCH(TRIM($A21),[4]acpsa_table4_Emp_Comp_2020!$B$2:$B$46,0),MATCH(D$2,[4]acpsa_table4_Emp_Comp_2020!$C$1:$G$1,0)),3)</f>
        <v>0.41799999999999998</v>
      </c>
      <c r="E21" s="29">
        <f>ROUND(INDEX([4]acpsa_table4_Emp_Comp_2020!$C$2:$G$46,MATCH(TRIM($A21),[4]acpsa_table4_Emp_Comp_2020!$B$2:$B$46,0),MATCH(E$2,[4]acpsa_table4_Emp_Comp_2020!$C$1:$G$1,0)),0)</f>
        <v>119</v>
      </c>
      <c r="F21" s="29">
        <f>ROUND(INDEX([4]acpsa_table4_Emp_Comp_2020!$C$2:$G$46,MATCH(TRIM($A21),[4]acpsa_table4_Emp_Comp_2020!$B$2:$B$46,0),MATCH(F$2,[4]acpsa_table4_Emp_Comp_2020!$C$1:$G$1,0)),0)</f>
        <v>2779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f>ROUND(INDEX([4]acpsa_table4_Emp_Comp_2020!$C$2:$G$46,MATCH(TRIM($A22),[4]acpsa_table4_Emp_Comp_2020!$B$2:$B$46,0),MATCH(B$2,[4]acpsa_table4_Emp_Comp_2020!$C$1:$G$1,0)),0)</f>
        <v>2677</v>
      </c>
      <c r="C22" s="29">
        <f>ROUND(INDEX([4]acpsa_table4_Emp_Comp_2020!$C$2:$G$46,MATCH(TRIM($A22),[4]acpsa_table4_Emp_Comp_2020!$B$2:$B$46,0),MATCH(C$2,[4]acpsa_table4_Emp_Comp_2020!$C$1:$G$1,0)),0)</f>
        <v>172764</v>
      </c>
      <c r="D22" s="34">
        <f>ROUND(INDEX([4]acpsa_table4_Emp_Comp_2020!$C$2:$G$46,MATCH(TRIM($A22),[4]acpsa_table4_Emp_Comp_2020!$B$2:$B$46,0),MATCH(D$2,[4]acpsa_table4_Emp_Comp_2020!$C$1:$G$1,0)),3)</f>
        <v>2.9000000000000001E-2</v>
      </c>
      <c r="E22" s="29">
        <f>ROUND(INDEX([4]acpsa_table4_Emp_Comp_2020!$C$2:$G$46,MATCH(TRIM($A22),[4]acpsa_table4_Emp_Comp_2020!$B$2:$B$46,0),MATCH(E$2,[4]acpsa_table4_Emp_Comp_2020!$C$1:$G$1,0)),0)</f>
        <v>79</v>
      </c>
      <c r="F22" s="29">
        <f>ROUND(INDEX([4]acpsa_table4_Emp_Comp_2020!$C$2:$G$46,MATCH(TRIM($A22),[4]acpsa_table4_Emp_Comp_2020!$B$2:$B$46,0),MATCH(F$2,[4]acpsa_table4_Emp_Comp_2020!$C$1:$G$1,0)),0)</f>
        <v>5094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f>ROUND(INDEX([4]acpsa_table4_Emp_Comp_2020!$C$2:$G$46,MATCH(TRIM($A23),[4]acpsa_table4_Emp_Comp_2020!$B$2:$B$46,0),MATCH(B$2,[4]acpsa_table4_Emp_Comp_2020!$C$1:$G$1,0)),0)</f>
        <v>42952</v>
      </c>
      <c r="C23" s="32">
        <f>ROUND(INDEX([4]acpsa_table4_Emp_Comp_2020!$C$2:$G$46,MATCH(TRIM($A23),[4]acpsa_table4_Emp_Comp_2020!$B$2:$B$46,0),MATCH(C$2,[4]acpsa_table4_Emp_Comp_2020!$C$1:$G$1,0)),0)</f>
        <v>3231805</v>
      </c>
      <c r="D23" s="59"/>
      <c r="E23" s="32">
        <f>ROUND(INDEX([4]acpsa_table4_Emp_Comp_2020!$C$2:$G$46,MATCH(TRIM($A23),[4]acpsa_table4_Emp_Comp_2020!$B$2:$B$46,0),MATCH(E$2,[4]acpsa_table4_Emp_Comp_2020!$C$1:$G$1,0)),0)</f>
        <v>3469</v>
      </c>
      <c r="F23" s="32">
        <f>ROUND(INDEX([4]acpsa_table4_Emp_Comp_2020!$C$2:$G$46,MATCH(TRIM($A23),[4]acpsa_table4_Emp_Comp_2020!$B$2:$B$46,0),MATCH(F$2,[4]acpsa_table4_Emp_Comp_2020!$C$1:$G$1,0)),0)</f>
        <v>359771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f>ROUND(INDEX([4]acpsa_table4_Emp_Comp_2020!$C$2:$G$46,MATCH(TRIM($A24),[4]acpsa_table4_Emp_Comp_2020!$B$2:$B$46,0),MATCH(B$2,[4]acpsa_table4_Emp_Comp_2020!$C$1:$G$1,0)),0)</f>
        <v>15385</v>
      </c>
      <c r="C24" s="29">
        <f>ROUND(INDEX([4]acpsa_table4_Emp_Comp_2020!$C$2:$G$46,MATCH(TRIM($A24),[4]acpsa_table4_Emp_Comp_2020!$B$2:$B$46,0),MATCH(C$2,[4]acpsa_table4_Emp_Comp_2020!$C$1:$G$1,0)),0)</f>
        <v>1275433</v>
      </c>
      <c r="D24" s="34"/>
      <c r="E24" s="29">
        <f>ROUND(INDEX([4]acpsa_table4_Emp_Comp_2020!$C$2:$G$46,MATCH(TRIM($A24),[4]acpsa_table4_Emp_Comp_2020!$B$2:$B$46,0),MATCH(E$2,[4]acpsa_table4_Emp_Comp_2020!$C$1:$G$1,0)),0)</f>
        <v>1219</v>
      </c>
      <c r="F24" s="29">
        <f>ROUND(INDEX([4]acpsa_table4_Emp_Comp_2020!$C$2:$G$46,MATCH(TRIM($A24),[4]acpsa_table4_Emp_Comp_2020!$B$2:$B$46,0),MATCH(F$2,[4]acpsa_table4_Emp_Comp_2020!$C$1:$G$1,0)),0)</f>
        <v>101407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f>ROUND(INDEX([4]acpsa_table4_Emp_Comp_2020!$C$2:$G$46,MATCH(TRIM($A25),[4]acpsa_table4_Emp_Comp_2020!$B$2:$B$46,0),MATCH(B$2,[4]acpsa_table4_Emp_Comp_2020!$C$1:$G$1,0)),0)</f>
        <v>70</v>
      </c>
      <c r="C25" s="29">
        <f>ROUND(INDEX([4]acpsa_table4_Emp_Comp_2020!$C$2:$G$46,MATCH(TRIM($A25),[4]acpsa_table4_Emp_Comp_2020!$B$2:$B$46,0),MATCH(C$2,[4]acpsa_table4_Emp_Comp_2020!$C$1:$G$1,0)),0)</f>
        <v>5514</v>
      </c>
      <c r="D25" s="34">
        <f>ROUND(INDEX([4]acpsa_table4_Emp_Comp_2020!$C$2:$G$46,MATCH(TRIM($A25),[4]acpsa_table4_Emp_Comp_2020!$B$2:$B$46,0),MATCH(D$2,[4]acpsa_table4_Emp_Comp_2020!$C$1:$G$1,0)),3)</f>
        <v>0.24</v>
      </c>
      <c r="E25" s="29">
        <f>ROUND(INDEX([4]acpsa_table4_Emp_Comp_2020!$C$2:$G$46,MATCH(TRIM($A25),[4]acpsa_table4_Emp_Comp_2020!$B$2:$B$46,0),MATCH(E$2,[4]acpsa_table4_Emp_Comp_2020!$C$1:$G$1,0)),0)</f>
        <v>17</v>
      </c>
      <c r="F25" s="29">
        <f>ROUND(INDEX([4]acpsa_table4_Emp_Comp_2020!$C$2:$G$46,MATCH(TRIM($A25),[4]acpsa_table4_Emp_Comp_2020!$B$2:$B$46,0),MATCH(F$2,[4]acpsa_table4_Emp_Comp_2020!$C$1:$G$1,0)),0)</f>
        <v>1324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f>ROUND(INDEX([4]acpsa_table4_Emp_Comp_2020!$C$2:$G$46,MATCH(TRIM($A26),[4]acpsa_table4_Emp_Comp_2020!$B$2:$B$46,0),MATCH(B$2,[4]acpsa_table4_Emp_Comp_2020!$C$1:$G$1,0)),0)</f>
        <v>237</v>
      </c>
      <c r="C26" s="29">
        <f>ROUND(INDEX([4]acpsa_table4_Emp_Comp_2020!$C$2:$G$46,MATCH(TRIM($A26),[4]acpsa_table4_Emp_Comp_2020!$B$2:$B$46,0),MATCH(C$2,[4]acpsa_table4_Emp_Comp_2020!$C$1:$G$1,0)),0)</f>
        <v>17194</v>
      </c>
      <c r="D26" s="34">
        <f>ROUND(INDEX([4]acpsa_table4_Emp_Comp_2020!$C$2:$G$46,MATCH(TRIM($A26),[4]acpsa_table4_Emp_Comp_2020!$B$2:$B$46,0),MATCH(D$2,[4]acpsa_table4_Emp_Comp_2020!$C$1:$G$1,0)),3)</f>
        <v>3.5999999999999997E-2</v>
      </c>
      <c r="E26" s="29">
        <f>ROUND(INDEX([4]acpsa_table4_Emp_Comp_2020!$C$2:$G$46,MATCH(TRIM($A26),[4]acpsa_table4_Emp_Comp_2020!$B$2:$B$46,0),MATCH(E$2,[4]acpsa_table4_Emp_Comp_2020!$C$1:$G$1,0)),0)</f>
        <v>8</v>
      </c>
      <c r="F26" s="29">
        <f>ROUND(INDEX([4]acpsa_table4_Emp_Comp_2020!$C$2:$G$46,MATCH(TRIM($A26),[4]acpsa_table4_Emp_Comp_2020!$B$2:$B$46,0),MATCH(F$2,[4]acpsa_table4_Emp_Comp_2020!$C$1:$G$1,0)),0)</f>
        <v>617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f>ROUND(INDEX([4]acpsa_table4_Emp_Comp_2020!$C$2:$G$46,MATCH(TRIM($A27),[4]acpsa_table4_Emp_Comp_2020!$B$2:$B$46,0),MATCH(B$2,[4]acpsa_table4_Emp_Comp_2020!$C$1:$G$1,0)),0)</f>
        <v>695</v>
      </c>
      <c r="C27" s="29">
        <f>ROUND(INDEX([4]acpsa_table4_Emp_Comp_2020!$C$2:$G$46,MATCH(TRIM($A27),[4]acpsa_table4_Emp_Comp_2020!$B$2:$B$46,0),MATCH(C$2,[4]acpsa_table4_Emp_Comp_2020!$C$1:$G$1,0)),0)</f>
        <v>55057</v>
      </c>
      <c r="D27" s="34">
        <f>ROUND(INDEX([4]acpsa_table4_Emp_Comp_2020!$C$2:$G$46,MATCH(TRIM($A27),[4]acpsa_table4_Emp_Comp_2020!$B$2:$B$46,0),MATCH(D$2,[4]acpsa_table4_Emp_Comp_2020!$C$1:$G$1,0)),3)</f>
        <v>1.4E-2</v>
      </c>
      <c r="E27" s="29">
        <f>ROUND(INDEX([4]acpsa_table4_Emp_Comp_2020!$C$2:$G$46,MATCH(TRIM($A27),[4]acpsa_table4_Emp_Comp_2020!$B$2:$B$46,0),MATCH(E$2,[4]acpsa_table4_Emp_Comp_2020!$C$1:$G$1,0)),0)</f>
        <v>10</v>
      </c>
      <c r="F27" s="29">
        <f>ROUND(INDEX([4]acpsa_table4_Emp_Comp_2020!$C$2:$G$46,MATCH(TRIM($A27),[4]acpsa_table4_Emp_Comp_2020!$B$2:$B$46,0),MATCH(F$2,[4]acpsa_table4_Emp_Comp_2020!$C$1:$G$1,0)),0)</f>
        <v>786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f>ROUND(INDEX([4]acpsa_table4_Emp_Comp_2020!$C$2:$G$46,MATCH(TRIM($A28),[4]acpsa_table4_Emp_Comp_2020!$B$2:$B$46,0),MATCH(B$2,[4]acpsa_table4_Emp_Comp_2020!$C$1:$G$1,0)),0)</f>
        <v>14223</v>
      </c>
      <c r="C28" s="29">
        <f>ROUND(INDEX([4]acpsa_table4_Emp_Comp_2020!$C$2:$G$46,MATCH(TRIM($A28),[4]acpsa_table4_Emp_Comp_2020!$B$2:$B$46,0),MATCH(C$2,[4]acpsa_table4_Emp_Comp_2020!$C$1:$G$1,0)),0)</f>
        <v>1185877</v>
      </c>
      <c r="D28" s="34">
        <f>ROUND(INDEX([4]acpsa_table4_Emp_Comp_2020!$C$2:$G$46,MATCH(TRIM($A28),[4]acpsa_table4_Emp_Comp_2020!$B$2:$B$46,0),MATCH(D$2,[4]acpsa_table4_Emp_Comp_2020!$C$1:$G$1,0)),3)</f>
        <v>8.3000000000000004E-2</v>
      </c>
      <c r="E28" s="29">
        <f>ROUND(INDEX([4]acpsa_table4_Emp_Comp_2020!$C$2:$G$46,MATCH(TRIM($A28),[4]acpsa_table4_Emp_Comp_2020!$B$2:$B$46,0),MATCH(E$2,[4]acpsa_table4_Emp_Comp_2020!$C$1:$G$1,0)),0)</f>
        <v>1180</v>
      </c>
      <c r="F28" s="29">
        <f>ROUND(INDEX([4]acpsa_table4_Emp_Comp_2020!$C$2:$G$46,MATCH(TRIM($A28),[4]acpsa_table4_Emp_Comp_2020!$B$2:$B$46,0),MATCH(F$2,[4]acpsa_table4_Emp_Comp_2020!$C$1:$G$1,0)),0)</f>
        <v>98354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f>ROUND(INDEX([4]acpsa_table4_Emp_Comp_2020!$C$2:$G$46,MATCH(TRIM($A29),[4]acpsa_table4_Emp_Comp_2020!$B$2:$B$46,0),MATCH(B$2,[4]acpsa_table4_Emp_Comp_2020!$C$1:$G$1,0)),0)</f>
        <v>160</v>
      </c>
      <c r="C29" s="29">
        <f>ROUND(INDEX([4]acpsa_table4_Emp_Comp_2020!$C$2:$G$46,MATCH(TRIM($A29),[4]acpsa_table4_Emp_Comp_2020!$B$2:$B$46,0),MATCH(C$2,[4]acpsa_table4_Emp_Comp_2020!$C$1:$G$1,0)),0)</f>
        <v>11791</v>
      </c>
      <c r="D29" s="34">
        <f>ROUND(INDEX([4]acpsa_table4_Emp_Comp_2020!$C$2:$G$46,MATCH(TRIM($A29),[4]acpsa_table4_Emp_Comp_2020!$B$2:$B$46,0),MATCH(D$2,[4]acpsa_table4_Emp_Comp_2020!$C$1:$G$1,0)),3)</f>
        <v>2.8000000000000001E-2</v>
      </c>
      <c r="E29" s="29">
        <f>ROUND(INDEX([4]acpsa_table4_Emp_Comp_2020!$C$2:$G$46,MATCH(TRIM($A29),[4]acpsa_table4_Emp_Comp_2020!$B$2:$B$46,0),MATCH(E$2,[4]acpsa_table4_Emp_Comp_2020!$C$1:$G$1,0)),0)</f>
        <v>4</v>
      </c>
      <c r="F29" s="29">
        <f>ROUND(INDEX([4]acpsa_table4_Emp_Comp_2020!$C$2:$G$46,MATCH(TRIM($A29),[4]acpsa_table4_Emp_Comp_2020!$B$2:$B$46,0),MATCH(F$2,[4]acpsa_table4_Emp_Comp_2020!$C$1:$G$1,0)),0)</f>
        <v>326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f>ROUND(INDEX([4]acpsa_table4_Emp_Comp_2020!$C$2:$G$46,MATCH(TRIM($A30),[4]acpsa_table4_Emp_Comp_2020!$B$2:$B$46,0),MATCH(B$2,[4]acpsa_table4_Emp_Comp_2020!$C$1:$G$1,0)),0)</f>
        <v>2226</v>
      </c>
      <c r="C30" s="29">
        <f>ROUND(INDEX([4]acpsa_table4_Emp_Comp_2020!$C$2:$G$46,MATCH(TRIM($A30),[4]acpsa_table4_Emp_Comp_2020!$B$2:$B$46,0),MATCH(C$2,[4]acpsa_table4_Emp_Comp_2020!$C$1:$G$1,0)),0)</f>
        <v>335649</v>
      </c>
      <c r="D30" s="34"/>
      <c r="E30" s="29">
        <f>ROUND(INDEX([4]acpsa_table4_Emp_Comp_2020!$C$2:$G$46,MATCH(TRIM($A30),[4]acpsa_table4_Emp_Comp_2020!$B$2:$B$46,0),MATCH(E$2,[4]acpsa_table4_Emp_Comp_2020!$C$1:$G$1,0)),0)</f>
        <v>1179</v>
      </c>
      <c r="F30" s="29">
        <f>ROUND(INDEX([4]acpsa_table4_Emp_Comp_2020!$C$2:$G$46,MATCH(TRIM($A30),[4]acpsa_table4_Emp_Comp_2020!$B$2:$B$46,0),MATCH(F$2,[4]acpsa_table4_Emp_Comp_2020!$C$1:$G$1,0)),0)</f>
        <v>190007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f>ROUND(INDEX([4]acpsa_table4_Emp_Comp_2020!$C$2:$G$46,MATCH(TRIM($A31),[4]acpsa_table4_Emp_Comp_2020!$B$2:$B$46,0),MATCH(B$2,[4]acpsa_table4_Emp_Comp_2020!$C$1:$G$1,0)),0)</f>
        <v>944</v>
      </c>
      <c r="C31" s="29">
        <f>ROUND(INDEX([4]acpsa_table4_Emp_Comp_2020!$C$2:$G$46,MATCH(TRIM($A31),[4]acpsa_table4_Emp_Comp_2020!$B$2:$B$46,0),MATCH(C$2,[4]acpsa_table4_Emp_Comp_2020!$C$1:$G$1,0)),0)</f>
        <v>130518</v>
      </c>
      <c r="D31" s="34">
        <f>ROUND(INDEX([4]acpsa_table4_Emp_Comp_2020!$C$2:$G$46,MATCH(TRIM($A31),[4]acpsa_table4_Emp_Comp_2020!$B$2:$B$46,0),MATCH(D$2,[4]acpsa_table4_Emp_Comp_2020!$C$1:$G$1,0)),3)</f>
        <v>0.32900000000000001</v>
      </c>
      <c r="E31" s="29">
        <f>ROUND(INDEX([4]acpsa_table4_Emp_Comp_2020!$C$2:$G$46,MATCH(TRIM($A31),[4]acpsa_table4_Emp_Comp_2020!$B$2:$B$46,0),MATCH(E$2,[4]acpsa_table4_Emp_Comp_2020!$C$1:$G$1,0)),0)</f>
        <v>311</v>
      </c>
      <c r="F31" s="29">
        <f>ROUND(INDEX([4]acpsa_table4_Emp_Comp_2020!$C$2:$G$46,MATCH(TRIM($A31),[4]acpsa_table4_Emp_Comp_2020!$B$2:$B$46,0),MATCH(F$2,[4]acpsa_table4_Emp_Comp_2020!$C$1:$G$1,0)),0)</f>
        <v>42984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f>ROUND(INDEX([4]acpsa_table4_Emp_Comp_2020!$C$2:$G$46,MATCH(TRIM($A32),[4]acpsa_table4_Emp_Comp_2020!$B$2:$B$46,0),MATCH(B$2,[4]acpsa_table4_Emp_Comp_2020!$C$1:$G$1,0)),0)</f>
        <v>281</v>
      </c>
      <c r="C32" s="29">
        <f>ROUND(INDEX([4]acpsa_table4_Emp_Comp_2020!$C$2:$G$46,MATCH(TRIM($A32),[4]acpsa_table4_Emp_Comp_2020!$B$2:$B$46,0),MATCH(C$2,[4]acpsa_table4_Emp_Comp_2020!$C$1:$G$1,0)),0)</f>
        <v>30987</v>
      </c>
      <c r="D32" s="34">
        <f>ROUND(INDEX([4]acpsa_table4_Emp_Comp_2020!$C$2:$G$46,MATCH(TRIM($A32),[4]acpsa_table4_Emp_Comp_2020!$B$2:$B$46,0),MATCH(D$2,[4]acpsa_table4_Emp_Comp_2020!$C$1:$G$1,0)),3)</f>
        <v>0.97799999999999998</v>
      </c>
      <c r="E32" s="29">
        <f>ROUND(INDEX([4]acpsa_table4_Emp_Comp_2020!$C$2:$G$46,MATCH(TRIM($A32),[4]acpsa_table4_Emp_Comp_2020!$B$2:$B$46,0),MATCH(E$2,[4]acpsa_table4_Emp_Comp_2020!$C$1:$G$1,0)),0)</f>
        <v>275</v>
      </c>
      <c r="F32" s="29">
        <f>ROUND(INDEX([4]acpsa_table4_Emp_Comp_2020!$C$2:$G$46,MATCH(TRIM($A32),[4]acpsa_table4_Emp_Comp_2020!$B$2:$B$46,0),MATCH(F$2,[4]acpsa_table4_Emp_Comp_2020!$C$1:$G$1,0)),0)</f>
        <v>30312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f>ROUND(INDEX([4]acpsa_table4_Emp_Comp_2020!$C$2:$G$46,MATCH(TRIM($A33),[4]acpsa_table4_Emp_Comp_2020!$B$2:$B$46,0),MATCH(B$2,[4]acpsa_table4_Emp_Comp_2020!$C$1:$G$1,0)),0)</f>
        <v>18</v>
      </c>
      <c r="C33" s="29">
        <f>ROUND(INDEX([4]acpsa_table4_Emp_Comp_2020!$C$2:$G$46,MATCH(TRIM($A33),[4]acpsa_table4_Emp_Comp_2020!$B$2:$B$46,0),MATCH(C$2,[4]acpsa_table4_Emp_Comp_2020!$C$1:$G$1,0)),0)</f>
        <v>2307</v>
      </c>
      <c r="D33" s="34">
        <f>ROUND(INDEX([4]acpsa_table4_Emp_Comp_2020!$C$2:$G$46,MATCH(TRIM($A33),[4]acpsa_table4_Emp_Comp_2020!$B$2:$B$46,0),MATCH(D$2,[4]acpsa_table4_Emp_Comp_2020!$C$1:$G$1,0)),3)</f>
        <v>0.99099999999999999</v>
      </c>
      <c r="E33" s="29">
        <f>ROUND(INDEX([4]acpsa_table4_Emp_Comp_2020!$C$2:$G$46,MATCH(TRIM($A33),[4]acpsa_table4_Emp_Comp_2020!$B$2:$B$46,0),MATCH(E$2,[4]acpsa_table4_Emp_Comp_2020!$C$1:$G$1,0)),0)</f>
        <v>18</v>
      </c>
      <c r="F33" s="29">
        <f>ROUND(INDEX([4]acpsa_table4_Emp_Comp_2020!$C$2:$G$46,MATCH(TRIM($A33),[4]acpsa_table4_Emp_Comp_2020!$B$2:$B$46,0),MATCH(F$2,[4]acpsa_table4_Emp_Comp_2020!$C$1:$G$1,0)),0)</f>
        <v>2286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f>ROUND(INDEX([4]acpsa_table4_Emp_Comp_2020!$C$2:$G$46,MATCH(TRIM($A34),[4]acpsa_table4_Emp_Comp_2020!$B$2:$B$46,0),MATCH(B$2,[4]acpsa_table4_Emp_Comp_2020!$C$1:$G$1,0)),0)</f>
        <v>743</v>
      </c>
      <c r="C34" s="29">
        <f>ROUND(INDEX([4]acpsa_table4_Emp_Comp_2020!$C$2:$G$46,MATCH(TRIM($A34),[4]acpsa_table4_Emp_Comp_2020!$B$2:$B$46,0),MATCH(C$2,[4]acpsa_table4_Emp_Comp_2020!$C$1:$G$1,0)),0)</f>
        <v>88941</v>
      </c>
      <c r="D34" s="34">
        <f>ROUND(INDEX([4]acpsa_table4_Emp_Comp_2020!$C$2:$G$46,MATCH(TRIM($A34),[4]acpsa_table4_Emp_Comp_2020!$B$2:$B$46,0),MATCH(D$2,[4]acpsa_table4_Emp_Comp_2020!$C$1:$G$1,0)),3)</f>
        <v>0.502</v>
      </c>
      <c r="E34" s="29">
        <f>ROUND(INDEX([4]acpsa_table4_Emp_Comp_2020!$C$2:$G$46,MATCH(TRIM($A34),[4]acpsa_table4_Emp_Comp_2020!$B$2:$B$46,0),MATCH(E$2,[4]acpsa_table4_Emp_Comp_2020!$C$1:$G$1,0)),0)</f>
        <v>373</v>
      </c>
      <c r="F34" s="29">
        <f>ROUND(INDEX([4]acpsa_table4_Emp_Comp_2020!$C$2:$G$46,MATCH(TRIM($A34),[4]acpsa_table4_Emp_Comp_2020!$B$2:$B$46,0),MATCH(F$2,[4]acpsa_table4_Emp_Comp_2020!$C$1:$G$1,0)),0)</f>
        <v>44612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f>ROUND(INDEX([4]acpsa_table4_Emp_Comp_2020!$C$2:$G$46,MATCH(TRIM($A35),[4]acpsa_table4_Emp_Comp_2020!$B$2:$B$46,0),MATCH(B$2,[4]acpsa_table4_Emp_Comp_2020!$C$1:$G$1,0)),0)</f>
        <v>241</v>
      </c>
      <c r="C35" s="29">
        <f>ROUND(INDEX([4]acpsa_table4_Emp_Comp_2020!$C$2:$G$46,MATCH(TRIM($A35),[4]acpsa_table4_Emp_Comp_2020!$B$2:$B$46,0),MATCH(C$2,[4]acpsa_table4_Emp_Comp_2020!$C$1:$G$1,0)),0)</f>
        <v>82897</v>
      </c>
      <c r="D35" s="34">
        <f>ROUND(INDEX([4]acpsa_table4_Emp_Comp_2020!$C$2:$G$46,MATCH(TRIM($A35),[4]acpsa_table4_Emp_Comp_2020!$B$2:$B$46,0),MATCH(D$2,[4]acpsa_table4_Emp_Comp_2020!$C$1:$G$1,0)),3)</f>
        <v>0.84199999999999997</v>
      </c>
      <c r="E35" s="29">
        <f>ROUND(INDEX([4]acpsa_table4_Emp_Comp_2020!$C$2:$G$46,MATCH(TRIM($A35),[4]acpsa_table4_Emp_Comp_2020!$B$2:$B$46,0),MATCH(E$2,[4]acpsa_table4_Emp_Comp_2020!$C$1:$G$1,0)),0)</f>
        <v>203</v>
      </c>
      <c r="F35" s="29">
        <f>ROUND(INDEX([4]acpsa_table4_Emp_Comp_2020!$C$2:$G$46,MATCH(TRIM($A35),[4]acpsa_table4_Emp_Comp_2020!$B$2:$B$46,0),MATCH(F$2,[4]acpsa_table4_Emp_Comp_2020!$C$1:$G$1,0)),0)</f>
        <v>69812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f>ROUND(INDEX([4]acpsa_table4_Emp_Comp_2020!$C$2:$G$46,MATCH(TRIM($A36),[4]acpsa_table4_Emp_Comp_2020!$B$2:$B$46,0),MATCH(B$2,[4]acpsa_table4_Emp_Comp_2020!$C$1:$G$1,0)),0)</f>
        <v>885</v>
      </c>
      <c r="C36" s="29">
        <f>ROUND(INDEX([4]acpsa_table4_Emp_Comp_2020!$C$2:$G$46,MATCH(TRIM($A36),[4]acpsa_table4_Emp_Comp_2020!$B$2:$B$46,0),MATCH(C$2,[4]acpsa_table4_Emp_Comp_2020!$C$1:$G$1,0)),0)</f>
        <v>59096</v>
      </c>
      <c r="D36" s="34"/>
      <c r="E36" s="29">
        <f>ROUND(INDEX([4]acpsa_table4_Emp_Comp_2020!$C$2:$G$46,MATCH(TRIM($A36),[4]acpsa_table4_Emp_Comp_2020!$B$2:$B$46,0),MATCH(E$2,[4]acpsa_table4_Emp_Comp_2020!$C$1:$G$1,0)),0)</f>
        <v>149</v>
      </c>
      <c r="F36" s="29">
        <f>ROUND(INDEX([4]acpsa_table4_Emp_Comp_2020!$C$2:$G$46,MATCH(TRIM($A36),[4]acpsa_table4_Emp_Comp_2020!$B$2:$B$46,0),MATCH(F$2,[4]acpsa_table4_Emp_Comp_2020!$C$1:$G$1,0)),0)</f>
        <v>10154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f>ROUND(INDEX([4]acpsa_table4_Emp_Comp_2020!$C$2:$G$46,MATCH(TRIM($A37),[4]acpsa_table4_Emp_Comp_2020!$B$2:$B$46,0),MATCH(B$2,[4]acpsa_table4_Emp_Comp_2020!$C$1:$G$1,0)),0)</f>
        <v>19</v>
      </c>
      <c r="C37" s="29">
        <f>ROUND(INDEX([4]acpsa_table4_Emp_Comp_2020!$C$2:$G$46,MATCH(TRIM($A37),[4]acpsa_table4_Emp_Comp_2020!$B$2:$B$46,0),MATCH(C$2,[4]acpsa_table4_Emp_Comp_2020!$C$1:$G$1,0)),0)</f>
        <v>1463</v>
      </c>
      <c r="D37" s="34">
        <f>ROUND(INDEX([4]acpsa_table4_Emp_Comp_2020!$C$2:$G$46,MATCH(TRIM($A37),[4]acpsa_table4_Emp_Comp_2020!$B$2:$B$46,0),MATCH(D$2,[4]acpsa_table4_Emp_Comp_2020!$C$1:$G$1,0)),3)</f>
        <v>0.91</v>
      </c>
      <c r="E37" s="29">
        <f>ROUND(INDEX([4]acpsa_table4_Emp_Comp_2020!$C$2:$G$46,MATCH(TRIM($A37),[4]acpsa_table4_Emp_Comp_2020!$B$2:$B$46,0),MATCH(E$2,[4]acpsa_table4_Emp_Comp_2020!$C$1:$G$1,0)),0)</f>
        <v>17</v>
      </c>
      <c r="F37" s="29">
        <f>ROUND(INDEX([4]acpsa_table4_Emp_Comp_2020!$C$2:$G$46,MATCH(TRIM($A37),[4]acpsa_table4_Emp_Comp_2020!$B$2:$B$46,0),MATCH(F$2,[4]acpsa_table4_Emp_Comp_2020!$C$1:$G$1,0)),0)</f>
        <v>1331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f>ROUND(INDEX([4]acpsa_table4_Emp_Comp_2020!$C$2:$G$46,MATCH(TRIM($A38),[4]acpsa_table4_Emp_Comp_2020!$B$2:$B$46,0),MATCH(B$2,[4]acpsa_table4_Emp_Comp_2020!$C$1:$G$1,0)),0)</f>
        <v>376</v>
      </c>
      <c r="C38" s="29">
        <f>ROUND(INDEX([4]acpsa_table4_Emp_Comp_2020!$C$2:$G$46,MATCH(TRIM($A38),[4]acpsa_table4_Emp_Comp_2020!$B$2:$B$46,0),MATCH(C$2,[4]acpsa_table4_Emp_Comp_2020!$C$1:$G$1,0)),0)</f>
        <v>24392</v>
      </c>
      <c r="D38" s="34">
        <f>ROUND(INDEX([4]acpsa_table4_Emp_Comp_2020!$C$2:$G$46,MATCH(TRIM($A38),[4]acpsa_table4_Emp_Comp_2020!$B$2:$B$46,0),MATCH(D$2,[4]acpsa_table4_Emp_Comp_2020!$C$1:$G$1,0)),3)</f>
        <v>0.14000000000000001</v>
      </c>
      <c r="E38" s="29">
        <f>ROUND(INDEX([4]acpsa_table4_Emp_Comp_2020!$C$2:$G$46,MATCH(TRIM($A38),[4]acpsa_table4_Emp_Comp_2020!$B$2:$B$46,0),MATCH(E$2,[4]acpsa_table4_Emp_Comp_2020!$C$1:$G$1,0)),0)</f>
        <v>53</v>
      </c>
      <c r="F38" s="29">
        <f>ROUND(INDEX([4]acpsa_table4_Emp_Comp_2020!$C$2:$G$46,MATCH(TRIM($A38),[4]acpsa_table4_Emp_Comp_2020!$B$2:$B$46,0),MATCH(F$2,[4]acpsa_table4_Emp_Comp_2020!$C$1:$G$1,0)),0)</f>
        <v>3426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f>ROUND(INDEX([4]acpsa_table4_Emp_Comp_2020!$C$2:$G$46,MATCH(TRIM($A39),[4]acpsa_table4_Emp_Comp_2020!$B$2:$B$46,0),MATCH(B$2,[4]acpsa_table4_Emp_Comp_2020!$C$1:$G$1,0)),0)</f>
        <v>10</v>
      </c>
      <c r="C39" s="29">
        <f>ROUND(INDEX([4]acpsa_table4_Emp_Comp_2020!$C$2:$G$46,MATCH(TRIM($A39),[4]acpsa_table4_Emp_Comp_2020!$B$2:$B$46,0),MATCH(C$2,[4]acpsa_table4_Emp_Comp_2020!$C$1:$G$1,0)),0)</f>
        <v>786</v>
      </c>
      <c r="D39" s="34">
        <f>ROUND(INDEX([4]acpsa_table4_Emp_Comp_2020!$C$2:$G$46,MATCH(TRIM($A39),[4]acpsa_table4_Emp_Comp_2020!$B$2:$B$46,0),MATCH(D$2,[4]acpsa_table4_Emp_Comp_2020!$C$1:$G$1,0)),3)</f>
        <v>0.92500000000000004</v>
      </c>
      <c r="E39" s="29">
        <f>ROUND(INDEX([4]acpsa_table4_Emp_Comp_2020!$C$2:$G$46,MATCH(TRIM($A39),[4]acpsa_table4_Emp_Comp_2020!$B$2:$B$46,0),MATCH(E$2,[4]acpsa_table4_Emp_Comp_2020!$C$1:$G$1,0)),0)</f>
        <v>9</v>
      </c>
      <c r="F39" s="29">
        <f>ROUND(INDEX([4]acpsa_table4_Emp_Comp_2020!$C$2:$G$46,MATCH(TRIM($A39),[4]acpsa_table4_Emp_Comp_2020!$B$2:$B$46,0),MATCH(F$2,[4]acpsa_table4_Emp_Comp_2020!$C$1:$G$1,0)),0)</f>
        <v>727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f>ROUND(INDEX([4]acpsa_table4_Emp_Comp_2020!$C$2:$G$46,MATCH(TRIM($A40),[4]acpsa_table4_Emp_Comp_2020!$B$2:$B$46,0),MATCH(B$2,[4]acpsa_table4_Emp_Comp_2020!$C$1:$G$1,0)),0)</f>
        <v>265</v>
      </c>
      <c r="C40" s="29">
        <f>ROUND(INDEX([4]acpsa_table4_Emp_Comp_2020!$C$2:$G$46,MATCH(TRIM($A40),[4]acpsa_table4_Emp_Comp_2020!$B$2:$B$46,0),MATCH(C$2,[4]acpsa_table4_Emp_Comp_2020!$C$1:$G$1,0)),0)</f>
        <v>17794</v>
      </c>
      <c r="D40" s="34">
        <f>ROUND(INDEX([4]acpsa_table4_Emp_Comp_2020!$C$2:$G$46,MATCH(TRIM($A40),[4]acpsa_table4_Emp_Comp_2020!$B$2:$B$46,0),MATCH(D$2,[4]acpsa_table4_Emp_Comp_2020!$C$1:$G$1,0)),3)</f>
        <v>0.14299999999999999</v>
      </c>
      <c r="E40" s="29">
        <f>ROUND(INDEX([4]acpsa_table4_Emp_Comp_2020!$C$2:$G$46,MATCH(TRIM($A40),[4]acpsa_table4_Emp_Comp_2020!$B$2:$B$46,0),MATCH(E$2,[4]acpsa_table4_Emp_Comp_2020!$C$1:$G$1,0)),0)</f>
        <v>38</v>
      </c>
      <c r="F40" s="29">
        <f>ROUND(INDEX([4]acpsa_table4_Emp_Comp_2020!$C$2:$G$46,MATCH(TRIM($A40),[4]acpsa_table4_Emp_Comp_2020!$B$2:$B$46,0),MATCH(F$2,[4]acpsa_table4_Emp_Comp_2020!$C$1:$G$1,0)),0)</f>
        <v>2545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f>ROUND(INDEX([4]acpsa_table4_Emp_Comp_2020!$C$2:$G$46,MATCH(TRIM($A41),[4]acpsa_table4_Emp_Comp_2020!$B$2:$B$46,0),MATCH(B$2,[4]acpsa_table4_Emp_Comp_2020!$C$1:$G$1,0)),0)</f>
        <v>214</v>
      </c>
      <c r="C41" s="29">
        <f>ROUND(INDEX([4]acpsa_table4_Emp_Comp_2020!$C$2:$G$46,MATCH(TRIM($A41),[4]acpsa_table4_Emp_Comp_2020!$B$2:$B$46,0),MATCH(C$2,[4]acpsa_table4_Emp_Comp_2020!$C$1:$G$1,0)),0)</f>
        <v>14662</v>
      </c>
      <c r="D41" s="34">
        <f>ROUND(INDEX([4]acpsa_table4_Emp_Comp_2020!$C$2:$G$46,MATCH(TRIM($A41),[4]acpsa_table4_Emp_Comp_2020!$B$2:$B$46,0),MATCH(D$2,[4]acpsa_table4_Emp_Comp_2020!$C$1:$G$1,0)),3)</f>
        <v>0.14499999999999999</v>
      </c>
      <c r="E41" s="29">
        <f>ROUND(INDEX([4]acpsa_table4_Emp_Comp_2020!$C$2:$G$46,MATCH(TRIM($A41),[4]acpsa_table4_Emp_Comp_2020!$B$2:$B$46,0),MATCH(E$2,[4]acpsa_table4_Emp_Comp_2020!$C$1:$G$1,0)),0)</f>
        <v>31</v>
      </c>
      <c r="F41" s="29">
        <f>ROUND(INDEX([4]acpsa_table4_Emp_Comp_2020!$C$2:$G$46,MATCH(TRIM($A41),[4]acpsa_table4_Emp_Comp_2020!$B$2:$B$46,0),MATCH(F$2,[4]acpsa_table4_Emp_Comp_2020!$C$1:$G$1,0)),0)</f>
        <v>2126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f>ROUND(INDEX([4]acpsa_table4_Emp_Comp_2020!$C$2:$G$46,MATCH(TRIM($A42),[4]acpsa_table4_Emp_Comp_2020!$B$2:$B$46,0),MATCH(B$2,[4]acpsa_table4_Emp_Comp_2020!$C$1:$G$1,0)),0)</f>
        <v>601</v>
      </c>
      <c r="C42" s="29">
        <f>ROUND(INDEX([4]acpsa_table4_Emp_Comp_2020!$C$2:$G$46,MATCH(TRIM($A42),[4]acpsa_table4_Emp_Comp_2020!$B$2:$B$46,0),MATCH(C$2,[4]acpsa_table4_Emp_Comp_2020!$C$1:$G$1,0)),0)</f>
        <v>51342</v>
      </c>
      <c r="D42" s="34">
        <f>ROUND(INDEX([4]acpsa_table4_Emp_Comp_2020!$C$2:$G$46,MATCH(TRIM($A42),[4]acpsa_table4_Emp_Comp_2020!$B$2:$B$46,0),MATCH(D$2,[4]acpsa_table4_Emp_Comp_2020!$C$1:$G$1,0)),3)</f>
        <v>0.214</v>
      </c>
      <c r="E42" s="29">
        <f>ROUND(INDEX([4]acpsa_table4_Emp_Comp_2020!$C$2:$G$46,MATCH(TRIM($A42),[4]acpsa_table4_Emp_Comp_2020!$B$2:$B$46,0),MATCH(E$2,[4]acpsa_table4_Emp_Comp_2020!$C$1:$G$1,0)),0)</f>
        <v>129</v>
      </c>
      <c r="F42" s="29">
        <f>ROUND(INDEX([4]acpsa_table4_Emp_Comp_2020!$C$2:$G$46,MATCH(TRIM($A42),[4]acpsa_table4_Emp_Comp_2020!$B$2:$B$46,0),MATCH(F$2,[4]acpsa_table4_Emp_Comp_2020!$C$1:$G$1,0)),0)</f>
        <v>10995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f>ROUND(INDEX([4]acpsa_table4_Emp_Comp_2020!$C$2:$G$46,MATCH(TRIM($A43),[4]acpsa_table4_Emp_Comp_2020!$B$2:$B$46,0),MATCH(B$2,[4]acpsa_table4_Emp_Comp_2020!$C$1:$G$1,0)),0)</f>
        <v>99343</v>
      </c>
      <c r="C43" s="32">
        <f>ROUND(INDEX([4]acpsa_table4_Emp_Comp_2020!$C$2:$G$46,MATCH(TRIM($A43),[4]acpsa_table4_Emp_Comp_2020!$B$2:$B$46,0),MATCH(C$2,[4]acpsa_table4_Emp_Comp_2020!$C$1:$G$1,0)),0)</f>
        <v>7917551</v>
      </c>
      <c r="D43" s="59"/>
      <c r="E43" s="32">
        <f>ROUND(INDEX([4]acpsa_table4_Emp_Comp_2020!$C$2:$G$46,MATCH(TRIM($A43),[4]acpsa_table4_Emp_Comp_2020!$B$2:$B$46,0),MATCH(E$2,[4]acpsa_table4_Emp_Comp_2020!$C$1:$G$1,0)),0)</f>
        <v>147</v>
      </c>
      <c r="F43" s="32">
        <f>ROUND(INDEX([4]acpsa_table4_Emp_Comp_2020!$C$2:$G$46,MATCH(TRIM($A43),[4]acpsa_table4_Emp_Comp_2020!$B$2:$B$46,0),MATCH(F$2,[4]acpsa_table4_Emp_Comp_2020!$C$1:$G$1,0)),0)</f>
        <v>11722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f>ROUND(INDEX([4]acpsa_table4_Emp_Comp_2020!$C$2:$G$46,MATCH(TRIM($A44),[4]acpsa_table4_Emp_Comp_2020!$B$2:$B$46,0),MATCH(B$2,[4]acpsa_table4_Emp_Comp_2020!$C$1:$G$1,0)),0)</f>
        <v>8968</v>
      </c>
      <c r="C44" s="29">
        <f>ROUND(INDEX([4]acpsa_table4_Emp_Comp_2020!$C$2:$G$46,MATCH(TRIM($A44),[4]acpsa_table4_Emp_Comp_2020!$B$2:$B$46,0),MATCH(C$2,[4]acpsa_table4_Emp_Comp_2020!$C$1:$G$1,0)),0)</f>
        <v>841011</v>
      </c>
      <c r="D44" s="34">
        <f>ROUND(INDEX([4]acpsa_table4_Emp_Comp_2020!$C$2:$G$46,MATCH(TRIM($A44),[4]acpsa_table4_Emp_Comp_2020!$B$2:$B$46,0),MATCH(D$2,[4]acpsa_table4_Emp_Comp_2020!$C$1:$G$1,0)),3)</f>
        <v>2.5999999999999999E-2</v>
      </c>
      <c r="E44" s="29">
        <f>ROUND(INDEX([4]acpsa_table4_Emp_Comp_2020!$C$2:$G$46,MATCH(TRIM($A44),[4]acpsa_table4_Emp_Comp_2020!$B$2:$B$46,0),MATCH(E$2,[4]acpsa_table4_Emp_Comp_2020!$C$1:$G$1,0)),0)</f>
        <v>236</v>
      </c>
      <c r="F44" s="29">
        <f>ROUND(INDEX([4]acpsa_table4_Emp_Comp_2020!$C$2:$G$46,MATCH(TRIM($A44),[4]acpsa_table4_Emp_Comp_2020!$B$2:$B$46,0),MATCH(F$2,[4]acpsa_table4_Emp_Comp_2020!$C$1:$G$1,0)),0)</f>
        <v>22158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f>ROUND(INDEX([4]acpsa_table4_Emp_Comp_2020!$C$2:$G$46,MATCH(TRIM($A45),[4]acpsa_table4_Emp_Comp_2020!$B$2:$B$46,0),MATCH(B$2,[4]acpsa_table4_Emp_Comp_2020!$C$1:$G$1,0)),0)</f>
        <v>14887</v>
      </c>
      <c r="C45" s="29">
        <f>ROUND(INDEX([4]acpsa_table4_Emp_Comp_2020!$C$2:$G$46,MATCH(TRIM($A45),[4]acpsa_table4_Emp_Comp_2020!$B$2:$B$46,0),MATCH(C$2,[4]acpsa_table4_Emp_Comp_2020!$C$1:$G$1,0)),0)</f>
        <v>669274</v>
      </c>
      <c r="D45" s="34">
        <f>ROUND(INDEX([4]acpsa_table4_Emp_Comp_2020!$C$2:$G$46,MATCH(TRIM($A45),[4]acpsa_table4_Emp_Comp_2020!$B$2:$B$46,0),MATCH(D$2,[4]acpsa_table4_Emp_Comp_2020!$C$1:$G$1,0)),3)</f>
        <v>3.6999999999999998E-2</v>
      </c>
      <c r="E45" s="29">
        <f>ROUND(INDEX([4]acpsa_table4_Emp_Comp_2020!$C$2:$G$46,MATCH(TRIM($A45),[4]acpsa_table4_Emp_Comp_2020!$B$2:$B$46,0),MATCH(E$2,[4]acpsa_table4_Emp_Comp_2020!$C$1:$G$1,0)),0)</f>
        <v>557</v>
      </c>
      <c r="F45" s="29">
        <f>ROUND(INDEX([4]acpsa_table4_Emp_Comp_2020!$C$2:$G$46,MATCH(TRIM($A45),[4]acpsa_table4_Emp_Comp_2020!$B$2:$B$46,0),MATCH(F$2,[4]acpsa_table4_Emp_Comp_2020!$C$1:$G$1,0)),0)</f>
        <v>25050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f>ROUND(INDEX([4]acpsa_table4_Emp_Comp_2020!$C$2:$G$46,MATCH(TRIM($A46),[4]acpsa_table4_Emp_Comp_2020!$B$2:$B$46,0),MATCH(B$2,[4]acpsa_table4_Emp_Comp_2020!$C$1:$G$1,0)),0)</f>
        <v>99343</v>
      </c>
      <c r="C46" s="103">
        <f>ROUND(INDEX([4]acpsa_table4_Emp_Comp_2020!$C$2:$G$46,MATCH(TRIM($A46),[4]acpsa_table4_Emp_Comp_2020!$B$2:$B$46,0),MATCH(C$2,[4]acpsa_table4_Emp_Comp_2020!$C$1:$G$1,0)),0)</f>
        <v>7917551</v>
      </c>
      <c r="D46" s="104">
        <f>ROUND(INDEX([4]acpsa_table4_Emp_Comp_2020!$C$2:$G$46,MATCH(TRIM($A46),[4]acpsa_table4_Emp_Comp_2020!$B$2:$B$46,0),MATCH(D$2,[4]acpsa_table4_Emp_Comp_2020!$C$1:$G$1,0)),3)</f>
        <v>1E-3</v>
      </c>
      <c r="E46" s="103">
        <f>ROUND(INDEX([4]acpsa_table4_Emp_Comp_2020!$C$2:$G$46,MATCH(TRIM($A46),[4]acpsa_table4_Emp_Comp_2020!$B$2:$B$46,0),MATCH(E$2,[4]acpsa_table4_Emp_Comp_2020!$C$1:$G$1,0)),0)</f>
        <v>147</v>
      </c>
      <c r="F46" s="103">
        <f>ROUND(INDEX([4]acpsa_table4_Emp_Comp_2020!$C$2:$G$46,MATCH(TRIM($A46),[4]acpsa_table4_Emp_Comp_2020!$B$2:$B$46,0),MATCH(F$2,[4]acpsa_table4_Emp_Comp_2020!$C$1:$G$1,0)),0)</f>
        <v>11722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138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f>ROUND(INDEX([5]acpsa_table5_Dir_Tot_emp_2020!$C$2:$E$46,MATCH(TRIM($A4),[5]acpsa_table5_Dir_Tot_emp_2020!$B$2:$B$46,0),MATCH(B$3,[5]acpsa_table5_Dir_Tot_emp_2020!$C$1:$E$1,0)),0)</f>
        <v>4686</v>
      </c>
      <c r="C4" s="109"/>
      <c r="D4" s="87">
        <f>ROUND(INDEX([5]acpsa_table5_Dir_Tot_emp_2020!$C$2:$E$46,MATCH(TRIM($A4),[5]acpsa_table5_Dir_Tot_emp_2020!$B$2:$B$46,0),MATCH(D$3,[5]acpsa_table5_Dir_Tot_emp_2020!$C$1:$E$1,0)),0)</f>
        <v>7499</v>
      </c>
    </row>
    <row r="5" spans="1:4" x14ac:dyDescent="0.3">
      <c r="A5" s="37" t="s">
        <v>39</v>
      </c>
      <c r="B5" s="88">
        <f>ROUND(INDEX([5]acpsa_table5_Dir_Tot_emp_2020!$C$2:$E$46,MATCH(TRIM($A5),[5]acpsa_table5_Dir_Tot_emp_2020!$B$2:$B$46,0),MATCH(B$3,[5]acpsa_table5_Dir_Tot_emp_2020!$C$1:$E$1,0)),0)</f>
        <v>1070</v>
      </c>
      <c r="C5" s="110"/>
      <c r="D5" s="89">
        <f>ROUND(INDEX([5]acpsa_table5_Dir_Tot_emp_2020!$C$2:$E$46,MATCH(TRIM($A5),[5]acpsa_table5_Dir_Tot_emp_2020!$B$2:$B$46,0),MATCH(D$3,[5]acpsa_table5_Dir_Tot_emp_2020!$C$1:$E$1,0)),0)</f>
        <v>1548</v>
      </c>
    </row>
    <row r="6" spans="1:4" x14ac:dyDescent="0.3">
      <c r="A6" s="39" t="s">
        <v>3</v>
      </c>
      <c r="B6" s="90">
        <f>ROUND(INDEX([5]acpsa_table5_Dir_Tot_emp_2020!$C$2:$E$46,MATCH(TRIM($A6),[5]acpsa_table5_Dir_Tot_emp_2020!$B$2:$B$46,0),MATCH(B$3,[5]acpsa_table5_Dir_Tot_emp_2020!$C$1:$E$1,0)),0)</f>
        <v>200</v>
      </c>
      <c r="C6" s="111"/>
      <c r="D6" s="91">
        <f>ROUND(INDEX([5]acpsa_table5_Dir_Tot_emp_2020!$C$2:$E$46,MATCH(TRIM($A6),[5]acpsa_table5_Dir_Tot_emp_2020!$B$2:$B$46,0),MATCH(D$3,[5]acpsa_table5_Dir_Tot_emp_2020!$C$1:$E$1,0)),0)</f>
        <v>301</v>
      </c>
    </row>
    <row r="7" spans="1:4" x14ac:dyDescent="0.3">
      <c r="A7" s="41" t="s">
        <v>97</v>
      </c>
      <c r="B7" s="90">
        <f>ROUND(INDEX([5]acpsa_table5_Dir_Tot_emp_2020!$C$2:$E$46,MATCH(TRIM($A7),[5]acpsa_table5_Dir_Tot_emp_2020!$B$2:$B$46,0),MATCH(B$3,[5]acpsa_table5_Dir_Tot_emp_2020!$C$1:$E$1,0)),0)</f>
        <v>77</v>
      </c>
      <c r="C7" s="111">
        <f>ROUND(INDEX([5]acpsa_table5_Dir_Tot_emp_2020!$C$2:$E$46,MATCH(TRIM($A7),[5]acpsa_table5_Dir_Tot_emp_2020!$B$2:$B$46,0),MATCH(C$3,[5]acpsa_table5_Dir_Tot_emp_2020!$C$1:$E$1,0)),3)</f>
        <v>1.419</v>
      </c>
      <c r="D7" s="91">
        <f>ROUND(INDEX([5]acpsa_table5_Dir_Tot_emp_2020!$C$2:$E$46,MATCH(TRIM($A7),[5]acpsa_table5_Dir_Tot_emp_2020!$B$2:$B$46,0),MATCH(D$3,[5]acpsa_table5_Dir_Tot_emp_2020!$C$1:$E$1,0)),0)</f>
        <v>109</v>
      </c>
    </row>
    <row r="8" spans="1:4" x14ac:dyDescent="0.3">
      <c r="A8" s="41" t="s">
        <v>6</v>
      </c>
      <c r="B8" s="90">
        <f>ROUND(INDEX([5]acpsa_table5_Dir_Tot_emp_2020!$C$2:$E$46,MATCH(TRIM($A8),[5]acpsa_table5_Dir_Tot_emp_2020!$B$2:$B$46,0),MATCH(B$3,[5]acpsa_table5_Dir_Tot_emp_2020!$C$1:$E$1,0)),0)</f>
        <v>67</v>
      </c>
      <c r="C8" s="111">
        <f>ROUND(INDEX([5]acpsa_table5_Dir_Tot_emp_2020!$C$2:$E$46,MATCH(TRIM($A8),[5]acpsa_table5_Dir_Tot_emp_2020!$B$2:$B$46,0),MATCH(C$3,[5]acpsa_table5_Dir_Tot_emp_2020!$C$1:$E$1,0)),3)</f>
        <v>1.659</v>
      </c>
      <c r="D8" s="91">
        <f>ROUND(INDEX([5]acpsa_table5_Dir_Tot_emp_2020!$C$2:$E$46,MATCH(TRIM($A8),[5]acpsa_table5_Dir_Tot_emp_2020!$B$2:$B$46,0),MATCH(D$3,[5]acpsa_table5_Dir_Tot_emp_2020!$C$1:$E$1,0)),0)</f>
        <v>112</v>
      </c>
    </row>
    <row r="9" spans="1:4" x14ac:dyDescent="0.3">
      <c r="A9" s="41" t="s">
        <v>5</v>
      </c>
      <c r="B9" s="90">
        <f>ROUND(INDEX([5]acpsa_table5_Dir_Tot_emp_2020!$C$2:$E$46,MATCH(TRIM($A9),[5]acpsa_table5_Dir_Tot_emp_2020!$B$2:$B$46,0),MATCH(B$3,[5]acpsa_table5_Dir_Tot_emp_2020!$C$1:$E$1,0)),0)</f>
        <v>13</v>
      </c>
      <c r="C9" s="111">
        <f>ROUND(INDEX([5]acpsa_table5_Dir_Tot_emp_2020!$C$2:$E$46,MATCH(TRIM($A9),[5]acpsa_table5_Dir_Tot_emp_2020!$B$2:$B$46,0),MATCH(C$3,[5]acpsa_table5_Dir_Tot_emp_2020!$C$1:$E$1,0)),3)</f>
        <v>1.659</v>
      </c>
      <c r="D9" s="91">
        <f>ROUND(INDEX([5]acpsa_table5_Dir_Tot_emp_2020!$C$2:$E$46,MATCH(TRIM($A9),[5]acpsa_table5_Dir_Tot_emp_2020!$B$2:$B$46,0),MATCH(D$3,[5]acpsa_table5_Dir_Tot_emp_2020!$C$1:$E$1,0)),0)</f>
        <v>21</v>
      </c>
    </row>
    <row r="10" spans="1:4" x14ac:dyDescent="0.3">
      <c r="A10" s="41" t="s">
        <v>4</v>
      </c>
      <c r="B10" s="90">
        <f>ROUND(INDEX([5]acpsa_table5_Dir_Tot_emp_2020!$C$2:$E$46,MATCH(TRIM($A10),[5]acpsa_table5_Dir_Tot_emp_2020!$B$2:$B$46,0),MATCH(B$3,[5]acpsa_table5_Dir_Tot_emp_2020!$C$1:$E$1,0)),0)</f>
        <v>43</v>
      </c>
      <c r="C10" s="111">
        <f>ROUND(INDEX([5]acpsa_table5_Dir_Tot_emp_2020!$C$2:$E$46,MATCH(TRIM($A10),[5]acpsa_table5_Dir_Tot_emp_2020!$B$2:$B$46,0),MATCH(C$3,[5]acpsa_table5_Dir_Tot_emp_2020!$C$1:$E$1,0)),3)</f>
        <v>1.3740000000000001</v>
      </c>
      <c r="D10" s="91">
        <f>ROUND(INDEX([5]acpsa_table5_Dir_Tot_emp_2020!$C$2:$E$46,MATCH(TRIM($A10),[5]acpsa_table5_Dir_Tot_emp_2020!$B$2:$B$46,0),MATCH(D$3,[5]acpsa_table5_Dir_Tot_emp_2020!$C$1:$E$1,0)),0)</f>
        <v>60</v>
      </c>
    </row>
    <row r="11" spans="1:4" x14ac:dyDescent="0.3">
      <c r="A11" s="39" t="s">
        <v>7</v>
      </c>
      <c r="B11" s="90">
        <f>ROUND(INDEX([5]acpsa_table5_Dir_Tot_emp_2020!$C$2:$E$46,MATCH(TRIM($A11),[5]acpsa_table5_Dir_Tot_emp_2020!$B$2:$B$46,0),MATCH(B$3,[5]acpsa_table5_Dir_Tot_emp_2020!$C$1:$E$1,0)),0)</f>
        <v>126</v>
      </c>
      <c r="C11" s="111">
        <f>ROUND(INDEX([5]acpsa_table5_Dir_Tot_emp_2020!$C$2:$E$46,MATCH(TRIM($A11),[5]acpsa_table5_Dir_Tot_emp_2020!$B$2:$B$46,0),MATCH(C$3,[5]acpsa_table5_Dir_Tot_emp_2020!$C$1:$E$1,0)),3)</f>
        <v>1.286</v>
      </c>
      <c r="D11" s="91">
        <f>ROUND(INDEX([5]acpsa_table5_Dir_Tot_emp_2020!$C$2:$E$46,MATCH(TRIM($A11),[5]acpsa_table5_Dir_Tot_emp_2020!$B$2:$B$46,0),MATCH(D$3,[5]acpsa_table5_Dir_Tot_emp_2020!$C$1:$E$1,0)),0)</f>
        <v>162</v>
      </c>
    </row>
    <row r="12" spans="1:4" x14ac:dyDescent="0.3">
      <c r="A12" s="39" t="s">
        <v>55</v>
      </c>
      <c r="B12" s="90">
        <f>ROUND(INDEX([5]acpsa_table5_Dir_Tot_emp_2020!$C$2:$E$46,MATCH(TRIM($A12),[5]acpsa_table5_Dir_Tot_emp_2020!$B$2:$B$46,0),MATCH(B$3,[5]acpsa_table5_Dir_Tot_emp_2020!$C$1:$E$1,0)),0)</f>
        <v>547</v>
      </c>
      <c r="C12" s="111"/>
      <c r="D12" s="91">
        <f>ROUND(INDEX([5]acpsa_table5_Dir_Tot_emp_2020!$C$2:$E$46,MATCH(TRIM($A12),[5]acpsa_table5_Dir_Tot_emp_2020!$B$2:$B$46,0),MATCH(D$3,[5]acpsa_table5_Dir_Tot_emp_2020!$C$1:$E$1,0)),0)</f>
        <v>854</v>
      </c>
    </row>
    <row r="13" spans="1:4" x14ac:dyDescent="0.3">
      <c r="A13" s="41" t="s">
        <v>8</v>
      </c>
      <c r="B13" s="90">
        <f>ROUND(INDEX([5]acpsa_table5_Dir_Tot_emp_2020!$C$2:$E$46,MATCH(TRIM($A13),[5]acpsa_table5_Dir_Tot_emp_2020!$B$2:$B$46,0),MATCH(B$3,[5]acpsa_table5_Dir_Tot_emp_2020!$C$1:$E$1,0)),0)</f>
        <v>187</v>
      </c>
      <c r="C13" s="111">
        <f>ROUND(INDEX([5]acpsa_table5_Dir_Tot_emp_2020!$C$2:$E$46,MATCH(TRIM($A13),[5]acpsa_table5_Dir_Tot_emp_2020!$B$2:$B$46,0),MATCH(C$3,[5]acpsa_table5_Dir_Tot_emp_2020!$C$1:$E$1,0)),3)</f>
        <v>1.738</v>
      </c>
      <c r="D13" s="91">
        <f>ROUND(INDEX([5]acpsa_table5_Dir_Tot_emp_2020!$C$2:$E$46,MATCH(TRIM($A13),[5]acpsa_table5_Dir_Tot_emp_2020!$B$2:$B$46,0),MATCH(D$3,[5]acpsa_table5_Dir_Tot_emp_2020!$C$1:$E$1,0)),0)</f>
        <v>325</v>
      </c>
    </row>
    <row r="14" spans="1:4" x14ac:dyDescent="0.3">
      <c r="A14" s="41" t="s">
        <v>9</v>
      </c>
      <c r="B14" s="90">
        <f>ROUND(INDEX([5]acpsa_table5_Dir_Tot_emp_2020!$C$2:$E$46,MATCH(TRIM($A14),[5]acpsa_table5_Dir_Tot_emp_2020!$B$2:$B$46,0),MATCH(B$3,[5]acpsa_table5_Dir_Tot_emp_2020!$C$1:$E$1,0)),0)</f>
        <v>140</v>
      </c>
      <c r="C14" s="111">
        <f>ROUND(INDEX([5]acpsa_table5_Dir_Tot_emp_2020!$C$2:$E$46,MATCH(TRIM($A14),[5]acpsa_table5_Dir_Tot_emp_2020!$B$2:$B$46,0),MATCH(C$3,[5]acpsa_table5_Dir_Tot_emp_2020!$C$1:$E$1,0)),3)</f>
        <v>1.6140000000000001</v>
      </c>
      <c r="D14" s="91">
        <f>ROUND(INDEX([5]acpsa_table5_Dir_Tot_emp_2020!$C$2:$E$46,MATCH(TRIM($A14),[5]acpsa_table5_Dir_Tot_emp_2020!$B$2:$B$46,0),MATCH(D$3,[5]acpsa_table5_Dir_Tot_emp_2020!$C$1:$E$1,0)),0)</f>
        <v>226</v>
      </c>
    </row>
    <row r="15" spans="1:4" x14ac:dyDescent="0.3">
      <c r="A15" s="41" t="s">
        <v>10</v>
      </c>
      <c r="B15" s="90">
        <f>ROUND(INDEX([5]acpsa_table5_Dir_Tot_emp_2020!$C$2:$E$46,MATCH(TRIM($A15),[5]acpsa_table5_Dir_Tot_emp_2020!$B$2:$B$46,0),MATCH(B$3,[5]acpsa_table5_Dir_Tot_emp_2020!$C$1:$E$1,0)),0)</f>
        <v>31</v>
      </c>
      <c r="C15" s="111">
        <f>ROUND(INDEX([5]acpsa_table5_Dir_Tot_emp_2020!$C$2:$E$46,MATCH(TRIM($A15),[5]acpsa_table5_Dir_Tot_emp_2020!$B$2:$B$46,0),MATCH(C$3,[5]acpsa_table5_Dir_Tot_emp_2020!$C$1:$E$1,0)),3)</f>
        <v>1.6140000000000001</v>
      </c>
      <c r="D15" s="91">
        <f>ROUND(INDEX([5]acpsa_table5_Dir_Tot_emp_2020!$C$2:$E$46,MATCH(TRIM($A15),[5]acpsa_table5_Dir_Tot_emp_2020!$B$2:$B$46,0),MATCH(D$3,[5]acpsa_table5_Dir_Tot_emp_2020!$C$1:$E$1,0)),0)</f>
        <v>51</v>
      </c>
    </row>
    <row r="16" spans="1:4" x14ac:dyDescent="0.3">
      <c r="A16" s="41" t="s">
        <v>11</v>
      </c>
      <c r="B16" s="90">
        <f>ROUND(INDEX([5]acpsa_table5_Dir_Tot_emp_2020!$C$2:$E$46,MATCH(TRIM($A16),[5]acpsa_table5_Dir_Tot_emp_2020!$B$2:$B$46,0),MATCH(B$3,[5]acpsa_table5_Dir_Tot_emp_2020!$C$1:$E$1,0)),0)</f>
        <v>45</v>
      </c>
      <c r="C16" s="111">
        <f>ROUND(INDEX([5]acpsa_table5_Dir_Tot_emp_2020!$C$2:$E$46,MATCH(TRIM($A16),[5]acpsa_table5_Dir_Tot_emp_2020!$B$2:$B$46,0),MATCH(C$3,[5]acpsa_table5_Dir_Tot_emp_2020!$C$1:$E$1,0)),3)</f>
        <v>1.32</v>
      </c>
      <c r="D16" s="91">
        <f>ROUND(INDEX([5]acpsa_table5_Dir_Tot_emp_2020!$C$2:$E$46,MATCH(TRIM($A16),[5]acpsa_table5_Dir_Tot_emp_2020!$B$2:$B$46,0),MATCH(D$3,[5]acpsa_table5_Dir_Tot_emp_2020!$C$1:$E$1,0)),0)</f>
        <v>59</v>
      </c>
    </row>
    <row r="17" spans="1:4" x14ac:dyDescent="0.3">
      <c r="A17" s="41" t="s">
        <v>14</v>
      </c>
      <c r="B17" s="90">
        <f>ROUND(INDEX([5]acpsa_table5_Dir_Tot_emp_2020!$C$2:$E$46,MATCH(TRIM($A17),[5]acpsa_table5_Dir_Tot_emp_2020!$B$2:$B$46,0),MATCH(B$3,[5]acpsa_table5_Dir_Tot_emp_2020!$C$1:$E$1,0)),0)</f>
        <v>18</v>
      </c>
      <c r="C17" s="111">
        <f>ROUND(INDEX([5]acpsa_table5_Dir_Tot_emp_2020!$C$2:$E$46,MATCH(TRIM($A17),[5]acpsa_table5_Dir_Tot_emp_2020!$B$2:$B$46,0),MATCH(C$3,[5]acpsa_table5_Dir_Tot_emp_2020!$C$1:$E$1,0)),3)</f>
        <v>1.32</v>
      </c>
      <c r="D17" s="91">
        <f>ROUND(INDEX([5]acpsa_table5_Dir_Tot_emp_2020!$C$2:$E$46,MATCH(TRIM($A17),[5]acpsa_table5_Dir_Tot_emp_2020!$B$2:$B$46,0),MATCH(D$3,[5]acpsa_table5_Dir_Tot_emp_2020!$C$1:$E$1,0)),0)</f>
        <v>24</v>
      </c>
    </row>
    <row r="18" spans="1:4" x14ac:dyDescent="0.3">
      <c r="A18" s="41" t="s">
        <v>12</v>
      </c>
      <c r="B18" s="90">
        <f>ROUND(INDEX([5]acpsa_table5_Dir_Tot_emp_2020!$C$2:$E$46,MATCH(TRIM($A18),[5]acpsa_table5_Dir_Tot_emp_2020!$B$2:$B$46,0),MATCH(B$3,[5]acpsa_table5_Dir_Tot_emp_2020!$C$1:$E$1,0)),0)</f>
        <v>55</v>
      </c>
      <c r="C18" s="111">
        <f>ROUND(INDEX([5]acpsa_table5_Dir_Tot_emp_2020!$C$2:$E$46,MATCH(TRIM($A18),[5]acpsa_table5_Dir_Tot_emp_2020!$B$2:$B$46,0),MATCH(C$3,[5]acpsa_table5_Dir_Tot_emp_2020!$C$1:$E$1,0)),3)</f>
        <v>1.32</v>
      </c>
      <c r="D18" s="91">
        <f>ROUND(INDEX([5]acpsa_table5_Dir_Tot_emp_2020!$C$2:$E$46,MATCH(TRIM($A18),[5]acpsa_table5_Dir_Tot_emp_2020!$B$2:$B$46,0),MATCH(D$3,[5]acpsa_table5_Dir_Tot_emp_2020!$C$1:$E$1,0)),0)</f>
        <v>72</v>
      </c>
    </row>
    <row r="19" spans="1:4" x14ac:dyDescent="0.3">
      <c r="A19" s="41" t="s">
        <v>13</v>
      </c>
      <c r="B19" s="90">
        <f>ROUND(INDEX([5]acpsa_table5_Dir_Tot_emp_2020!$C$2:$E$46,MATCH(TRIM($A19),[5]acpsa_table5_Dir_Tot_emp_2020!$B$2:$B$46,0),MATCH(B$3,[5]acpsa_table5_Dir_Tot_emp_2020!$C$1:$E$1,0)),0)</f>
        <v>16</v>
      </c>
      <c r="C19" s="111">
        <f>ROUND(INDEX([5]acpsa_table5_Dir_Tot_emp_2020!$C$2:$E$46,MATCH(TRIM($A19),[5]acpsa_table5_Dir_Tot_emp_2020!$B$2:$B$46,0),MATCH(C$3,[5]acpsa_table5_Dir_Tot_emp_2020!$C$1:$E$1,0)),3)</f>
        <v>1.6060000000000001</v>
      </c>
      <c r="D19" s="91">
        <f>ROUND(INDEX([5]acpsa_table5_Dir_Tot_emp_2020!$C$2:$E$46,MATCH(TRIM($A19),[5]acpsa_table5_Dir_Tot_emp_2020!$B$2:$B$46,0),MATCH(D$3,[5]acpsa_table5_Dir_Tot_emp_2020!$C$1:$E$1,0)),0)</f>
        <v>26</v>
      </c>
    </row>
    <row r="20" spans="1:4" x14ac:dyDescent="0.3">
      <c r="A20" s="41" t="s">
        <v>16</v>
      </c>
      <c r="B20" s="90">
        <f>ROUND(INDEX([5]acpsa_table5_Dir_Tot_emp_2020!$C$2:$E$46,MATCH(TRIM($A20),[5]acpsa_table5_Dir_Tot_emp_2020!$B$2:$B$46,0),MATCH(B$3,[5]acpsa_table5_Dir_Tot_emp_2020!$C$1:$E$1,0)),0)</f>
        <v>45</v>
      </c>
      <c r="C20" s="111">
        <f>ROUND(INDEX([5]acpsa_table5_Dir_Tot_emp_2020!$C$2:$E$46,MATCH(TRIM($A20),[5]acpsa_table5_Dir_Tot_emp_2020!$B$2:$B$46,0),MATCH(C$3,[5]acpsa_table5_Dir_Tot_emp_2020!$C$1:$E$1,0)),3)</f>
        <v>1.294</v>
      </c>
      <c r="D20" s="91">
        <f>ROUND(INDEX([5]acpsa_table5_Dir_Tot_emp_2020!$C$2:$E$46,MATCH(TRIM($A20),[5]acpsa_table5_Dir_Tot_emp_2020!$B$2:$B$46,0),MATCH(D$3,[5]acpsa_table5_Dir_Tot_emp_2020!$C$1:$E$1,0)),0)</f>
        <v>59</v>
      </c>
    </row>
    <row r="21" spans="1:4" x14ac:dyDescent="0.3">
      <c r="A21" s="41" t="s">
        <v>15</v>
      </c>
      <c r="B21" s="90">
        <f>ROUND(INDEX([5]acpsa_table5_Dir_Tot_emp_2020!$C$2:$E$46,MATCH(TRIM($A21),[5]acpsa_table5_Dir_Tot_emp_2020!$B$2:$B$46,0),MATCH(B$3,[5]acpsa_table5_Dir_Tot_emp_2020!$C$1:$E$1,0)),0)</f>
        <v>9</v>
      </c>
      <c r="C21" s="111">
        <f>ROUND(INDEX([5]acpsa_table5_Dir_Tot_emp_2020!$C$2:$E$46,MATCH(TRIM($A21),[5]acpsa_table5_Dir_Tot_emp_2020!$B$2:$B$46,0),MATCH(C$3,[5]acpsa_table5_Dir_Tot_emp_2020!$C$1:$E$1,0)),3)</f>
        <v>1.32</v>
      </c>
      <c r="D21" s="91">
        <f>ROUND(INDEX([5]acpsa_table5_Dir_Tot_emp_2020!$C$2:$E$46,MATCH(TRIM($A21),[5]acpsa_table5_Dir_Tot_emp_2020!$B$2:$B$46,0),MATCH(D$3,[5]acpsa_table5_Dir_Tot_emp_2020!$C$1:$E$1,0)),0)</f>
        <v>12</v>
      </c>
    </row>
    <row r="22" spans="1:4" x14ac:dyDescent="0.3">
      <c r="A22" s="39" t="s">
        <v>17</v>
      </c>
      <c r="B22" s="90">
        <f>ROUND(INDEX([5]acpsa_table5_Dir_Tot_emp_2020!$C$2:$E$46,MATCH(TRIM($A22),[5]acpsa_table5_Dir_Tot_emp_2020!$B$2:$B$46,0),MATCH(B$3,[5]acpsa_table5_Dir_Tot_emp_2020!$C$1:$E$1,0)),0)</f>
        <v>119</v>
      </c>
      <c r="C22" s="111">
        <f>ROUND(INDEX([5]acpsa_table5_Dir_Tot_emp_2020!$C$2:$E$46,MATCH(TRIM($A22),[5]acpsa_table5_Dir_Tot_emp_2020!$B$2:$B$46,0),MATCH(C$3,[5]acpsa_table5_Dir_Tot_emp_2020!$C$1:$E$1,0)),3)</f>
        <v>1.198</v>
      </c>
      <c r="D22" s="91">
        <f>ROUND(INDEX([5]acpsa_table5_Dir_Tot_emp_2020!$C$2:$E$46,MATCH(TRIM($A22),[5]acpsa_table5_Dir_Tot_emp_2020!$B$2:$B$46,0),MATCH(D$3,[5]acpsa_table5_Dir_Tot_emp_2020!$C$1:$E$1,0)),0)</f>
        <v>142</v>
      </c>
    </row>
    <row r="23" spans="1:4" x14ac:dyDescent="0.3">
      <c r="A23" s="39" t="s">
        <v>18</v>
      </c>
      <c r="B23" s="90">
        <f>ROUND(INDEX([5]acpsa_table5_Dir_Tot_emp_2020!$C$2:$E$46,MATCH(TRIM($A23),[5]acpsa_table5_Dir_Tot_emp_2020!$B$2:$B$46,0),MATCH(B$3,[5]acpsa_table5_Dir_Tot_emp_2020!$C$1:$E$1,0)),0)</f>
        <v>79</v>
      </c>
      <c r="C23" s="111">
        <f>ROUND(INDEX([5]acpsa_table5_Dir_Tot_emp_2020!$C$2:$E$46,MATCH(TRIM($A23),[5]acpsa_table5_Dir_Tot_emp_2020!$B$2:$B$46,0),MATCH(C$3,[5]acpsa_table5_Dir_Tot_emp_2020!$C$1:$E$1,0)),3)</f>
        <v>1.133</v>
      </c>
      <c r="D23" s="91">
        <f>ROUND(INDEX([5]acpsa_table5_Dir_Tot_emp_2020!$C$2:$E$46,MATCH(TRIM($A23),[5]acpsa_table5_Dir_Tot_emp_2020!$B$2:$B$46,0),MATCH(D$3,[5]acpsa_table5_Dir_Tot_emp_2020!$C$1:$E$1,0)),0)</f>
        <v>89</v>
      </c>
    </row>
    <row r="24" spans="1:4" x14ac:dyDescent="0.3">
      <c r="A24" s="37" t="s">
        <v>61</v>
      </c>
      <c r="B24" s="88">
        <f>ROUND(INDEX([5]acpsa_table5_Dir_Tot_emp_2020!$C$2:$E$46,MATCH(TRIM($A24),[5]acpsa_table5_Dir_Tot_emp_2020!$B$2:$B$46,0),MATCH(B$3,[5]acpsa_table5_Dir_Tot_emp_2020!$C$1:$E$1,0)),0)</f>
        <v>3469</v>
      </c>
      <c r="C24" s="110"/>
      <c r="D24" s="89">
        <f>ROUND(INDEX([5]acpsa_table5_Dir_Tot_emp_2020!$C$2:$E$46,MATCH(TRIM($A24),[5]acpsa_table5_Dir_Tot_emp_2020!$B$2:$B$46,0),MATCH(D$3,[5]acpsa_table5_Dir_Tot_emp_2020!$C$1:$E$1,0)),0)</f>
        <v>5654</v>
      </c>
    </row>
    <row r="25" spans="1:4" x14ac:dyDescent="0.3">
      <c r="A25" s="39" t="s">
        <v>62</v>
      </c>
      <c r="B25" s="90">
        <f>ROUND(INDEX([5]acpsa_table5_Dir_Tot_emp_2020!$C$2:$E$46,MATCH(TRIM($A25),[5]acpsa_table5_Dir_Tot_emp_2020!$B$2:$B$46,0),MATCH(B$3,[5]acpsa_table5_Dir_Tot_emp_2020!$C$1:$E$1,0)),0)</f>
        <v>1219</v>
      </c>
      <c r="C25" s="111"/>
      <c r="D25" s="91">
        <f>ROUND(INDEX([5]acpsa_table5_Dir_Tot_emp_2020!$C$2:$E$46,MATCH(TRIM($A25),[5]acpsa_table5_Dir_Tot_emp_2020!$B$2:$B$46,0),MATCH(D$3,[5]acpsa_table5_Dir_Tot_emp_2020!$C$1:$E$1,0)),0)</f>
        <v>1254</v>
      </c>
    </row>
    <row r="26" spans="1:4" x14ac:dyDescent="0.3">
      <c r="A26" s="41" t="s">
        <v>19</v>
      </c>
      <c r="B26" s="90">
        <f>ROUND(INDEX([5]acpsa_table5_Dir_Tot_emp_2020!$C$2:$E$46,MATCH(TRIM($A26),[5]acpsa_table5_Dir_Tot_emp_2020!$B$2:$B$46,0),MATCH(B$3,[5]acpsa_table5_Dir_Tot_emp_2020!$C$1:$E$1,0)),0)</f>
        <v>17</v>
      </c>
      <c r="C26" s="111">
        <f>ROUND(INDEX([5]acpsa_table5_Dir_Tot_emp_2020!$C$2:$E$46,MATCH(TRIM($A26),[5]acpsa_table5_Dir_Tot_emp_2020!$B$2:$B$46,0),MATCH(C$3,[5]acpsa_table5_Dir_Tot_emp_2020!$C$1:$E$1,0)),3)</f>
        <v>2.5409999999999999</v>
      </c>
      <c r="D26" s="91">
        <f>ROUND(INDEX([5]acpsa_table5_Dir_Tot_emp_2020!$C$2:$E$46,MATCH(TRIM($A26),[5]acpsa_table5_Dir_Tot_emp_2020!$B$2:$B$46,0),MATCH(D$3,[5]acpsa_table5_Dir_Tot_emp_2020!$C$1:$E$1,0)),0)</f>
        <v>43</v>
      </c>
    </row>
    <row r="27" spans="1:4" x14ac:dyDescent="0.3">
      <c r="A27" s="41" t="s">
        <v>31</v>
      </c>
      <c r="B27" s="90">
        <f>ROUND(INDEX([5]acpsa_table5_Dir_Tot_emp_2020!$C$2:$E$46,MATCH(TRIM($A27),[5]acpsa_table5_Dir_Tot_emp_2020!$B$2:$B$46,0),MATCH(B$3,[5]acpsa_table5_Dir_Tot_emp_2020!$C$1:$E$1,0)),0)</f>
        <v>8</v>
      </c>
      <c r="C27" s="111">
        <f>ROUND(INDEX([5]acpsa_table5_Dir_Tot_emp_2020!$C$2:$E$46,MATCH(TRIM($A27),[5]acpsa_table5_Dir_Tot_emp_2020!$B$2:$B$46,0),MATCH(C$3,[5]acpsa_table5_Dir_Tot_emp_2020!$C$1:$E$1,0)),3)</f>
        <v>1.286</v>
      </c>
      <c r="D27" s="91">
        <f>ROUND(INDEX([5]acpsa_table5_Dir_Tot_emp_2020!$C$2:$E$46,MATCH(TRIM($A27),[5]acpsa_table5_Dir_Tot_emp_2020!$B$2:$B$46,0),MATCH(D$3,[5]acpsa_table5_Dir_Tot_emp_2020!$C$1:$E$1,0)),0)</f>
        <v>11</v>
      </c>
    </row>
    <row r="28" spans="1:4" x14ac:dyDescent="0.3">
      <c r="A28" s="41" t="s">
        <v>32</v>
      </c>
      <c r="B28" s="90">
        <f>ROUND(INDEX([5]acpsa_table5_Dir_Tot_emp_2020!$C$2:$E$46,MATCH(TRIM($A28),[5]acpsa_table5_Dir_Tot_emp_2020!$B$2:$B$46,0),MATCH(B$3,[5]acpsa_table5_Dir_Tot_emp_2020!$C$1:$E$1,0)),0)</f>
        <v>10</v>
      </c>
      <c r="C28" s="111">
        <f>ROUND(INDEX([5]acpsa_table5_Dir_Tot_emp_2020!$C$2:$E$46,MATCH(TRIM($A28),[5]acpsa_table5_Dir_Tot_emp_2020!$B$2:$B$46,0),MATCH(C$3,[5]acpsa_table5_Dir_Tot_emp_2020!$C$1:$E$1,0)),3)</f>
        <v>1.238</v>
      </c>
      <c r="D28" s="91">
        <f>ROUND(INDEX([5]acpsa_table5_Dir_Tot_emp_2020!$C$2:$E$46,MATCH(TRIM($A28),[5]acpsa_table5_Dir_Tot_emp_2020!$B$2:$B$46,0),MATCH(D$3,[5]acpsa_table5_Dir_Tot_emp_2020!$C$1:$E$1,0)),0)</f>
        <v>12</v>
      </c>
    </row>
    <row r="29" spans="1:4" x14ac:dyDescent="0.3">
      <c r="A29" s="41" t="s">
        <v>33</v>
      </c>
      <c r="B29" s="90">
        <f>ROUND(INDEX([5]acpsa_table5_Dir_Tot_emp_2020!$C$2:$E$46,MATCH(TRIM($A29),[5]acpsa_table5_Dir_Tot_emp_2020!$B$2:$B$46,0),MATCH(B$3,[5]acpsa_table5_Dir_Tot_emp_2020!$C$1:$E$1,0)),0)</f>
        <v>1180</v>
      </c>
      <c r="C29" s="111">
        <f>ROUND(INDEX([5]acpsa_table5_Dir_Tot_emp_2020!$C$2:$E$46,MATCH(TRIM($A29),[5]acpsa_table5_Dir_Tot_emp_2020!$B$2:$B$46,0),MATCH(C$3,[5]acpsa_table5_Dir_Tot_emp_2020!$C$1:$E$1,0)),3)</f>
        <v>1</v>
      </c>
      <c r="D29" s="91">
        <f>ROUND(INDEX([5]acpsa_table5_Dir_Tot_emp_2020!$C$2:$E$46,MATCH(TRIM($A29),[5]acpsa_table5_Dir_Tot_emp_2020!$B$2:$B$46,0),MATCH(D$3,[5]acpsa_table5_Dir_Tot_emp_2020!$C$1:$E$1,0)),0)</f>
        <v>1180</v>
      </c>
    </row>
    <row r="30" spans="1:4" x14ac:dyDescent="0.3">
      <c r="A30" s="41" t="s">
        <v>20</v>
      </c>
      <c r="B30" s="90">
        <f>ROUND(INDEX([5]acpsa_table5_Dir_Tot_emp_2020!$C$2:$E$46,MATCH(TRIM($A30),[5]acpsa_table5_Dir_Tot_emp_2020!$B$2:$B$46,0),MATCH(B$3,[5]acpsa_table5_Dir_Tot_emp_2020!$C$1:$E$1,0)),0)</f>
        <v>4</v>
      </c>
      <c r="C30" s="111">
        <f>ROUND(INDEX([5]acpsa_table5_Dir_Tot_emp_2020!$C$2:$E$46,MATCH(TRIM($A30),[5]acpsa_table5_Dir_Tot_emp_2020!$B$2:$B$46,0),MATCH(C$3,[5]acpsa_table5_Dir_Tot_emp_2020!$C$1:$E$1,0)),3)</f>
        <v>1.9319999999999999</v>
      </c>
      <c r="D30" s="91">
        <f>ROUND(INDEX([5]acpsa_table5_Dir_Tot_emp_2020!$C$2:$E$46,MATCH(TRIM($A30),[5]acpsa_table5_Dir_Tot_emp_2020!$B$2:$B$46,0),MATCH(D$3,[5]acpsa_table5_Dir_Tot_emp_2020!$C$1:$E$1,0)),0)</f>
        <v>9</v>
      </c>
    </row>
    <row r="31" spans="1:4" x14ac:dyDescent="0.3">
      <c r="A31" s="39" t="s">
        <v>76</v>
      </c>
      <c r="B31" s="90">
        <f>ROUND(INDEX([5]acpsa_table5_Dir_Tot_emp_2020!$C$2:$E$46,MATCH(TRIM($A31),[5]acpsa_table5_Dir_Tot_emp_2020!$B$2:$B$46,0),MATCH(B$3,[5]acpsa_table5_Dir_Tot_emp_2020!$C$1:$E$1,0)),0)</f>
        <v>1179</v>
      </c>
      <c r="C31" s="111"/>
      <c r="D31" s="91">
        <f>ROUND(INDEX([5]acpsa_table5_Dir_Tot_emp_2020!$C$2:$E$46,MATCH(TRIM($A31),[5]acpsa_table5_Dir_Tot_emp_2020!$B$2:$B$46,0),MATCH(D$3,[5]acpsa_table5_Dir_Tot_emp_2020!$C$1:$E$1,0)),0)</f>
        <v>2812</v>
      </c>
    </row>
    <row r="32" spans="1:4" x14ac:dyDescent="0.3">
      <c r="A32" s="41" t="s">
        <v>21</v>
      </c>
      <c r="B32" s="90">
        <f>ROUND(INDEX([5]acpsa_table5_Dir_Tot_emp_2020!$C$2:$E$46,MATCH(TRIM($A32),[5]acpsa_table5_Dir_Tot_emp_2020!$B$2:$B$46,0),MATCH(B$3,[5]acpsa_table5_Dir_Tot_emp_2020!$C$1:$E$1,0)),0)</f>
        <v>311</v>
      </c>
      <c r="C32" s="111">
        <f>ROUND(INDEX([5]acpsa_table5_Dir_Tot_emp_2020!$C$2:$E$46,MATCH(TRIM($A32),[5]acpsa_table5_Dir_Tot_emp_2020!$B$2:$B$46,0),MATCH(C$3,[5]acpsa_table5_Dir_Tot_emp_2020!$C$1:$E$1,0)),3)</f>
        <v>1.905</v>
      </c>
      <c r="D32" s="91">
        <f>ROUND(INDEX([5]acpsa_table5_Dir_Tot_emp_2020!$C$2:$E$46,MATCH(TRIM($A32),[5]acpsa_table5_Dir_Tot_emp_2020!$B$2:$B$46,0),MATCH(D$3,[5]acpsa_table5_Dir_Tot_emp_2020!$C$1:$E$1,0)),0)</f>
        <v>592</v>
      </c>
    </row>
    <row r="33" spans="1:4" x14ac:dyDescent="0.3">
      <c r="A33" s="41" t="s">
        <v>22</v>
      </c>
      <c r="B33" s="90">
        <f>ROUND(INDEX([5]acpsa_table5_Dir_Tot_emp_2020!$C$2:$E$46,MATCH(TRIM($A33),[5]acpsa_table5_Dir_Tot_emp_2020!$B$2:$B$46,0),MATCH(B$3,[5]acpsa_table5_Dir_Tot_emp_2020!$C$1:$E$1,0)),0)</f>
        <v>275</v>
      </c>
      <c r="C33" s="111">
        <f>ROUND(INDEX([5]acpsa_table5_Dir_Tot_emp_2020!$C$2:$E$46,MATCH(TRIM($A33),[5]acpsa_table5_Dir_Tot_emp_2020!$B$2:$B$46,0),MATCH(C$3,[5]acpsa_table5_Dir_Tot_emp_2020!$C$1:$E$1,0)),3)</f>
        <v>1.546</v>
      </c>
      <c r="D33" s="91">
        <f>ROUND(INDEX([5]acpsa_table5_Dir_Tot_emp_2020!$C$2:$E$46,MATCH(TRIM($A33),[5]acpsa_table5_Dir_Tot_emp_2020!$B$2:$B$46,0),MATCH(D$3,[5]acpsa_table5_Dir_Tot_emp_2020!$C$1:$E$1,0)),0)</f>
        <v>425</v>
      </c>
    </row>
    <row r="34" spans="1:4" x14ac:dyDescent="0.3">
      <c r="A34" s="41" t="s">
        <v>23</v>
      </c>
      <c r="B34" s="90">
        <f>ROUND(INDEX([5]acpsa_table5_Dir_Tot_emp_2020!$C$2:$E$46,MATCH(TRIM($A34),[5]acpsa_table5_Dir_Tot_emp_2020!$B$2:$B$46,0),MATCH(B$3,[5]acpsa_table5_Dir_Tot_emp_2020!$C$1:$E$1,0)),0)</f>
        <v>18</v>
      </c>
      <c r="C34" s="111">
        <f>ROUND(INDEX([5]acpsa_table5_Dir_Tot_emp_2020!$C$2:$E$46,MATCH(TRIM($A34),[5]acpsa_table5_Dir_Tot_emp_2020!$B$2:$B$46,0),MATCH(C$3,[5]acpsa_table5_Dir_Tot_emp_2020!$C$1:$E$1,0)),3)</f>
        <v>1.4530000000000001</v>
      </c>
      <c r="D34" s="91">
        <f>ROUND(INDEX([5]acpsa_table5_Dir_Tot_emp_2020!$C$2:$E$46,MATCH(TRIM($A34),[5]acpsa_table5_Dir_Tot_emp_2020!$B$2:$B$46,0),MATCH(D$3,[5]acpsa_table5_Dir_Tot_emp_2020!$C$1:$E$1,0)),0)</f>
        <v>26</v>
      </c>
    </row>
    <row r="35" spans="1:4" x14ac:dyDescent="0.3">
      <c r="A35" s="41" t="s">
        <v>24</v>
      </c>
      <c r="B35" s="90">
        <f>ROUND(INDEX([5]acpsa_table5_Dir_Tot_emp_2020!$C$2:$E$46,MATCH(TRIM($A35),[5]acpsa_table5_Dir_Tot_emp_2020!$B$2:$B$46,0),MATCH(B$3,[5]acpsa_table5_Dir_Tot_emp_2020!$C$1:$E$1,0)),0)</f>
        <v>373</v>
      </c>
      <c r="C35" s="111">
        <f>ROUND(INDEX([5]acpsa_table5_Dir_Tot_emp_2020!$C$2:$E$46,MATCH(TRIM($A35),[5]acpsa_table5_Dir_Tot_emp_2020!$B$2:$B$46,0),MATCH(C$3,[5]acpsa_table5_Dir_Tot_emp_2020!$C$1:$E$1,0)),3)</f>
        <v>2.17</v>
      </c>
      <c r="D35" s="91">
        <f>ROUND(INDEX([5]acpsa_table5_Dir_Tot_emp_2020!$C$2:$E$46,MATCH(TRIM($A35),[5]acpsa_table5_Dir_Tot_emp_2020!$B$2:$B$46,0),MATCH(D$3,[5]acpsa_table5_Dir_Tot_emp_2020!$C$1:$E$1,0)),0)</f>
        <v>808</v>
      </c>
    </row>
    <row r="36" spans="1:4" x14ac:dyDescent="0.3">
      <c r="A36" s="41" t="s">
        <v>25</v>
      </c>
      <c r="B36" s="90">
        <f>ROUND(INDEX([5]acpsa_table5_Dir_Tot_emp_2020!$C$2:$E$46,MATCH(TRIM($A36),[5]acpsa_table5_Dir_Tot_emp_2020!$B$2:$B$46,0),MATCH(B$3,[5]acpsa_table5_Dir_Tot_emp_2020!$C$1:$E$1,0)),0)</f>
        <v>203</v>
      </c>
      <c r="C36" s="111">
        <f>ROUND(INDEX([5]acpsa_table5_Dir_Tot_emp_2020!$C$2:$E$46,MATCH(TRIM($A36),[5]acpsa_table5_Dir_Tot_emp_2020!$B$2:$B$46,0),MATCH(C$3,[5]acpsa_table5_Dir_Tot_emp_2020!$C$1:$E$1,0)),3)</f>
        <v>4.742</v>
      </c>
      <c r="D36" s="91">
        <f>ROUND(INDEX([5]acpsa_table5_Dir_Tot_emp_2020!$C$2:$E$46,MATCH(TRIM($A36),[5]acpsa_table5_Dir_Tot_emp_2020!$B$2:$B$46,0),MATCH(D$3,[5]acpsa_table5_Dir_Tot_emp_2020!$C$1:$E$1,0)),0)</f>
        <v>961</v>
      </c>
    </row>
    <row r="37" spans="1:4" x14ac:dyDescent="0.3">
      <c r="A37" s="39" t="s">
        <v>98</v>
      </c>
      <c r="B37" s="90">
        <f>ROUND(INDEX([5]acpsa_table5_Dir_Tot_emp_2020!$C$2:$E$46,MATCH(TRIM($A37),[5]acpsa_table5_Dir_Tot_emp_2020!$B$2:$B$46,0),MATCH(B$3,[5]acpsa_table5_Dir_Tot_emp_2020!$C$1:$E$1,0)),0)</f>
        <v>149</v>
      </c>
      <c r="C37" s="111"/>
      <c r="D37" s="91">
        <f>ROUND(INDEX([5]acpsa_table5_Dir_Tot_emp_2020!$C$2:$E$46,MATCH(TRIM($A37),[5]acpsa_table5_Dir_Tot_emp_2020!$B$2:$B$46,0),MATCH(D$3,[5]acpsa_table5_Dir_Tot_emp_2020!$C$1:$E$1,0)),0)</f>
        <v>253</v>
      </c>
    </row>
    <row r="38" spans="1:4" x14ac:dyDescent="0.3">
      <c r="A38" s="41" t="s">
        <v>27</v>
      </c>
      <c r="B38" s="90">
        <f>ROUND(INDEX([5]acpsa_table5_Dir_Tot_emp_2020!$C$2:$E$46,MATCH(TRIM($A38),[5]acpsa_table5_Dir_Tot_emp_2020!$B$2:$B$46,0),MATCH(B$3,[5]acpsa_table5_Dir_Tot_emp_2020!$C$1:$E$1,0)),0)</f>
        <v>17</v>
      </c>
      <c r="C38" s="111">
        <f>ROUND(INDEX([5]acpsa_table5_Dir_Tot_emp_2020!$C$2:$E$46,MATCH(TRIM($A38),[5]acpsa_table5_Dir_Tot_emp_2020!$B$2:$B$46,0),MATCH(C$3,[5]acpsa_table5_Dir_Tot_emp_2020!$C$1:$E$1,0)),3)</f>
        <v>1.8919999999999999</v>
      </c>
      <c r="D38" s="91">
        <f>ROUND(INDEX([5]acpsa_table5_Dir_Tot_emp_2020!$C$2:$E$46,MATCH(TRIM($A38),[5]acpsa_table5_Dir_Tot_emp_2020!$B$2:$B$46,0),MATCH(D$3,[5]acpsa_table5_Dir_Tot_emp_2020!$C$1:$E$1,0)),0)</f>
        <v>33</v>
      </c>
    </row>
    <row r="39" spans="1:4" x14ac:dyDescent="0.3">
      <c r="A39" s="41" t="s">
        <v>26</v>
      </c>
      <c r="B39" s="90">
        <f>ROUND(INDEX([5]acpsa_table5_Dir_Tot_emp_2020!$C$2:$E$46,MATCH(TRIM($A39),[5]acpsa_table5_Dir_Tot_emp_2020!$B$2:$B$46,0),MATCH(B$3,[5]acpsa_table5_Dir_Tot_emp_2020!$C$1:$E$1,0)),0)</f>
        <v>53</v>
      </c>
      <c r="C39" s="111">
        <f>ROUND(INDEX([5]acpsa_table5_Dir_Tot_emp_2020!$C$2:$E$46,MATCH(TRIM($A39),[5]acpsa_table5_Dir_Tot_emp_2020!$B$2:$B$46,0),MATCH(C$3,[5]acpsa_table5_Dir_Tot_emp_2020!$C$1:$E$1,0)),3)</f>
        <v>1.635</v>
      </c>
      <c r="D39" s="91">
        <f>ROUND(INDEX([5]acpsa_table5_Dir_Tot_emp_2020!$C$2:$E$46,MATCH(TRIM($A39),[5]acpsa_table5_Dir_Tot_emp_2020!$B$2:$B$46,0),MATCH(D$3,[5]acpsa_table5_Dir_Tot_emp_2020!$C$1:$E$1,0)),0)</f>
        <v>86</v>
      </c>
    </row>
    <row r="40" spans="1:4" x14ac:dyDescent="0.3">
      <c r="A40" s="41" t="s">
        <v>28</v>
      </c>
      <c r="B40" s="90">
        <f>ROUND(INDEX([5]acpsa_table5_Dir_Tot_emp_2020!$C$2:$E$46,MATCH(TRIM($A40),[5]acpsa_table5_Dir_Tot_emp_2020!$B$2:$B$46,0),MATCH(B$3,[5]acpsa_table5_Dir_Tot_emp_2020!$C$1:$E$1,0)),0)</f>
        <v>9</v>
      </c>
      <c r="C40" s="111">
        <f>ROUND(INDEX([5]acpsa_table5_Dir_Tot_emp_2020!$C$2:$E$46,MATCH(TRIM($A40),[5]acpsa_table5_Dir_Tot_emp_2020!$B$2:$B$46,0),MATCH(C$3,[5]acpsa_table5_Dir_Tot_emp_2020!$C$1:$E$1,0)),3)</f>
        <v>1.8220000000000001</v>
      </c>
      <c r="D40" s="91">
        <f>ROUND(INDEX([5]acpsa_table5_Dir_Tot_emp_2020!$C$2:$E$46,MATCH(TRIM($A40),[5]acpsa_table5_Dir_Tot_emp_2020!$B$2:$B$46,0),MATCH(D$3,[5]acpsa_table5_Dir_Tot_emp_2020!$C$1:$E$1,0)),0)</f>
        <v>17</v>
      </c>
    </row>
    <row r="41" spans="1:4" x14ac:dyDescent="0.3">
      <c r="A41" s="41" t="s">
        <v>29</v>
      </c>
      <c r="B41" s="90">
        <f>ROUND(INDEX([5]acpsa_table5_Dir_Tot_emp_2020!$C$2:$E$46,MATCH(TRIM($A41),[5]acpsa_table5_Dir_Tot_emp_2020!$B$2:$B$46,0),MATCH(B$3,[5]acpsa_table5_Dir_Tot_emp_2020!$C$1:$E$1,0)),0)</f>
        <v>38</v>
      </c>
      <c r="C41" s="111">
        <f>ROUND(INDEX([5]acpsa_table5_Dir_Tot_emp_2020!$C$2:$E$46,MATCH(TRIM($A41),[5]acpsa_table5_Dir_Tot_emp_2020!$B$2:$B$46,0),MATCH(C$3,[5]acpsa_table5_Dir_Tot_emp_2020!$C$1:$E$1,0)),3)</f>
        <v>1.7190000000000001</v>
      </c>
      <c r="D41" s="91">
        <f>ROUND(INDEX([5]acpsa_table5_Dir_Tot_emp_2020!$C$2:$E$46,MATCH(TRIM($A41),[5]acpsa_table5_Dir_Tot_emp_2020!$B$2:$B$46,0),MATCH(D$3,[5]acpsa_table5_Dir_Tot_emp_2020!$C$1:$E$1,0)),0)</f>
        <v>65</v>
      </c>
    </row>
    <row r="42" spans="1:4" x14ac:dyDescent="0.3">
      <c r="A42" s="41" t="s">
        <v>30</v>
      </c>
      <c r="B42" s="90">
        <f>ROUND(INDEX([5]acpsa_table5_Dir_Tot_emp_2020!$C$2:$E$46,MATCH(TRIM($A42),[5]acpsa_table5_Dir_Tot_emp_2020!$B$2:$B$46,0),MATCH(B$3,[5]acpsa_table5_Dir_Tot_emp_2020!$C$1:$E$1,0)),0)</f>
        <v>31</v>
      </c>
      <c r="C42" s="111">
        <f>ROUND(INDEX([5]acpsa_table5_Dir_Tot_emp_2020!$C$2:$E$46,MATCH(TRIM($A42),[5]acpsa_table5_Dir_Tot_emp_2020!$B$2:$B$46,0),MATCH(C$3,[5]acpsa_table5_Dir_Tot_emp_2020!$C$1:$E$1,0)),3)</f>
        <v>1.6719999999999999</v>
      </c>
      <c r="D42" s="91">
        <f>ROUND(INDEX([5]acpsa_table5_Dir_Tot_emp_2020!$C$2:$E$46,MATCH(TRIM($A42),[5]acpsa_table5_Dir_Tot_emp_2020!$B$2:$B$46,0),MATCH(D$3,[5]acpsa_table5_Dir_Tot_emp_2020!$C$1:$E$1,0)),0)</f>
        <v>52</v>
      </c>
    </row>
    <row r="43" spans="1:4" x14ac:dyDescent="0.3">
      <c r="A43" s="39" t="s">
        <v>34</v>
      </c>
      <c r="B43" s="90">
        <f>ROUND(INDEX([5]acpsa_table5_Dir_Tot_emp_2020!$C$2:$E$46,MATCH(TRIM($A43),[5]acpsa_table5_Dir_Tot_emp_2020!$B$2:$B$46,0),MATCH(B$3,[5]acpsa_table5_Dir_Tot_emp_2020!$C$1:$E$1,0)),0)</f>
        <v>129</v>
      </c>
      <c r="C43" s="111">
        <f>ROUND(INDEX([5]acpsa_table5_Dir_Tot_emp_2020!$C$2:$E$46,MATCH(TRIM($A43),[5]acpsa_table5_Dir_Tot_emp_2020!$B$2:$B$46,0),MATCH(C$3,[5]acpsa_table5_Dir_Tot_emp_2020!$C$1:$E$1,0)),3)</f>
        <v>1.462</v>
      </c>
      <c r="D43" s="91">
        <f>ROUND(INDEX([5]acpsa_table5_Dir_Tot_emp_2020!$C$2:$E$46,MATCH(TRIM($A43),[5]acpsa_table5_Dir_Tot_emp_2020!$B$2:$B$46,0),MATCH(D$3,[5]acpsa_table5_Dir_Tot_emp_2020!$C$1:$E$1,0)),0)</f>
        <v>188</v>
      </c>
    </row>
    <row r="44" spans="1:4" x14ac:dyDescent="0.3">
      <c r="A44" s="57" t="s">
        <v>86</v>
      </c>
      <c r="B44" s="90">
        <f>ROUND(INDEX([5]acpsa_table5_Dir_Tot_emp_2020!$C$2:$E$46,MATCH(TRIM($A44),[5]acpsa_table5_Dir_Tot_emp_2020!$B$2:$B$46,0),MATCH(B$3,[5]acpsa_table5_Dir_Tot_emp_2020!$C$1:$E$1,0)),0)</f>
        <v>147</v>
      </c>
      <c r="C44" s="111"/>
      <c r="D44" s="91">
        <f>ROUND(INDEX([5]acpsa_table5_Dir_Tot_emp_2020!$C$2:$E$46,MATCH(TRIM($A44),[5]acpsa_table5_Dir_Tot_emp_2020!$B$2:$B$46,0),MATCH(D$3,[5]acpsa_table5_Dir_Tot_emp_2020!$C$1:$E$1,0)),0)</f>
        <v>296</v>
      </c>
    </row>
    <row r="45" spans="1:4" x14ac:dyDescent="0.3">
      <c r="A45" s="39" t="s">
        <v>35</v>
      </c>
      <c r="B45" s="90">
        <f>ROUND(INDEX([5]acpsa_table5_Dir_Tot_emp_2020!$C$2:$E$46,MATCH(TRIM($A45),[5]acpsa_table5_Dir_Tot_emp_2020!$B$2:$B$46,0),MATCH(B$3,[5]acpsa_table5_Dir_Tot_emp_2020!$C$1:$E$1,0)),0)</f>
        <v>236</v>
      </c>
      <c r="C45" s="111">
        <f>ROUND(INDEX([5]acpsa_table5_Dir_Tot_emp_2020!$C$2:$E$46,MATCH(TRIM($A45),[5]acpsa_table5_Dir_Tot_emp_2020!$B$2:$B$46,0),MATCH(C$3,[5]acpsa_table5_Dir_Tot_emp_2020!$C$1:$E$1,0)),3)</f>
        <v>1.889</v>
      </c>
      <c r="D45" s="91">
        <f>ROUND(INDEX([5]acpsa_table5_Dir_Tot_emp_2020!$C$2:$E$46,MATCH(TRIM($A45),[5]acpsa_table5_Dir_Tot_emp_2020!$B$2:$B$46,0),MATCH(D$3,[5]acpsa_table5_Dir_Tot_emp_2020!$C$1:$E$1,0)),0)</f>
        <v>446</v>
      </c>
    </row>
    <row r="46" spans="1:4" x14ac:dyDescent="0.3">
      <c r="A46" s="39" t="s">
        <v>36</v>
      </c>
      <c r="B46" s="90">
        <f>ROUND(INDEX([5]acpsa_table5_Dir_Tot_emp_2020!$C$2:$E$46,MATCH(TRIM($A46),[5]acpsa_table5_Dir_Tot_emp_2020!$B$2:$B$46,0),MATCH(B$3,[5]acpsa_table5_Dir_Tot_emp_2020!$C$1:$E$1,0)),0)</f>
        <v>557</v>
      </c>
      <c r="C46" s="111">
        <f>ROUND(INDEX([5]acpsa_table5_Dir_Tot_emp_2020!$C$2:$E$46,MATCH(TRIM($A46),[5]acpsa_table5_Dir_Tot_emp_2020!$B$2:$B$46,0),MATCH(C$3,[5]acpsa_table5_Dir_Tot_emp_2020!$C$1:$E$1,0)),3)</f>
        <v>1.256</v>
      </c>
      <c r="D46" s="91">
        <f>ROUND(INDEX([5]acpsa_table5_Dir_Tot_emp_2020!$C$2:$E$46,MATCH(TRIM($A46),[5]acpsa_table5_Dir_Tot_emp_2020!$B$2:$B$46,0),MATCH(D$3,[5]acpsa_table5_Dir_Tot_emp_2020!$C$1:$E$1,0)),0)</f>
        <v>700</v>
      </c>
    </row>
    <row r="47" spans="1:4" x14ac:dyDescent="0.3">
      <c r="A47" s="56" t="s">
        <v>37</v>
      </c>
      <c r="B47" s="92">
        <f>ROUND(INDEX([5]acpsa_table5_Dir_Tot_emp_2020!$C$2:$E$46,MATCH(TRIM($A47),[5]acpsa_table5_Dir_Tot_emp_2020!$B$2:$B$46,0),MATCH(B$3,[5]acpsa_table5_Dir_Tot_emp_2020!$C$1:$E$1,0)),0)</f>
        <v>147</v>
      </c>
      <c r="C47" s="112">
        <f>ROUND(INDEX([5]acpsa_table5_Dir_Tot_emp_2020!$C$2:$E$46,MATCH(TRIM($A47),[5]acpsa_table5_Dir_Tot_emp_2020!$B$2:$B$46,0),MATCH(C$3,[5]acpsa_table5_Dir_Tot_emp_2020!$C$1:$E$1,0)),3)</f>
        <v>2.0129999999999999</v>
      </c>
      <c r="D47" s="93">
        <f>ROUND(INDEX([5]acpsa_table5_Dir_Tot_emp_2020!$C$2:$E$46,MATCH(TRIM($A47),[5]acpsa_table5_Dir_Tot_emp_2020!$B$2:$B$46,0),MATCH(D$3,[5]acpsa_table5_Dir_Tot_emp_2020!$C$1:$E$1,0)),0)</f>
        <v>296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sqref="A1:D1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137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f>ROUND(INDEX([6]acpsa_table6_Dir_Tot_Out_2020!$C$2:$E$71,MATCH(TRIM($A4),[6]acpsa_table6_Dir_Tot_Out_2020!$B$2:$B$71,0),MATCH(B$3,[6]acpsa_table6_Dir_Tot_Out_2020!$C$1:$E$1,0)),0)</f>
        <v>1522957</v>
      </c>
      <c r="C4" s="68"/>
      <c r="D4" s="31">
        <f>ROUND(INDEX([6]acpsa_table6_Dir_Tot_Out_2020!$C$2:$E$71,MATCH(TRIM($A4),[6]acpsa_table6_Dir_Tot_Out_2020!$B$2:$B$71,0),MATCH(D$3,[6]acpsa_table6_Dir_Tot_Out_2020!$C$1:$E$1,0)),0)</f>
        <v>2474189</v>
      </c>
    </row>
    <row r="5" spans="1:4" x14ac:dyDescent="0.3">
      <c r="A5" s="37" t="s">
        <v>39</v>
      </c>
      <c r="B5" s="32">
        <f>ROUND(INDEX([6]acpsa_table6_Dir_Tot_Out_2020!$C$2:$E$71,MATCH(TRIM($A5),[6]acpsa_table6_Dir_Tot_Out_2020!$B$2:$B$71,0),MATCH(B$3,[6]acpsa_table6_Dir_Tot_Out_2020!$C$1:$E$1,0)),0)</f>
        <v>758699</v>
      </c>
      <c r="C5" s="59"/>
      <c r="D5" s="32">
        <f>ROUND(INDEX([6]acpsa_table6_Dir_Tot_Out_2020!$C$2:$E$71,MATCH(TRIM($A5),[6]acpsa_table6_Dir_Tot_Out_2020!$B$2:$B$71,0),MATCH(D$3,[6]acpsa_table6_Dir_Tot_Out_2020!$C$1:$E$1,0)),0)</f>
        <v>1208853</v>
      </c>
    </row>
    <row r="6" spans="1:4" x14ac:dyDescent="0.3">
      <c r="A6" s="39" t="s">
        <v>3</v>
      </c>
      <c r="B6" s="29">
        <f>ROUND(INDEX([6]acpsa_table6_Dir_Tot_Out_2020!$C$2:$E$71,MATCH(TRIM($A6),[6]acpsa_table6_Dir_Tot_Out_2020!$B$2:$B$71,0),MATCH(B$3,[6]acpsa_table6_Dir_Tot_Out_2020!$C$1:$E$1,0)),0)</f>
        <v>27643</v>
      </c>
      <c r="C6" s="34"/>
      <c r="D6" s="29">
        <f>ROUND(INDEX([6]acpsa_table6_Dir_Tot_Out_2020!$C$2:$E$71,MATCH(TRIM($A6),[6]acpsa_table6_Dir_Tot_Out_2020!$B$2:$B$71,0),MATCH(D$3,[6]acpsa_table6_Dir_Tot_Out_2020!$C$1:$E$1,0)),0)</f>
        <v>46516</v>
      </c>
    </row>
    <row r="7" spans="1:4" x14ac:dyDescent="0.3">
      <c r="A7" s="41" t="s">
        <v>40</v>
      </c>
      <c r="B7" s="29">
        <f>ROUND(INDEX([6]acpsa_table6_Dir_Tot_Out_2020!$C$2:$E$71,MATCH(TRIM($A7),[6]acpsa_table6_Dir_Tot_Out_2020!$B$2:$B$71,0),MATCH(B$3,[6]acpsa_table6_Dir_Tot_Out_2020!$C$1:$E$1,0)),0)</f>
        <v>5203</v>
      </c>
      <c r="C7" s="34">
        <f>ROUND(INDEX([6]acpsa_table6_Dir_Tot_Out_2020!$C$2:$E$71,MATCH(TRIM($A7),[6]acpsa_table6_Dir_Tot_Out_2020!$B$2:$B$71,0),MATCH(C$3,[6]acpsa_table6_Dir_Tot_Out_2020!$C$1:$E$1,0)),3)</f>
        <v>1.6830000000000001</v>
      </c>
      <c r="D7" s="29">
        <f>ROUND(INDEX([6]acpsa_table6_Dir_Tot_Out_2020!$C$2:$E$71,MATCH(TRIM($A7),[6]acpsa_table6_Dir_Tot_Out_2020!$B$2:$B$71,0),MATCH(D$3,[6]acpsa_table6_Dir_Tot_Out_2020!$C$1:$E$1,0)),0)</f>
        <v>8755</v>
      </c>
    </row>
    <row r="8" spans="1:4" x14ac:dyDescent="0.3">
      <c r="A8" s="41" t="s">
        <v>41</v>
      </c>
      <c r="B8" s="29">
        <f>ROUND(INDEX([6]acpsa_table6_Dir_Tot_Out_2020!$C$2:$E$71,MATCH(TRIM($A8),[6]acpsa_table6_Dir_Tot_Out_2020!$B$2:$B$71,0),MATCH(B$3,[6]acpsa_table6_Dir_Tot_Out_2020!$C$1:$E$1,0)),0)</f>
        <v>1795</v>
      </c>
      <c r="C8" s="34">
        <f>ROUND(INDEX([6]acpsa_table6_Dir_Tot_Out_2020!$C$2:$E$71,MATCH(TRIM($A8),[6]acpsa_table6_Dir_Tot_Out_2020!$B$2:$B$71,0),MATCH(C$3,[6]acpsa_table6_Dir_Tot_Out_2020!$C$1:$E$1,0)),3)</f>
        <v>1.6830000000000001</v>
      </c>
      <c r="D8" s="29">
        <f>ROUND(INDEX([6]acpsa_table6_Dir_Tot_Out_2020!$C$2:$E$71,MATCH(TRIM($A8),[6]acpsa_table6_Dir_Tot_Out_2020!$B$2:$B$71,0),MATCH(D$3,[6]acpsa_table6_Dir_Tot_Out_2020!$C$1:$E$1,0)),0)</f>
        <v>3020</v>
      </c>
    </row>
    <row r="9" spans="1:4" x14ac:dyDescent="0.3">
      <c r="A9" s="41" t="s">
        <v>42</v>
      </c>
      <c r="B9" s="29">
        <f>ROUND(INDEX([6]acpsa_table6_Dir_Tot_Out_2020!$C$2:$E$71,MATCH(TRIM($A9),[6]acpsa_table6_Dir_Tot_Out_2020!$B$2:$B$71,0),MATCH(B$3,[6]acpsa_table6_Dir_Tot_Out_2020!$C$1:$E$1,0)),0)</f>
        <v>2144</v>
      </c>
      <c r="C9" s="34">
        <f>ROUND(INDEX([6]acpsa_table6_Dir_Tot_Out_2020!$C$2:$E$71,MATCH(TRIM($A9),[6]acpsa_table6_Dir_Tot_Out_2020!$B$2:$B$71,0),MATCH(C$3,[6]acpsa_table6_Dir_Tot_Out_2020!$C$1:$E$1,0)),3)</f>
        <v>1.6830000000000001</v>
      </c>
      <c r="D9" s="29">
        <f>ROUND(INDEX([6]acpsa_table6_Dir_Tot_Out_2020!$C$2:$E$71,MATCH(TRIM($A9),[6]acpsa_table6_Dir_Tot_Out_2020!$B$2:$B$71,0),MATCH(D$3,[6]acpsa_table6_Dir_Tot_Out_2020!$C$1:$E$1,0)),0)</f>
        <v>3607</v>
      </c>
    </row>
    <row r="10" spans="1:4" x14ac:dyDescent="0.3">
      <c r="A10" s="41" t="s">
        <v>43</v>
      </c>
      <c r="B10" s="29">
        <f>ROUND(INDEX([6]acpsa_table6_Dir_Tot_Out_2020!$C$2:$E$71,MATCH(TRIM($A10),[6]acpsa_table6_Dir_Tot_Out_2020!$B$2:$B$71,0),MATCH(B$3,[6]acpsa_table6_Dir_Tot_Out_2020!$C$1:$E$1,0)),0)</f>
        <v>4741</v>
      </c>
      <c r="C10" s="34">
        <f>ROUND(INDEX([6]acpsa_table6_Dir_Tot_Out_2020!$C$2:$E$71,MATCH(TRIM($A10),[6]acpsa_table6_Dir_Tot_Out_2020!$B$2:$B$71,0),MATCH(C$3,[6]acpsa_table6_Dir_Tot_Out_2020!$C$1:$E$1,0)),3)</f>
        <v>1.6830000000000001</v>
      </c>
      <c r="D10" s="29">
        <f>ROUND(INDEX([6]acpsa_table6_Dir_Tot_Out_2020!$C$2:$E$71,MATCH(TRIM($A10),[6]acpsa_table6_Dir_Tot_Out_2020!$B$2:$B$71,0),MATCH(D$3,[6]acpsa_table6_Dir_Tot_Out_2020!$C$1:$E$1,0)),0)</f>
        <v>7979</v>
      </c>
    </row>
    <row r="11" spans="1:4" x14ac:dyDescent="0.3">
      <c r="A11" s="41" t="s">
        <v>44</v>
      </c>
      <c r="B11" s="29">
        <f>ROUND(INDEX([6]acpsa_table6_Dir_Tot_Out_2020!$C$2:$E$71,MATCH(TRIM($A11),[6]acpsa_table6_Dir_Tot_Out_2020!$B$2:$B$71,0),MATCH(B$3,[6]acpsa_table6_Dir_Tot_Out_2020!$C$1:$E$1,0)),0)</f>
        <v>11407</v>
      </c>
      <c r="C11" s="34">
        <f>ROUND(INDEX([6]acpsa_table6_Dir_Tot_Out_2020!$C$2:$E$71,MATCH(TRIM($A11),[6]acpsa_table6_Dir_Tot_Out_2020!$B$2:$B$71,0),MATCH(C$3,[6]acpsa_table6_Dir_Tot_Out_2020!$C$1:$E$1,0)),3)</f>
        <v>1.6830000000000001</v>
      </c>
      <c r="D11" s="29">
        <f>ROUND(INDEX([6]acpsa_table6_Dir_Tot_Out_2020!$C$2:$E$71,MATCH(TRIM($A11),[6]acpsa_table6_Dir_Tot_Out_2020!$B$2:$B$71,0),MATCH(D$3,[6]acpsa_table6_Dir_Tot_Out_2020!$C$1:$E$1,0)),0)</f>
        <v>19195</v>
      </c>
    </row>
    <row r="12" spans="1:4" x14ac:dyDescent="0.3">
      <c r="A12" s="41" t="s">
        <v>45</v>
      </c>
      <c r="B12" s="29">
        <f>ROUND(INDEX([6]acpsa_table6_Dir_Tot_Out_2020!$C$2:$E$71,MATCH(TRIM($A12),[6]acpsa_table6_Dir_Tot_Out_2020!$B$2:$B$71,0),MATCH(B$3,[6]acpsa_table6_Dir_Tot_Out_2020!$C$1:$E$1,0)),0)</f>
        <v>2353</v>
      </c>
      <c r="C12" s="34">
        <f>ROUND(INDEX([6]acpsa_table6_Dir_Tot_Out_2020!$C$2:$E$71,MATCH(TRIM($A12),[6]acpsa_table6_Dir_Tot_Out_2020!$B$2:$B$71,0),MATCH(C$3,[6]acpsa_table6_Dir_Tot_Out_2020!$C$1:$E$1,0)),3)</f>
        <v>1.6830000000000001</v>
      </c>
      <c r="D12" s="29">
        <f>ROUND(INDEX([6]acpsa_table6_Dir_Tot_Out_2020!$C$2:$E$71,MATCH(TRIM($A12),[6]acpsa_table6_Dir_Tot_Out_2020!$B$2:$B$71,0),MATCH(D$3,[6]acpsa_table6_Dir_Tot_Out_2020!$C$1:$E$1,0)),0)</f>
        <v>3960</v>
      </c>
    </row>
    <row r="13" spans="1:4" x14ac:dyDescent="0.3">
      <c r="A13" s="39" t="s">
        <v>4</v>
      </c>
      <c r="B13" s="29">
        <f>ROUND(INDEX([6]acpsa_table6_Dir_Tot_Out_2020!$C$2:$E$71,MATCH(TRIM($A13),[6]acpsa_table6_Dir_Tot_Out_2020!$B$2:$B$71,0),MATCH(B$3,[6]acpsa_table6_Dir_Tot_Out_2020!$C$1:$E$1,0)),0)</f>
        <v>31600</v>
      </c>
      <c r="C13" s="34">
        <f>ROUND(INDEX([6]acpsa_table6_Dir_Tot_Out_2020!$C$2:$E$71,MATCH(TRIM($A13),[6]acpsa_table6_Dir_Tot_Out_2020!$B$2:$B$71,0),MATCH(C$3,[6]acpsa_table6_Dir_Tot_Out_2020!$C$1:$E$1,0)),3)</f>
        <v>1.6830000000000001</v>
      </c>
      <c r="D13" s="29">
        <f>ROUND(INDEX([6]acpsa_table6_Dir_Tot_Out_2020!$C$2:$E$71,MATCH(TRIM($A13),[6]acpsa_table6_Dir_Tot_Out_2020!$B$2:$B$71,0),MATCH(D$3,[6]acpsa_table6_Dir_Tot_Out_2020!$C$1:$E$1,0)),0)</f>
        <v>53174</v>
      </c>
    </row>
    <row r="14" spans="1:4" x14ac:dyDescent="0.3">
      <c r="A14" s="39" t="s">
        <v>7</v>
      </c>
      <c r="B14" s="29">
        <f>ROUND(INDEX([6]acpsa_table6_Dir_Tot_Out_2020!$C$2:$E$71,MATCH(TRIM($A14),[6]acpsa_table6_Dir_Tot_Out_2020!$B$2:$B$71,0),MATCH(B$3,[6]acpsa_table6_Dir_Tot_Out_2020!$C$1:$E$1,0)),0)</f>
        <v>25510</v>
      </c>
      <c r="C14" s="34"/>
      <c r="D14" s="29">
        <f>ROUND(INDEX([6]acpsa_table6_Dir_Tot_Out_2020!$C$2:$E$71,MATCH(TRIM($A14),[6]acpsa_table6_Dir_Tot_Out_2020!$B$2:$B$71,0),MATCH(D$3,[6]acpsa_table6_Dir_Tot_Out_2020!$C$1:$E$1,0)),0)</f>
        <v>42138</v>
      </c>
    </row>
    <row r="15" spans="1:4" x14ac:dyDescent="0.3">
      <c r="A15" s="41" t="s">
        <v>46</v>
      </c>
      <c r="B15" s="29">
        <f>ROUND(INDEX([6]acpsa_table6_Dir_Tot_Out_2020!$C$2:$E$71,MATCH(TRIM($A15),[6]acpsa_table6_Dir_Tot_Out_2020!$B$2:$B$71,0),MATCH(B$3,[6]acpsa_table6_Dir_Tot_Out_2020!$C$1:$E$1,0)),0)</f>
        <v>2799</v>
      </c>
      <c r="C15" s="34">
        <f>ROUND(INDEX([6]acpsa_table6_Dir_Tot_Out_2020!$C$2:$E$71,MATCH(TRIM($A15),[6]acpsa_table6_Dir_Tot_Out_2020!$B$2:$B$71,0),MATCH(C$3,[6]acpsa_table6_Dir_Tot_Out_2020!$C$1:$E$1,0)),3)</f>
        <v>1.6830000000000001</v>
      </c>
      <c r="D15" s="29">
        <f>ROUND(INDEX([6]acpsa_table6_Dir_Tot_Out_2020!$C$2:$E$71,MATCH(TRIM($A15),[6]acpsa_table6_Dir_Tot_Out_2020!$B$2:$B$71,0),MATCH(D$3,[6]acpsa_table6_Dir_Tot_Out_2020!$C$1:$E$1,0)),0)</f>
        <v>4710</v>
      </c>
    </row>
    <row r="16" spans="1:4" x14ac:dyDescent="0.3">
      <c r="A16" s="41" t="s">
        <v>47</v>
      </c>
      <c r="B16" s="29">
        <f>ROUND(INDEX([6]acpsa_table6_Dir_Tot_Out_2020!$C$2:$E$71,MATCH(TRIM($A16),[6]acpsa_table6_Dir_Tot_Out_2020!$B$2:$B$71,0),MATCH(B$3,[6]acpsa_table6_Dir_Tot_Out_2020!$C$1:$E$1,0)),0)</f>
        <v>4627</v>
      </c>
      <c r="C16" s="34">
        <f>ROUND(INDEX([6]acpsa_table6_Dir_Tot_Out_2020!$C$2:$E$71,MATCH(TRIM($A16),[6]acpsa_table6_Dir_Tot_Out_2020!$B$2:$B$71,0),MATCH(C$3,[6]acpsa_table6_Dir_Tot_Out_2020!$C$1:$E$1,0)),3)</f>
        <v>1.6830000000000001</v>
      </c>
      <c r="D16" s="29">
        <f>ROUND(INDEX([6]acpsa_table6_Dir_Tot_Out_2020!$C$2:$E$71,MATCH(TRIM($A16),[6]acpsa_table6_Dir_Tot_Out_2020!$B$2:$B$71,0),MATCH(D$3,[6]acpsa_table6_Dir_Tot_Out_2020!$C$1:$E$1,0)),0)</f>
        <v>7786</v>
      </c>
    </row>
    <row r="17" spans="1:4" x14ac:dyDescent="0.3">
      <c r="A17" s="41" t="s">
        <v>48</v>
      </c>
      <c r="B17" s="29">
        <f>ROUND(INDEX([6]acpsa_table6_Dir_Tot_Out_2020!$C$2:$E$71,MATCH(TRIM($A17),[6]acpsa_table6_Dir_Tot_Out_2020!$B$2:$B$71,0),MATCH(B$3,[6]acpsa_table6_Dir_Tot_Out_2020!$C$1:$E$1,0)),0)</f>
        <v>980</v>
      </c>
      <c r="C17" s="34">
        <f>ROUND(INDEX([6]acpsa_table6_Dir_Tot_Out_2020!$C$2:$E$71,MATCH(TRIM($A17),[6]acpsa_table6_Dir_Tot_Out_2020!$B$2:$B$71,0),MATCH(C$3,[6]acpsa_table6_Dir_Tot_Out_2020!$C$1:$E$1,0)),3)</f>
        <v>1.6830000000000001</v>
      </c>
      <c r="D17" s="29">
        <f>ROUND(INDEX([6]acpsa_table6_Dir_Tot_Out_2020!$C$2:$E$71,MATCH(TRIM($A17),[6]acpsa_table6_Dir_Tot_Out_2020!$B$2:$B$71,0),MATCH(D$3,[6]acpsa_table6_Dir_Tot_Out_2020!$C$1:$E$1,0)),0)</f>
        <v>1648</v>
      </c>
    </row>
    <row r="18" spans="1:4" x14ac:dyDescent="0.3">
      <c r="A18" s="41" t="s">
        <v>49</v>
      </c>
      <c r="B18" s="29">
        <f>ROUND(INDEX([6]acpsa_table6_Dir_Tot_Out_2020!$C$2:$E$71,MATCH(TRIM($A18),[6]acpsa_table6_Dir_Tot_Out_2020!$B$2:$B$71,0),MATCH(B$3,[6]acpsa_table6_Dir_Tot_Out_2020!$C$1:$E$1,0)),0)</f>
        <v>1155</v>
      </c>
      <c r="C18" s="34">
        <f>ROUND(INDEX([6]acpsa_table6_Dir_Tot_Out_2020!$C$2:$E$71,MATCH(TRIM($A18),[6]acpsa_table6_Dir_Tot_Out_2020!$B$2:$B$71,0),MATCH(C$3,[6]acpsa_table6_Dir_Tot_Out_2020!$C$1:$E$1,0)),3)</f>
        <v>1.6830000000000001</v>
      </c>
      <c r="D18" s="29">
        <f>ROUND(INDEX([6]acpsa_table6_Dir_Tot_Out_2020!$C$2:$E$71,MATCH(TRIM($A18),[6]acpsa_table6_Dir_Tot_Out_2020!$B$2:$B$71,0),MATCH(D$3,[6]acpsa_table6_Dir_Tot_Out_2020!$C$1:$E$1,0)),0)</f>
        <v>1944</v>
      </c>
    </row>
    <row r="19" spans="1:4" x14ac:dyDescent="0.3">
      <c r="A19" s="41" t="s">
        <v>50</v>
      </c>
      <c r="B19" s="29">
        <f>ROUND(INDEX([6]acpsa_table6_Dir_Tot_Out_2020!$C$2:$E$71,MATCH(TRIM($A19),[6]acpsa_table6_Dir_Tot_Out_2020!$B$2:$B$71,0),MATCH(B$3,[6]acpsa_table6_Dir_Tot_Out_2020!$C$1:$E$1,0)),0)</f>
        <v>560</v>
      </c>
      <c r="C19" s="34">
        <f>ROUND(INDEX([6]acpsa_table6_Dir_Tot_Out_2020!$C$2:$E$71,MATCH(TRIM($A19),[6]acpsa_table6_Dir_Tot_Out_2020!$B$2:$B$71,0),MATCH(C$3,[6]acpsa_table6_Dir_Tot_Out_2020!$C$1:$E$1,0)),3)</f>
        <v>1.6830000000000001</v>
      </c>
      <c r="D19" s="29">
        <f>ROUND(INDEX([6]acpsa_table6_Dir_Tot_Out_2020!$C$2:$E$71,MATCH(TRIM($A19),[6]acpsa_table6_Dir_Tot_Out_2020!$B$2:$B$71,0),MATCH(D$3,[6]acpsa_table6_Dir_Tot_Out_2020!$C$1:$E$1,0)),0)</f>
        <v>942</v>
      </c>
    </row>
    <row r="20" spans="1:4" x14ac:dyDescent="0.3">
      <c r="A20" s="41" t="s">
        <v>51</v>
      </c>
      <c r="B20" s="29">
        <f>ROUND(INDEX([6]acpsa_table6_Dir_Tot_Out_2020!$C$2:$E$71,MATCH(TRIM($A20),[6]acpsa_table6_Dir_Tot_Out_2020!$B$2:$B$71,0),MATCH(B$3,[6]acpsa_table6_Dir_Tot_Out_2020!$C$1:$E$1,0)),0)</f>
        <v>4478</v>
      </c>
      <c r="C20" s="34">
        <f>ROUND(INDEX([6]acpsa_table6_Dir_Tot_Out_2020!$C$2:$E$71,MATCH(TRIM($A20),[6]acpsa_table6_Dir_Tot_Out_2020!$B$2:$B$71,0),MATCH(C$3,[6]acpsa_table6_Dir_Tot_Out_2020!$C$1:$E$1,0)),3)</f>
        <v>1.6830000000000001</v>
      </c>
      <c r="D20" s="29">
        <f>ROUND(INDEX([6]acpsa_table6_Dir_Tot_Out_2020!$C$2:$E$71,MATCH(TRIM($A20),[6]acpsa_table6_Dir_Tot_Out_2020!$B$2:$B$71,0),MATCH(D$3,[6]acpsa_table6_Dir_Tot_Out_2020!$C$1:$E$1,0)),0)</f>
        <v>7536</v>
      </c>
    </row>
    <row r="21" spans="1:4" x14ac:dyDescent="0.3">
      <c r="A21" s="41" t="s">
        <v>52</v>
      </c>
      <c r="B21" s="29">
        <f>ROUND(INDEX([6]acpsa_table6_Dir_Tot_Out_2020!$C$2:$E$71,MATCH(TRIM($A21),[6]acpsa_table6_Dir_Tot_Out_2020!$B$2:$B$71,0),MATCH(B$3,[6]acpsa_table6_Dir_Tot_Out_2020!$C$1:$E$1,0)),0)</f>
        <v>5734</v>
      </c>
      <c r="C21" s="34">
        <f>ROUND(INDEX([6]acpsa_table6_Dir_Tot_Out_2020!$C$2:$E$71,MATCH(TRIM($A21),[6]acpsa_table6_Dir_Tot_Out_2020!$B$2:$B$71,0),MATCH(C$3,[6]acpsa_table6_Dir_Tot_Out_2020!$C$1:$E$1,0)),3)</f>
        <v>1.5449999999999999</v>
      </c>
      <c r="D21" s="29">
        <f>ROUND(INDEX([6]acpsa_table6_Dir_Tot_Out_2020!$C$2:$E$71,MATCH(TRIM($A21),[6]acpsa_table6_Dir_Tot_Out_2020!$B$2:$B$71,0),MATCH(D$3,[6]acpsa_table6_Dir_Tot_Out_2020!$C$1:$E$1,0)),0)</f>
        <v>8859</v>
      </c>
    </row>
    <row r="22" spans="1:4" x14ac:dyDescent="0.3">
      <c r="A22" s="41" t="s">
        <v>53</v>
      </c>
      <c r="B22" s="29">
        <f>ROUND(INDEX([6]acpsa_table6_Dir_Tot_Out_2020!$C$2:$E$71,MATCH(TRIM($A22),[6]acpsa_table6_Dir_Tot_Out_2020!$B$2:$B$71,0),MATCH(B$3,[6]acpsa_table6_Dir_Tot_Out_2020!$C$1:$E$1,0)),0)</f>
        <v>4478</v>
      </c>
      <c r="C22" s="34">
        <f>ROUND(INDEX([6]acpsa_table6_Dir_Tot_Out_2020!$C$2:$E$71,MATCH(TRIM($A22),[6]acpsa_table6_Dir_Tot_Out_2020!$B$2:$B$71,0),MATCH(C$3,[6]acpsa_table6_Dir_Tot_Out_2020!$C$1:$E$1,0)),3)</f>
        <v>1.6830000000000001</v>
      </c>
      <c r="D22" s="29">
        <f>ROUND(INDEX([6]acpsa_table6_Dir_Tot_Out_2020!$C$2:$E$71,MATCH(TRIM($A22),[6]acpsa_table6_Dir_Tot_Out_2020!$B$2:$B$71,0),MATCH(D$3,[6]acpsa_table6_Dir_Tot_Out_2020!$C$1:$E$1,0)),0)</f>
        <v>7536</v>
      </c>
    </row>
    <row r="23" spans="1:4" x14ac:dyDescent="0.3">
      <c r="A23" s="41" t="s">
        <v>54</v>
      </c>
      <c r="B23" s="29">
        <f>ROUND(INDEX([6]acpsa_table6_Dir_Tot_Out_2020!$C$2:$E$71,MATCH(TRIM($A23),[6]acpsa_table6_Dir_Tot_Out_2020!$B$2:$B$71,0),MATCH(B$3,[6]acpsa_table6_Dir_Tot_Out_2020!$C$1:$E$1,0)),0)</f>
        <v>700</v>
      </c>
      <c r="C23" s="34">
        <f>ROUND(INDEX([6]acpsa_table6_Dir_Tot_Out_2020!$C$2:$E$71,MATCH(TRIM($A23),[6]acpsa_table6_Dir_Tot_Out_2020!$B$2:$B$71,0),MATCH(C$3,[6]acpsa_table6_Dir_Tot_Out_2020!$C$1:$E$1,0)),3)</f>
        <v>1.6830000000000001</v>
      </c>
      <c r="D23" s="29">
        <f>ROUND(INDEX([6]acpsa_table6_Dir_Tot_Out_2020!$C$2:$E$71,MATCH(TRIM($A23),[6]acpsa_table6_Dir_Tot_Out_2020!$B$2:$B$71,0),MATCH(D$3,[6]acpsa_table6_Dir_Tot_Out_2020!$C$1:$E$1,0)),0)</f>
        <v>1177</v>
      </c>
    </row>
    <row r="24" spans="1:4" x14ac:dyDescent="0.3">
      <c r="A24" s="39" t="s">
        <v>55</v>
      </c>
      <c r="B24" s="29">
        <f>ROUND(INDEX([6]acpsa_table6_Dir_Tot_Out_2020!$C$2:$E$71,MATCH(TRIM($A24),[6]acpsa_table6_Dir_Tot_Out_2020!$B$2:$B$71,0),MATCH(B$3,[6]acpsa_table6_Dir_Tot_Out_2020!$C$1:$E$1,0)),0)</f>
        <v>447496</v>
      </c>
      <c r="C24" s="34"/>
      <c r="D24" s="29">
        <f>ROUND(INDEX([6]acpsa_table6_Dir_Tot_Out_2020!$C$2:$E$71,MATCH(TRIM($A24),[6]acpsa_table6_Dir_Tot_Out_2020!$B$2:$B$71,0),MATCH(D$3,[6]acpsa_table6_Dir_Tot_Out_2020!$C$1:$E$1,0)),0)</f>
        <v>711083</v>
      </c>
    </row>
    <row r="25" spans="1:4" x14ac:dyDescent="0.3">
      <c r="A25" s="41" t="s">
        <v>8</v>
      </c>
      <c r="B25" s="29">
        <f>ROUND(INDEX([6]acpsa_table6_Dir_Tot_Out_2020!$C$2:$E$71,MATCH(TRIM($A25),[6]acpsa_table6_Dir_Tot_Out_2020!$B$2:$B$71,0),MATCH(B$3,[6]acpsa_table6_Dir_Tot_Out_2020!$C$1:$E$1,0)),0)</f>
        <v>341116</v>
      </c>
      <c r="C25" s="34">
        <f>ROUND(INDEX([6]acpsa_table6_Dir_Tot_Out_2020!$C$2:$E$71,MATCH(TRIM($A25),[6]acpsa_table6_Dir_Tot_Out_2020!$B$2:$B$71,0),MATCH(C$3,[6]acpsa_table6_Dir_Tot_Out_2020!$C$1:$E$1,0)),3)</f>
        <v>1.59</v>
      </c>
      <c r="D25" s="29">
        <f>ROUND(INDEX([6]acpsa_table6_Dir_Tot_Out_2020!$C$2:$E$71,MATCH(TRIM($A25),[6]acpsa_table6_Dir_Tot_Out_2020!$B$2:$B$71,0),MATCH(D$3,[6]acpsa_table6_Dir_Tot_Out_2020!$C$1:$E$1,0)),0)</f>
        <v>542446</v>
      </c>
    </row>
    <row r="26" spans="1:4" x14ac:dyDescent="0.3">
      <c r="A26" s="41" t="s">
        <v>56</v>
      </c>
      <c r="B26" s="29">
        <f>ROUND(INDEX([6]acpsa_table6_Dir_Tot_Out_2020!$C$2:$E$71,MATCH(TRIM($A26),[6]acpsa_table6_Dir_Tot_Out_2020!$B$2:$B$71,0),MATCH(B$3,[6]acpsa_table6_Dir_Tot_Out_2020!$C$1:$E$1,0)),0)</f>
        <v>2490</v>
      </c>
      <c r="C26" s="34">
        <f>ROUND(INDEX([6]acpsa_table6_Dir_Tot_Out_2020!$C$2:$E$71,MATCH(TRIM($A26),[6]acpsa_table6_Dir_Tot_Out_2020!$B$2:$B$71,0),MATCH(C$3,[6]acpsa_table6_Dir_Tot_Out_2020!$C$1:$E$1,0)),3)</f>
        <v>1.59</v>
      </c>
      <c r="D26" s="29">
        <f>ROUND(INDEX([6]acpsa_table6_Dir_Tot_Out_2020!$C$2:$E$71,MATCH(TRIM($A26),[6]acpsa_table6_Dir_Tot_Out_2020!$B$2:$B$71,0),MATCH(D$3,[6]acpsa_table6_Dir_Tot_Out_2020!$C$1:$E$1,0)),0)</f>
        <v>3959</v>
      </c>
    </row>
    <row r="27" spans="1:4" x14ac:dyDescent="0.3">
      <c r="A27" s="41" t="s">
        <v>10</v>
      </c>
      <c r="B27" s="29">
        <f>ROUND(INDEX([6]acpsa_table6_Dir_Tot_Out_2020!$C$2:$E$71,MATCH(TRIM($A27),[6]acpsa_table6_Dir_Tot_Out_2020!$B$2:$B$71,0),MATCH(B$3,[6]acpsa_table6_Dir_Tot_Out_2020!$C$1:$E$1,0)),0)</f>
        <v>16085</v>
      </c>
      <c r="C27" s="34">
        <f>ROUND(INDEX([6]acpsa_table6_Dir_Tot_Out_2020!$C$2:$E$71,MATCH(TRIM($A27),[6]acpsa_table6_Dir_Tot_Out_2020!$B$2:$B$71,0),MATCH(C$3,[6]acpsa_table6_Dir_Tot_Out_2020!$C$1:$E$1,0)),3)</f>
        <v>1.59</v>
      </c>
      <c r="D27" s="29">
        <f>ROUND(INDEX([6]acpsa_table6_Dir_Tot_Out_2020!$C$2:$E$71,MATCH(TRIM($A27),[6]acpsa_table6_Dir_Tot_Out_2020!$B$2:$B$71,0),MATCH(D$3,[6]acpsa_table6_Dir_Tot_Out_2020!$C$1:$E$1,0)),0)</f>
        <v>25578</v>
      </c>
    </row>
    <row r="28" spans="1:4" x14ac:dyDescent="0.3">
      <c r="A28" s="41" t="s">
        <v>57</v>
      </c>
      <c r="B28" s="29">
        <f>ROUND(INDEX([6]acpsa_table6_Dir_Tot_Out_2020!$C$2:$E$71,MATCH(TRIM($A28),[6]acpsa_table6_Dir_Tot_Out_2020!$B$2:$B$71,0),MATCH(B$3,[6]acpsa_table6_Dir_Tot_Out_2020!$C$1:$E$1,0)),0)</f>
        <v>30049</v>
      </c>
      <c r="C28" s="34">
        <f>ROUND(INDEX([6]acpsa_table6_Dir_Tot_Out_2020!$C$2:$E$71,MATCH(TRIM($A28),[6]acpsa_table6_Dir_Tot_Out_2020!$B$2:$B$71,0),MATCH(C$3,[6]acpsa_table6_Dir_Tot_Out_2020!$C$1:$E$1,0)),3)</f>
        <v>1.59</v>
      </c>
      <c r="D28" s="29">
        <f>ROUND(INDEX([6]acpsa_table6_Dir_Tot_Out_2020!$C$2:$E$71,MATCH(TRIM($A28),[6]acpsa_table6_Dir_Tot_Out_2020!$B$2:$B$71,0),MATCH(D$3,[6]acpsa_table6_Dir_Tot_Out_2020!$C$1:$E$1,0)),0)</f>
        <v>47784</v>
      </c>
    </row>
    <row r="29" spans="1:4" x14ac:dyDescent="0.3">
      <c r="A29" s="41" t="s">
        <v>11</v>
      </c>
      <c r="B29" s="29">
        <f>ROUND(INDEX([6]acpsa_table6_Dir_Tot_Out_2020!$C$2:$E$71,MATCH(TRIM($A29),[6]acpsa_table6_Dir_Tot_Out_2020!$B$2:$B$71,0),MATCH(B$3,[6]acpsa_table6_Dir_Tot_Out_2020!$C$1:$E$1,0)),0)</f>
        <v>23788</v>
      </c>
      <c r="C29" s="34">
        <f>ROUND(INDEX([6]acpsa_table6_Dir_Tot_Out_2020!$C$2:$E$71,MATCH(TRIM($A29),[6]acpsa_table6_Dir_Tot_Out_2020!$B$2:$B$71,0),MATCH(C$3,[6]acpsa_table6_Dir_Tot_Out_2020!$C$1:$E$1,0)),3)</f>
        <v>1.59</v>
      </c>
      <c r="D29" s="29">
        <f>ROUND(INDEX([6]acpsa_table6_Dir_Tot_Out_2020!$C$2:$E$71,MATCH(TRIM($A29),[6]acpsa_table6_Dir_Tot_Out_2020!$B$2:$B$71,0),MATCH(D$3,[6]acpsa_table6_Dir_Tot_Out_2020!$C$1:$E$1,0)),0)</f>
        <v>37828</v>
      </c>
    </row>
    <row r="30" spans="1:4" x14ac:dyDescent="0.3">
      <c r="A30" s="41" t="s">
        <v>14</v>
      </c>
      <c r="B30" s="29">
        <f>ROUND(INDEX([6]acpsa_table6_Dir_Tot_Out_2020!$C$2:$E$71,MATCH(TRIM($A30),[6]acpsa_table6_Dir_Tot_Out_2020!$B$2:$B$71,0),MATCH(B$3,[6]acpsa_table6_Dir_Tot_Out_2020!$C$1:$E$1,0)),0)</f>
        <v>3364</v>
      </c>
      <c r="C30" s="34">
        <f>ROUND(INDEX([6]acpsa_table6_Dir_Tot_Out_2020!$C$2:$E$71,MATCH(TRIM($A30),[6]acpsa_table6_Dir_Tot_Out_2020!$B$2:$B$71,0),MATCH(C$3,[6]acpsa_table6_Dir_Tot_Out_2020!$C$1:$E$1,0)),3)</f>
        <v>1.59</v>
      </c>
      <c r="D30" s="29">
        <f>ROUND(INDEX([6]acpsa_table6_Dir_Tot_Out_2020!$C$2:$E$71,MATCH(TRIM($A30),[6]acpsa_table6_Dir_Tot_Out_2020!$B$2:$B$71,0),MATCH(D$3,[6]acpsa_table6_Dir_Tot_Out_2020!$C$1:$E$1,0)),0)</f>
        <v>5350</v>
      </c>
    </row>
    <row r="31" spans="1:4" x14ac:dyDescent="0.3">
      <c r="A31" s="41" t="s">
        <v>12</v>
      </c>
      <c r="B31" s="29">
        <f>ROUND(INDEX([6]acpsa_table6_Dir_Tot_Out_2020!$C$2:$E$71,MATCH(TRIM($A31),[6]acpsa_table6_Dir_Tot_Out_2020!$B$2:$B$71,0),MATCH(B$3,[6]acpsa_table6_Dir_Tot_Out_2020!$C$1:$E$1,0)),0)</f>
        <v>12812</v>
      </c>
      <c r="C31" s="34">
        <f>ROUND(INDEX([6]acpsa_table6_Dir_Tot_Out_2020!$C$2:$E$71,MATCH(TRIM($A31),[6]acpsa_table6_Dir_Tot_Out_2020!$B$2:$B$71,0),MATCH(C$3,[6]acpsa_table6_Dir_Tot_Out_2020!$C$1:$E$1,0)),3)</f>
        <v>1.59</v>
      </c>
      <c r="D31" s="29">
        <f>ROUND(INDEX([6]acpsa_table6_Dir_Tot_Out_2020!$C$2:$E$71,MATCH(TRIM($A31),[6]acpsa_table6_Dir_Tot_Out_2020!$B$2:$B$71,0),MATCH(D$3,[6]acpsa_table6_Dir_Tot_Out_2020!$C$1:$E$1,0)),0)</f>
        <v>20374</v>
      </c>
    </row>
    <row r="32" spans="1:4" x14ac:dyDescent="0.3">
      <c r="A32" s="41" t="s">
        <v>58</v>
      </c>
      <c r="B32" s="29">
        <f>ROUND(INDEX([6]acpsa_table6_Dir_Tot_Out_2020!$C$2:$E$71,MATCH(TRIM($A32),[6]acpsa_table6_Dir_Tot_Out_2020!$B$2:$B$71,0),MATCH(B$3,[6]acpsa_table6_Dir_Tot_Out_2020!$C$1:$E$1,0)),0)</f>
        <v>1282</v>
      </c>
      <c r="C32" s="34">
        <f>ROUND(INDEX([6]acpsa_table6_Dir_Tot_Out_2020!$C$2:$E$71,MATCH(TRIM($A32),[6]acpsa_table6_Dir_Tot_Out_2020!$B$2:$B$71,0),MATCH(C$3,[6]acpsa_table6_Dir_Tot_Out_2020!$C$1:$E$1,0)),3)</f>
        <v>1.59</v>
      </c>
      <c r="D32" s="29">
        <f>ROUND(INDEX([6]acpsa_table6_Dir_Tot_Out_2020!$C$2:$E$71,MATCH(TRIM($A32),[6]acpsa_table6_Dir_Tot_Out_2020!$B$2:$B$71,0),MATCH(D$3,[6]acpsa_table6_Dir_Tot_Out_2020!$C$1:$E$1,0)),0)</f>
        <v>2038</v>
      </c>
    </row>
    <row r="33" spans="1:4" x14ac:dyDescent="0.3">
      <c r="A33" s="41" t="s">
        <v>13</v>
      </c>
      <c r="B33" s="29">
        <f>ROUND(INDEX([6]acpsa_table6_Dir_Tot_Out_2020!$C$2:$E$71,MATCH(TRIM($A33),[6]acpsa_table6_Dir_Tot_Out_2020!$B$2:$B$71,0),MATCH(B$3,[6]acpsa_table6_Dir_Tot_Out_2020!$C$1:$E$1,0)),0)</f>
        <v>3373</v>
      </c>
      <c r="C33" s="34">
        <f>ROUND(INDEX([6]acpsa_table6_Dir_Tot_Out_2020!$C$2:$E$71,MATCH(TRIM($A33),[6]acpsa_table6_Dir_Tot_Out_2020!$B$2:$B$71,0),MATCH(C$3,[6]acpsa_table6_Dir_Tot_Out_2020!$C$1:$E$1,0)),3)</f>
        <v>1.4390000000000001</v>
      </c>
      <c r="D33" s="29">
        <f>ROUND(INDEX([6]acpsa_table6_Dir_Tot_Out_2020!$C$2:$E$71,MATCH(TRIM($A33),[6]acpsa_table6_Dir_Tot_Out_2020!$B$2:$B$71,0),MATCH(D$3,[6]acpsa_table6_Dir_Tot_Out_2020!$C$1:$E$1,0)),0)</f>
        <v>4853</v>
      </c>
    </row>
    <row r="34" spans="1:4" x14ac:dyDescent="0.3">
      <c r="A34" s="41" t="s">
        <v>59</v>
      </c>
      <c r="B34" s="29">
        <f>ROUND(INDEX([6]acpsa_table6_Dir_Tot_Out_2020!$C$2:$E$71,MATCH(TRIM($A34),[6]acpsa_table6_Dir_Tot_Out_2020!$B$2:$B$71,0),MATCH(B$3,[6]acpsa_table6_Dir_Tot_Out_2020!$C$1:$E$1,0)),0)</f>
        <v>12891</v>
      </c>
      <c r="C34" s="34">
        <f>ROUND(INDEX([6]acpsa_table6_Dir_Tot_Out_2020!$C$2:$E$71,MATCH(TRIM($A34),[6]acpsa_table6_Dir_Tot_Out_2020!$B$2:$B$71,0),MATCH(C$3,[6]acpsa_table6_Dir_Tot_Out_2020!$C$1:$E$1,0)),3)</f>
        <v>1.589</v>
      </c>
      <c r="D34" s="29">
        <f>ROUND(INDEX([6]acpsa_table6_Dir_Tot_Out_2020!$C$2:$E$71,MATCH(TRIM($A34),[6]acpsa_table6_Dir_Tot_Out_2020!$B$2:$B$71,0),MATCH(D$3,[6]acpsa_table6_Dir_Tot_Out_2020!$C$1:$E$1,0)),0)</f>
        <v>20480</v>
      </c>
    </row>
    <row r="35" spans="1:4" x14ac:dyDescent="0.3">
      <c r="A35" s="41" t="s">
        <v>15</v>
      </c>
      <c r="B35" s="29">
        <f>ROUND(INDEX([6]acpsa_table6_Dir_Tot_Out_2020!$C$2:$E$71,MATCH(TRIM($A35),[6]acpsa_table6_Dir_Tot_Out_2020!$B$2:$B$71,0),MATCH(B$3,[6]acpsa_table6_Dir_Tot_Out_2020!$C$1:$E$1,0)),0)</f>
        <v>246</v>
      </c>
      <c r="C35" s="34">
        <f>ROUND(INDEX([6]acpsa_table6_Dir_Tot_Out_2020!$C$2:$E$71,MATCH(TRIM($A35),[6]acpsa_table6_Dir_Tot_Out_2020!$B$2:$B$71,0),MATCH(C$3,[6]acpsa_table6_Dir_Tot_Out_2020!$C$1:$E$1,0)),3)</f>
        <v>1.59</v>
      </c>
      <c r="D35" s="29">
        <f>ROUND(INDEX([6]acpsa_table6_Dir_Tot_Out_2020!$C$2:$E$71,MATCH(TRIM($A35),[6]acpsa_table6_Dir_Tot_Out_2020!$B$2:$B$71,0),MATCH(D$3,[6]acpsa_table6_Dir_Tot_Out_2020!$C$1:$E$1,0)),0)</f>
        <v>392</v>
      </c>
    </row>
    <row r="36" spans="1:4" x14ac:dyDescent="0.3">
      <c r="A36" s="39" t="s">
        <v>17</v>
      </c>
      <c r="B36" s="29">
        <f>ROUND(INDEX([6]acpsa_table6_Dir_Tot_Out_2020!$C$2:$E$71,MATCH(TRIM($A36),[6]acpsa_table6_Dir_Tot_Out_2020!$B$2:$B$71,0),MATCH(B$3,[6]acpsa_table6_Dir_Tot_Out_2020!$C$1:$E$1,0)),0)</f>
        <v>6488</v>
      </c>
      <c r="C36" s="34">
        <f>ROUND(INDEX([6]acpsa_table6_Dir_Tot_Out_2020!$C$2:$E$71,MATCH(TRIM($A36),[6]acpsa_table6_Dir_Tot_Out_2020!$B$2:$B$71,0),MATCH(C$3,[6]acpsa_table6_Dir_Tot_Out_2020!$C$1:$E$1,0)),3)</f>
        <v>1.5229999999999999</v>
      </c>
      <c r="D36" s="29">
        <f>ROUND(INDEX([6]acpsa_table6_Dir_Tot_Out_2020!$C$2:$E$71,MATCH(TRIM($A36),[6]acpsa_table6_Dir_Tot_Out_2020!$B$2:$B$71,0),MATCH(D$3,[6]acpsa_table6_Dir_Tot_Out_2020!$C$1:$E$1,0)),0)</f>
        <v>9881</v>
      </c>
    </row>
    <row r="37" spans="1:4" x14ac:dyDescent="0.3">
      <c r="A37" s="39" t="s">
        <v>18</v>
      </c>
      <c r="B37" s="29">
        <f>ROUND(INDEX([6]acpsa_table6_Dir_Tot_Out_2020!$C$2:$E$71,MATCH(TRIM($A37),[6]acpsa_table6_Dir_Tot_Out_2020!$B$2:$B$71,0),MATCH(B$3,[6]acpsa_table6_Dir_Tot_Out_2020!$C$1:$E$1,0)),0)</f>
        <v>130677</v>
      </c>
      <c r="C37" s="34">
        <f>ROUND(INDEX([6]acpsa_table6_Dir_Tot_Out_2020!$C$2:$E$71,MATCH(TRIM($A37),[6]acpsa_table6_Dir_Tot_Out_2020!$B$2:$B$71,0),MATCH(C$3,[6]acpsa_table6_Dir_Tot_Out_2020!$C$1:$E$1,0)),3)</f>
        <v>1.524</v>
      </c>
      <c r="D37" s="29">
        <f>ROUND(INDEX([6]acpsa_table6_Dir_Tot_Out_2020!$C$2:$E$71,MATCH(TRIM($A37),[6]acpsa_table6_Dir_Tot_Out_2020!$B$2:$B$71,0),MATCH(D$3,[6]acpsa_table6_Dir_Tot_Out_2020!$C$1:$E$1,0)),0)</f>
        <v>199182</v>
      </c>
    </row>
    <row r="38" spans="1:4" x14ac:dyDescent="0.3">
      <c r="A38" s="39" t="s">
        <v>60</v>
      </c>
      <c r="B38" s="29">
        <f>ROUND(INDEX([6]acpsa_table6_Dir_Tot_Out_2020!$C$2:$E$71,MATCH(TRIM($A38),[6]acpsa_table6_Dir_Tot_Out_2020!$B$2:$B$71,0),MATCH(B$3,[6]acpsa_table6_Dir_Tot_Out_2020!$C$1:$E$1,0)),0)</f>
        <v>89284</v>
      </c>
      <c r="C38" s="34">
        <f>ROUND(INDEX([6]acpsa_table6_Dir_Tot_Out_2020!$C$2:$E$71,MATCH(TRIM($A38),[6]acpsa_table6_Dir_Tot_Out_2020!$B$2:$B$71,0),MATCH(C$3,[6]acpsa_table6_Dir_Tot_Out_2020!$C$1:$E$1,0)),3)</f>
        <v>1.645</v>
      </c>
      <c r="D38" s="29">
        <f>ROUND(INDEX([6]acpsa_table6_Dir_Tot_Out_2020!$C$2:$E$71,MATCH(TRIM($A38),[6]acpsa_table6_Dir_Tot_Out_2020!$B$2:$B$71,0),MATCH(D$3,[6]acpsa_table6_Dir_Tot_Out_2020!$C$1:$E$1,0)),0)</f>
        <v>146879</v>
      </c>
    </row>
    <row r="39" spans="1:4" x14ac:dyDescent="0.3">
      <c r="A39" s="37" t="s">
        <v>61</v>
      </c>
      <c r="B39" s="32">
        <f>ROUND(INDEX([6]acpsa_table6_Dir_Tot_Out_2020!$C$2:$E$71,MATCH(TRIM($A39),[6]acpsa_table6_Dir_Tot_Out_2020!$B$2:$B$71,0),MATCH(B$3,[6]acpsa_table6_Dir_Tot_Out_2020!$C$1:$E$1,0)),0)</f>
        <v>764258</v>
      </c>
      <c r="C39" s="59"/>
      <c r="D39" s="32">
        <f>ROUND(INDEX([6]acpsa_table6_Dir_Tot_Out_2020!$C$2:$E$71,MATCH(TRIM($A39),[6]acpsa_table6_Dir_Tot_Out_2020!$B$2:$B$71,0),MATCH(D$3,[6]acpsa_table6_Dir_Tot_Out_2020!$C$1:$E$1,0)),0)</f>
        <v>1265336</v>
      </c>
    </row>
    <row r="40" spans="1:4" x14ac:dyDescent="0.3">
      <c r="A40" s="39" t="s">
        <v>62</v>
      </c>
      <c r="B40" s="29">
        <f>ROUND(INDEX([6]acpsa_table6_Dir_Tot_Out_2020!$C$2:$E$71,MATCH(TRIM($A40),[6]acpsa_table6_Dir_Tot_Out_2020!$B$2:$B$71,0),MATCH(B$3,[6]acpsa_table6_Dir_Tot_Out_2020!$C$1:$E$1,0)),0)</f>
        <v>55257</v>
      </c>
      <c r="C40" s="34"/>
      <c r="D40" s="29">
        <f>ROUND(INDEX([6]acpsa_table6_Dir_Tot_Out_2020!$C$2:$E$71,MATCH(TRIM($A40),[6]acpsa_table6_Dir_Tot_Out_2020!$B$2:$B$71,0),MATCH(D$3,[6]acpsa_table6_Dir_Tot_Out_2020!$C$1:$E$1,0)),0)</f>
        <v>65154</v>
      </c>
    </row>
    <row r="41" spans="1:4" x14ac:dyDescent="0.3">
      <c r="A41" s="41" t="s">
        <v>63</v>
      </c>
      <c r="B41" s="29">
        <f>ROUND(INDEX([6]acpsa_table6_Dir_Tot_Out_2020!$C$2:$E$71,MATCH(TRIM($A41),[6]acpsa_table6_Dir_Tot_Out_2020!$B$2:$B$71,0),MATCH(B$3,[6]acpsa_table6_Dir_Tot_Out_2020!$C$1:$E$1,0)),0)</f>
        <v>9817</v>
      </c>
      <c r="C41" s="34">
        <f>ROUND(INDEX([6]acpsa_table6_Dir_Tot_Out_2020!$C$2:$E$71,MATCH(TRIM($A41),[6]acpsa_table6_Dir_Tot_Out_2020!$B$2:$B$71,0),MATCH(C$3,[6]acpsa_table6_Dir_Tot_Out_2020!$C$1:$E$1,0)),3)</f>
        <v>1.649</v>
      </c>
      <c r="D41" s="29">
        <f>ROUND(INDEX([6]acpsa_table6_Dir_Tot_Out_2020!$C$2:$E$71,MATCH(TRIM($A41),[6]acpsa_table6_Dir_Tot_Out_2020!$B$2:$B$71,0),MATCH(D$3,[6]acpsa_table6_Dir_Tot_Out_2020!$C$1:$E$1,0)),0)</f>
        <v>16184</v>
      </c>
    </row>
    <row r="42" spans="1:4" x14ac:dyDescent="0.3">
      <c r="A42" s="41" t="s">
        <v>5</v>
      </c>
      <c r="B42" s="29">
        <f>ROUND(INDEX([6]acpsa_table6_Dir_Tot_Out_2020!$C$2:$E$71,MATCH(TRIM($A42),[6]acpsa_table6_Dir_Tot_Out_2020!$B$2:$B$71,0),MATCH(B$3,[6]acpsa_table6_Dir_Tot_Out_2020!$C$1:$E$1,0)),0)</f>
        <v>4190</v>
      </c>
      <c r="C42" s="34">
        <f>ROUND(INDEX([6]acpsa_table6_Dir_Tot_Out_2020!$C$2:$E$71,MATCH(TRIM($A42),[6]acpsa_table6_Dir_Tot_Out_2020!$B$2:$B$71,0),MATCH(C$3,[6]acpsa_table6_Dir_Tot_Out_2020!$C$1:$E$1,0)),3)</f>
        <v>1.6830000000000001</v>
      </c>
      <c r="D42" s="29">
        <f>ROUND(INDEX([6]acpsa_table6_Dir_Tot_Out_2020!$C$2:$E$71,MATCH(TRIM($A42),[6]acpsa_table6_Dir_Tot_Out_2020!$B$2:$B$71,0),MATCH(D$3,[6]acpsa_table6_Dir_Tot_Out_2020!$C$1:$E$1,0)),0)</f>
        <v>7050</v>
      </c>
    </row>
    <row r="43" spans="1:4" x14ac:dyDescent="0.3">
      <c r="A43" s="41" t="s">
        <v>64</v>
      </c>
      <c r="B43" s="29">
        <f>ROUND(INDEX([6]acpsa_table6_Dir_Tot_Out_2020!$C$2:$E$71,MATCH(TRIM($A43),[6]acpsa_table6_Dir_Tot_Out_2020!$B$2:$B$71,0),MATCH(B$3,[6]acpsa_table6_Dir_Tot_Out_2020!$C$1:$E$1,0)),0)</f>
        <v>14779</v>
      </c>
      <c r="C43" s="34">
        <f>ROUND(INDEX([6]acpsa_table6_Dir_Tot_Out_2020!$C$2:$E$71,MATCH(TRIM($A43),[6]acpsa_table6_Dir_Tot_Out_2020!$B$2:$B$71,0),MATCH(C$3,[6]acpsa_table6_Dir_Tot_Out_2020!$C$1:$E$1,0)),3)</f>
        <v>1.6830000000000001</v>
      </c>
      <c r="D43" s="29">
        <f>ROUND(INDEX([6]acpsa_table6_Dir_Tot_Out_2020!$C$2:$E$71,MATCH(TRIM($A43),[6]acpsa_table6_Dir_Tot_Out_2020!$B$2:$B$71,0),MATCH(D$3,[6]acpsa_table6_Dir_Tot_Out_2020!$C$1:$E$1,0)),0)</f>
        <v>24869</v>
      </c>
    </row>
    <row r="44" spans="1:4" x14ac:dyDescent="0.3">
      <c r="A44" s="41" t="s">
        <v>31</v>
      </c>
      <c r="B44" s="29">
        <f>ROUND(INDEX([6]acpsa_table6_Dir_Tot_Out_2020!$C$2:$E$71,MATCH(TRIM($A44),[6]acpsa_table6_Dir_Tot_Out_2020!$B$2:$B$71,0),MATCH(B$3,[6]acpsa_table6_Dir_Tot_Out_2020!$C$1:$E$1,0)),0)</f>
        <v>1279</v>
      </c>
      <c r="C44" s="34">
        <f>ROUND(INDEX([6]acpsa_table6_Dir_Tot_Out_2020!$C$2:$E$71,MATCH(TRIM($A44),[6]acpsa_table6_Dir_Tot_Out_2020!$B$2:$B$71,0),MATCH(C$3,[6]acpsa_table6_Dir_Tot_Out_2020!$C$1:$E$1,0)),3)</f>
        <v>1.583</v>
      </c>
      <c r="D44" s="29">
        <f>ROUND(INDEX([6]acpsa_table6_Dir_Tot_Out_2020!$C$2:$E$71,MATCH(TRIM($A44),[6]acpsa_table6_Dir_Tot_Out_2020!$B$2:$B$71,0),MATCH(D$3,[6]acpsa_table6_Dir_Tot_Out_2020!$C$1:$E$1,0)),0)</f>
        <v>2025</v>
      </c>
    </row>
    <row r="45" spans="1:4" x14ac:dyDescent="0.3">
      <c r="A45" s="41" t="s">
        <v>32</v>
      </c>
      <c r="B45" s="29">
        <f>ROUND(INDEX([6]acpsa_table6_Dir_Tot_Out_2020!$C$2:$E$71,MATCH(TRIM($A45),[6]acpsa_table6_Dir_Tot_Out_2020!$B$2:$B$71,0),MATCH(B$3,[6]acpsa_table6_Dir_Tot_Out_2020!$C$1:$E$1,0)),0)</f>
        <v>828</v>
      </c>
      <c r="C45" s="34">
        <f>ROUND(INDEX([6]acpsa_table6_Dir_Tot_Out_2020!$C$2:$E$71,MATCH(TRIM($A45),[6]acpsa_table6_Dir_Tot_Out_2020!$B$2:$B$71,0),MATCH(C$3,[6]acpsa_table6_Dir_Tot_Out_2020!$C$1:$E$1,0)),3)</f>
        <v>1.583</v>
      </c>
      <c r="D45" s="29">
        <f>ROUND(INDEX([6]acpsa_table6_Dir_Tot_Out_2020!$C$2:$E$71,MATCH(TRIM($A45),[6]acpsa_table6_Dir_Tot_Out_2020!$B$2:$B$71,0),MATCH(D$3,[6]acpsa_table6_Dir_Tot_Out_2020!$C$1:$E$1,0)),0)</f>
        <v>1311</v>
      </c>
    </row>
    <row r="46" spans="1:4" x14ac:dyDescent="0.3">
      <c r="A46" s="41" t="s">
        <v>33</v>
      </c>
      <c r="B46" s="29">
        <f>ROUND(INDEX([6]acpsa_table6_Dir_Tot_Out_2020!$C$2:$E$71,MATCH(TRIM($A46),[6]acpsa_table6_Dir_Tot_Out_2020!$B$2:$B$71,0),MATCH(B$3,[6]acpsa_table6_Dir_Tot_Out_2020!$C$1:$E$1,0)),0)</f>
        <v>23426</v>
      </c>
      <c r="C46" s="34">
        <f>ROUND(INDEX([6]acpsa_table6_Dir_Tot_Out_2020!$C$2:$E$71,MATCH(TRIM($A46),[6]acpsa_table6_Dir_Tot_Out_2020!$B$2:$B$71,0),MATCH(C$3,[6]acpsa_table6_Dir_Tot_Out_2020!$C$1:$E$1,0)),3)</f>
        <v>0.51800000000000002</v>
      </c>
      <c r="D46" s="29">
        <f>ROUND(INDEX([6]acpsa_table6_Dir_Tot_Out_2020!$C$2:$E$71,MATCH(TRIM($A46),[6]acpsa_table6_Dir_Tot_Out_2020!$B$2:$B$71,0),MATCH(D$3,[6]acpsa_table6_Dir_Tot_Out_2020!$C$1:$E$1,0)),0)</f>
        <v>12145</v>
      </c>
    </row>
    <row r="47" spans="1:4" x14ac:dyDescent="0.3">
      <c r="A47" s="41" t="s">
        <v>20</v>
      </c>
      <c r="B47" s="29">
        <f>ROUND(INDEX([6]acpsa_table6_Dir_Tot_Out_2020!$C$2:$E$71,MATCH(TRIM($A47),[6]acpsa_table6_Dir_Tot_Out_2020!$B$2:$B$71,0),MATCH(B$3,[6]acpsa_table6_Dir_Tot_Out_2020!$C$1:$E$1,0)),0)</f>
        <v>939</v>
      </c>
      <c r="C47" s="34">
        <f>ROUND(INDEX([6]acpsa_table6_Dir_Tot_Out_2020!$C$2:$E$71,MATCH(TRIM($A47),[6]acpsa_table6_Dir_Tot_Out_2020!$B$2:$B$71,0),MATCH(C$3,[6]acpsa_table6_Dir_Tot_Out_2020!$C$1:$E$1,0)),3)</f>
        <v>1.673</v>
      </c>
      <c r="D47" s="29">
        <f>ROUND(INDEX([6]acpsa_table6_Dir_Tot_Out_2020!$C$2:$E$71,MATCH(TRIM($A47),[6]acpsa_table6_Dir_Tot_Out_2020!$B$2:$B$71,0),MATCH(D$3,[6]acpsa_table6_Dir_Tot_Out_2020!$C$1:$E$1,0)),0)</f>
        <v>1571</v>
      </c>
    </row>
    <row r="48" spans="1:4" x14ac:dyDescent="0.3">
      <c r="A48" s="39" t="s">
        <v>65</v>
      </c>
      <c r="B48" s="29">
        <f>ROUND(INDEX([6]acpsa_table6_Dir_Tot_Out_2020!$C$2:$E$71,MATCH(TRIM($A48),[6]acpsa_table6_Dir_Tot_Out_2020!$B$2:$B$71,0),MATCH(B$3,[6]acpsa_table6_Dir_Tot_Out_2020!$C$1:$E$1,0)),0)</f>
        <v>21473</v>
      </c>
      <c r="C48" s="34"/>
      <c r="D48" s="29">
        <f>ROUND(INDEX([6]acpsa_table6_Dir_Tot_Out_2020!$C$2:$E$71,MATCH(TRIM($A48),[6]acpsa_table6_Dir_Tot_Out_2020!$B$2:$B$71,0),MATCH(D$3,[6]acpsa_table6_Dir_Tot_Out_2020!$C$1:$E$1,0)),0)</f>
        <v>35298</v>
      </c>
    </row>
    <row r="49" spans="1:4" x14ac:dyDescent="0.3">
      <c r="A49" s="41" t="s">
        <v>66</v>
      </c>
      <c r="B49" s="29">
        <f>ROUND(INDEX([6]acpsa_table6_Dir_Tot_Out_2020!$C$2:$E$71,MATCH(TRIM($A49),[6]acpsa_table6_Dir_Tot_Out_2020!$B$2:$B$71,0),MATCH(B$3,[6]acpsa_table6_Dir_Tot_Out_2020!$C$1:$E$1,0)),0)</f>
        <v>2115</v>
      </c>
      <c r="C49" s="34">
        <f>ROUND(INDEX([6]acpsa_table6_Dir_Tot_Out_2020!$C$2:$E$71,MATCH(TRIM($A49),[6]acpsa_table6_Dir_Tot_Out_2020!$B$2:$B$71,0),MATCH(C$3,[6]acpsa_table6_Dir_Tot_Out_2020!$C$1:$E$1,0)),3)</f>
        <v>1.6439999999999999</v>
      </c>
      <c r="D49" s="29">
        <f>ROUND(INDEX([6]acpsa_table6_Dir_Tot_Out_2020!$C$2:$E$71,MATCH(TRIM($A49),[6]acpsa_table6_Dir_Tot_Out_2020!$B$2:$B$71,0),MATCH(D$3,[6]acpsa_table6_Dir_Tot_Out_2020!$C$1:$E$1,0)),0)</f>
        <v>3476</v>
      </c>
    </row>
    <row r="50" spans="1:4" x14ac:dyDescent="0.3">
      <c r="A50" s="41" t="s">
        <v>67</v>
      </c>
      <c r="B50" s="29">
        <f>ROUND(INDEX([6]acpsa_table6_Dir_Tot_Out_2020!$C$2:$E$71,MATCH(TRIM($A50),[6]acpsa_table6_Dir_Tot_Out_2020!$B$2:$B$71,0),MATCH(B$3,[6]acpsa_table6_Dir_Tot_Out_2020!$C$1:$E$1,0)),0)</f>
        <v>1091</v>
      </c>
      <c r="C50" s="34">
        <f>ROUND(INDEX([6]acpsa_table6_Dir_Tot_Out_2020!$C$2:$E$71,MATCH(TRIM($A50),[6]acpsa_table6_Dir_Tot_Out_2020!$B$2:$B$71,0),MATCH(C$3,[6]acpsa_table6_Dir_Tot_Out_2020!$C$1:$E$1,0)),3)</f>
        <v>1.6439999999999999</v>
      </c>
      <c r="D50" s="29">
        <f>ROUND(INDEX([6]acpsa_table6_Dir_Tot_Out_2020!$C$2:$E$71,MATCH(TRIM($A50),[6]acpsa_table6_Dir_Tot_Out_2020!$B$2:$B$71,0),MATCH(D$3,[6]acpsa_table6_Dir_Tot_Out_2020!$C$1:$E$1,0)),0)</f>
        <v>1794</v>
      </c>
    </row>
    <row r="51" spans="1:4" x14ac:dyDescent="0.3">
      <c r="A51" s="41" t="s">
        <v>68</v>
      </c>
      <c r="B51" s="29">
        <f>ROUND(INDEX([6]acpsa_table6_Dir_Tot_Out_2020!$C$2:$E$71,MATCH(TRIM($A51),[6]acpsa_table6_Dir_Tot_Out_2020!$B$2:$B$71,0),MATCH(B$3,[6]acpsa_table6_Dir_Tot_Out_2020!$C$1:$E$1,0)),0)</f>
        <v>1403</v>
      </c>
      <c r="C51" s="34">
        <f>ROUND(INDEX([6]acpsa_table6_Dir_Tot_Out_2020!$C$2:$E$71,MATCH(TRIM($A51),[6]acpsa_table6_Dir_Tot_Out_2020!$B$2:$B$71,0),MATCH(C$3,[6]acpsa_table6_Dir_Tot_Out_2020!$C$1:$E$1,0)),3)</f>
        <v>1.6439999999999999</v>
      </c>
      <c r="D51" s="29">
        <f>ROUND(INDEX([6]acpsa_table6_Dir_Tot_Out_2020!$C$2:$E$71,MATCH(TRIM($A51),[6]acpsa_table6_Dir_Tot_Out_2020!$B$2:$B$71,0),MATCH(D$3,[6]acpsa_table6_Dir_Tot_Out_2020!$C$1:$E$1,0)),0)</f>
        <v>2306</v>
      </c>
    </row>
    <row r="52" spans="1:4" x14ac:dyDescent="0.3">
      <c r="A52" s="41" t="s">
        <v>69</v>
      </c>
      <c r="B52" s="29">
        <f>ROUND(INDEX([6]acpsa_table6_Dir_Tot_Out_2020!$C$2:$E$71,MATCH(TRIM($A52),[6]acpsa_table6_Dir_Tot_Out_2020!$B$2:$B$71,0),MATCH(B$3,[6]acpsa_table6_Dir_Tot_Out_2020!$C$1:$E$1,0)),0)</f>
        <v>3440</v>
      </c>
      <c r="C52" s="34">
        <f>ROUND(INDEX([6]acpsa_table6_Dir_Tot_Out_2020!$C$2:$E$71,MATCH(TRIM($A52),[6]acpsa_table6_Dir_Tot_Out_2020!$B$2:$B$71,0),MATCH(C$3,[6]acpsa_table6_Dir_Tot_Out_2020!$C$1:$E$1,0)),3)</f>
        <v>1.6439999999999999</v>
      </c>
      <c r="D52" s="29">
        <f>ROUND(INDEX([6]acpsa_table6_Dir_Tot_Out_2020!$C$2:$E$71,MATCH(TRIM($A52),[6]acpsa_table6_Dir_Tot_Out_2020!$B$2:$B$71,0),MATCH(D$3,[6]acpsa_table6_Dir_Tot_Out_2020!$C$1:$E$1,0)),0)</f>
        <v>5654</v>
      </c>
    </row>
    <row r="53" spans="1:4" x14ac:dyDescent="0.3">
      <c r="A53" s="41" t="s">
        <v>70</v>
      </c>
      <c r="B53" s="29">
        <f>ROUND(INDEX([6]acpsa_table6_Dir_Tot_Out_2020!$C$2:$E$71,MATCH(TRIM($A53),[6]acpsa_table6_Dir_Tot_Out_2020!$B$2:$B$71,0),MATCH(B$3,[6]acpsa_table6_Dir_Tot_Out_2020!$C$1:$E$1,0)),0)</f>
        <v>7701</v>
      </c>
      <c r="C53" s="34">
        <f>ROUND(INDEX([6]acpsa_table6_Dir_Tot_Out_2020!$C$2:$E$71,MATCH(TRIM($A53),[6]acpsa_table6_Dir_Tot_Out_2020!$B$2:$B$71,0),MATCH(C$3,[6]acpsa_table6_Dir_Tot_Out_2020!$C$1:$E$1,0)),3)</f>
        <v>1.6439999999999999</v>
      </c>
      <c r="D53" s="29">
        <f>ROUND(INDEX([6]acpsa_table6_Dir_Tot_Out_2020!$C$2:$E$71,MATCH(TRIM($A53),[6]acpsa_table6_Dir_Tot_Out_2020!$B$2:$B$71,0),MATCH(D$3,[6]acpsa_table6_Dir_Tot_Out_2020!$C$1:$E$1,0)),0)</f>
        <v>12658</v>
      </c>
    </row>
    <row r="54" spans="1:4" x14ac:dyDescent="0.3">
      <c r="A54" s="41" t="s">
        <v>71</v>
      </c>
      <c r="B54" s="29">
        <f>ROUND(INDEX([6]acpsa_table6_Dir_Tot_Out_2020!$C$2:$E$71,MATCH(TRIM($A54),[6]acpsa_table6_Dir_Tot_Out_2020!$B$2:$B$71,0),MATCH(B$3,[6]acpsa_table6_Dir_Tot_Out_2020!$C$1:$E$1,0)),0)</f>
        <v>5724</v>
      </c>
      <c r="C54" s="34">
        <f>ROUND(INDEX([6]acpsa_table6_Dir_Tot_Out_2020!$C$2:$E$71,MATCH(TRIM($A54),[6]acpsa_table6_Dir_Tot_Out_2020!$B$2:$B$71,0),MATCH(C$3,[6]acpsa_table6_Dir_Tot_Out_2020!$C$1:$E$1,0)),3)</f>
        <v>1.6439999999999999</v>
      </c>
      <c r="D54" s="29">
        <f>ROUND(INDEX([6]acpsa_table6_Dir_Tot_Out_2020!$C$2:$E$71,MATCH(TRIM($A54),[6]acpsa_table6_Dir_Tot_Out_2020!$B$2:$B$71,0),MATCH(D$3,[6]acpsa_table6_Dir_Tot_Out_2020!$C$1:$E$1,0)),0)</f>
        <v>9409</v>
      </c>
    </row>
    <row r="55" spans="1:4" x14ac:dyDescent="0.3">
      <c r="A55" s="39" t="s">
        <v>72</v>
      </c>
      <c r="B55" s="29">
        <f>ROUND(INDEX([6]acpsa_table6_Dir_Tot_Out_2020!$C$2:$E$71,MATCH(TRIM($A55),[6]acpsa_table6_Dir_Tot_Out_2020!$B$2:$B$71,0),MATCH(B$3,[6]acpsa_table6_Dir_Tot_Out_2020!$C$1:$E$1,0)),0)</f>
        <v>160371</v>
      </c>
      <c r="C55" s="34"/>
      <c r="D55" s="29">
        <f>ROUND(INDEX([6]acpsa_table6_Dir_Tot_Out_2020!$C$2:$E$71,MATCH(TRIM($A55),[6]acpsa_table6_Dir_Tot_Out_2020!$B$2:$B$71,0),MATCH(D$3,[6]acpsa_table6_Dir_Tot_Out_2020!$C$1:$E$1,0)),0)</f>
        <v>263621</v>
      </c>
    </row>
    <row r="56" spans="1:4" x14ac:dyDescent="0.3">
      <c r="A56" s="41" t="s">
        <v>73</v>
      </c>
      <c r="B56" s="29">
        <f>ROUND(INDEX([6]acpsa_table6_Dir_Tot_Out_2020!$C$2:$E$71,MATCH(TRIM($A56),[6]acpsa_table6_Dir_Tot_Out_2020!$B$2:$B$71,0),MATCH(B$3,[6]acpsa_table6_Dir_Tot_Out_2020!$C$1:$E$1,0)),0)</f>
        <v>16166</v>
      </c>
      <c r="C56" s="34">
        <f>ROUND(INDEX([6]acpsa_table6_Dir_Tot_Out_2020!$C$2:$E$71,MATCH(TRIM($A56),[6]acpsa_table6_Dir_Tot_Out_2020!$B$2:$B$71,0),MATCH(C$3,[6]acpsa_table6_Dir_Tot_Out_2020!$C$1:$E$1,0)),3)</f>
        <v>1.6439999999999999</v>
      </c>
      <c r="D56" s="29">
        <f>ROUND(INDEX([6]acpsa_table6_Dir_Tot_Out_2020!$C$2:$E$71,MATCH(TRIM($A56),[6]acpsa_table6_Dir_Tot_Out_2020!$B$2:$B$71,0),MATCH(D$3,[6]acpsa_table6_Dir_Tot_Out_2020!$C$1:$E$1,0)),0)</f>
        <v>26575</v>
      </c>
    </row>
    <row r="57" spans="1:4" x14ac:dyDescent="0.3">
      <c r="A57" s="41" t="s">
        <v>74</v>
      </c>
      <c r="B57" s="29">
        <f>ROUND(INDEX([6]acpsa_table6_Dir_Tot_Out_2020!$C$2:$E$71,MATCH(TRIM($A57),[6]acpsa_table6_Dir_Tot_Out_2020!$B$2:$B$71,0),MATCH(B$3,[6]acpsa_table6_Dir_Tot_Out_2020!$C$1:$E$1,0)),0)</f>
        <v>26231</v>
      </c>
      <c r="C57" s="34">
        <f>ROUND(INDEX([6]acpsa_table6_Dir_Tot_Out_2020!$C$2:$E$71,MATCH(TRIM($A57),[6]acpsa_table6_Dir_Tot_Out_2020!$B$2:$B$71,0),MATCH(C$3,[6]acpsa_table6_Dir_Tot_Out_2020!$C$1:$E$1,0)),3)</f>
        <v>1.6439999999999999</v>
      </c>
      <c r="D57" s="29">
        <f>ROUND(INDEX([6]acpsa_table6_Dir_Tot_Out_2020!$C$2:$E$71,MATCH(TRIM($A57),[6]acpsa_table6_Dir_Tot_Out_2020!$B$2:$B$71,0),MATCH(D$3,[6]acpsa_table6_Dir_Tot_Out_2020!$C$1:$E$1,0)),0)</f>
        <v>43119</v>
      </c>
    </row>
    <row r="58" spans="1:4" x14ac:dyDescent="0.3">
      <c r="A58" s="41" t="s">
        <v>75</v>
      </c>
      <c r="B58" s="29">
        <f>ROUND(INDEX([6]acpsa_table6_Dir_Tot_Out_2020!$C$2:$E$71,MATCH(TRIM($A58),[6]acpsa_table6_Dir_Tot_Out_2020!$B$2:$B$71,0),MATCH(B$3,[6]acpsa_table6_Dir_Tot_Out_2020!$C$1:$E$1,0)),0)</f>
        <v>117974</v>
      </c>
      <c r="C58" s="34">
        <f>ROUND(INDEX([6]acpsa_table6_Dir_Tot_Out_2020!$C$2:$E$71,MATCH(TRIM($A58),[6]acpsa_table6_Dir_Tot_Out_2020!$B$2:$B$71,0),MATCH(C$3,[6]acpsa_table6_Dir_Tot_Out_2020!$C$1:$E$1,0)),3)</f>
        <v>1.6439999999999999</v>
      </c>
      <c r="D58" s="29">
        <f>ROUND(INDEX([6]acpsa_table6_Dir_Tot_Out_2020!$C$2:$E$71,MATCH(TRIM($A58),[6]acpsa_table6_Dir_Tot_Out_2020!$B$2:$B$71,0),MATCH(D$3,[6]acpsa_table6_Dir_Tot_Out_2020!$C$1:$E$1,0)),0)</f>
        <v>193928</v>
      </c>
    </row>
    <row r="59" spans="1:4" x14ac:dyDescent="0.3">
      <c r="A59" s="39" t="s">
        <v>76</v>
      </c>
      <c r="B59" s="29">
        <f>ROUND(INDEX([6]acpsa_table6_Dir_Tot_Out_2020!$C$2:$E$71,MATCH(TRIM($A59),[6]acpsa_table6_Dir_Tot_Out_2020!$B$2:$B$71,0),MATCH(B$3,[6]acpsa_table6_Dir_Tot_Out_2020!$C$1:$E$1,0)),0)</f>
        <v>362977</v>
      </c>
      <c r="C59" s="34"/>
      <c r="D59" s="29">
        <f>ROUND(INDEX([6]acpsa_table6_Dir_Tot_Out_2020!$C$2:$E$71,MATCH(TRIM($A59),[6]acpsa_table6_Dir_Tot_Out_2020!$B$2:$B$71,0),MATCH(D$3,[6]acpsa_table6_Dir_Tot_Out_2020!$C$1:$E$1,0)),0)</f>
        <v>601698</v>
      </c>
    </row>
    <row r="60" spans="1:4" x14ac:dyDescent="0.3">
      <c r="A60" s="41" t="s">
        <v>24</v>
      </c>
      <c r="B60" s="29">
        <f>ROUND(INDEX([6]acpsa_table6_Dir_Tot_Out_2020!$C$2:$E$71,MATCH(TRIM($A60),[6]acpsa_table6_Dir_Tot_Out_2020!$B$2:$B$71,0),MATCH(B$3,[6]acpsa_table6_Dir_Tot_Out_2020!$C$1:$E$1,0)),0)</f>
        <v>154289</v>
      </c>
      <c r="C60" s="34">
        <f>ROUND(INDEX([6]acpsa_table6_Dir_Tot_Out_2020!$C$2:$E$71,MATCH(TRIM($A60),[6]acpsa_table6_Dir_Tot_Out_2020!$B$2:$B$71,0),MATCH(C$3,[6]acpsa_table6_Dir_Tot_Out_2020!$C$1:$E$1,0)),3)</f>
        <v>1.7689999999999999</v>
      </c>
      <c r="D60" s="29">
        <f>ROUND(INDEX([6]acpsa_table6_Dir_Tot_Out_2020!$C$2:$E$71,MATCH(TRIM($A60),[6]acpsa_table6_Dir_Tot_Out_2020!$B$2:$B$71,0),MATCH(D$3,[6]acpsa_table6_Dir_Tot_Out_2020!$C$1:$E$1,0)),0)</f>
        <v>272880</v>
      </c>
    </row>
    <row r="61" spans="1:4" x14ac:dyDescent="0.3">
      <c r="A61" s="41" t="s">
        <v>23</v>
      </c>
      <c r="B61" s="29">
        <f>ROUND(INDEX([6]acpsa_table6_Dir_Tot_Out_2020!$C$2:$E$71,MATCH(TRIM($A61),[6]acpsa_table6_Dir_Tot_Out_2020!$B$2:$B$71,0),MATCH(B$3,[6]acpsa_table6_Dir_Tot_Out_2020!$C$1:$E$1,0)),0)</f>
        <v>21068</v>
      </c>
      <c r="C61" s="34">
        <f>ROUND(INDEX([6]acpsa_table6_Dir_Tot_Out_2020!$C$2:$E$71,MATCH(TRIM($A61),[6]acpsa_table6_Dir_Tot_Out_2020!$B$2:$B$71,0),MATCH(C$3,[6]acpsa_table6_Dir_Tot_Out_2020!$C$1:$E$1,0)),3)</f>
        <v>1.544</v>
      </c>
      <c r="D61" s="29">
        <f>ROUND(INDEX([6]acpsa_table6_Dir_Tot_Out_2020!$C$2:$E$71,MATCH(TRIM($A61),[6]acpsa_table6_Dir_Tot_Out_2020!$B$2:$B$71,0),MATCH(D$3,[6]acpsa_table6_Dir_Tot_Out_2020!$C$1:$E$1,0)),0)</f>
        <v>32527</v>
      </c>
    </row>
    <row r="62" spans="1:4" x14ac:dyDescent="0.3">
      <c r="A62" s="41" t="s">
        <v>22</v>
      </c>
      <c r="B62" s="29">
        <f>ROUND(INDEX([6]acpsa_table6_Dir_Tot_Out_2020!$C$2:$E$71,MATCH(TRIM($A62),[6]acpsa_table6_Dir_Tot_Out_2020!$B$2:$B$71,0),MATCH(B$3,[6]acpsa_table6_Dir_Tot_Out_2020!$C$1:$E$1,0)),0)</f>
        <v>5956</v>
      </c>
      <c r="C62" s="34">
        <f>ROUND(INDEX([6]acpsa_table6_Dir_Tot_Out_2020!$C$2:$E$71,MATCH(TRIM($A62),[6]acpsa_table6_Dir_Tot_Out_2020!$B$2:$B$71,0),MATCH(C$3,[6]acpsa_table6_Dir_Tot_Out_2020!$C$1:$E$1,0)),3)</f>
        <v>1.544</v>
      </c>
      <c r="D62" s="29">
        <f>ROUND(INDEX([6]acpsa_table6_Dir_Tot_Out_2020!$C$2:$E$71,MATCH(TRIM($A62),[6]acpsa_table6_Dir_Tot_Out_2020!$B$2:$B$71,0),MATCH(D$3,[6]acpsa_table6_Dir_Tot_Out_2020!$C$1:$E$1,0)),0)</f>
        <v>9195</v>
      </c>
    </row>
    <row r="63" spans="1:4" x14ac:dyDescent="0.3">
      <c r="A63" s="41" t="s">
        <v>77</v>
      </c>
      <c r="B63" s="29">
        <f>ROUND(INDEX([6]acpsa_table6_Dir_Tot_Out_2020!$C$2:$E$71,MATCH(TRIM($A63),[6]acpsa_table6_Dir_Tot_Out_2020!$B$2:$B$71,0),MATCH(B$3,[6]acpsa_table6_Dir_Tot_Out_2020!$C$1:$E$1,0)),0)</f>
        <v>87352</v>
      </c>
      <c r="C63" s="34">
        <f>ROUND(INDEX([6]acpsa_table6_Dir_Tot_Out_2020!$C$2:$E$71,MATCH(TRIM($A63),[6]acpsa_table6_Dir_Tot_Out_2020!$B$2:$B$71,0),MATCH(C$3,[6]acpsa_table6_Dir_Tot_Out_2020!$C$1:$E$1,0)),3)</f>
        <v>1.544</v>
      </c>
      <c r="D63" s="29">
        <f>ROUND(INDEX([6]acpsa_table6_Dir_Tot_Out_2020!$C$2:$E$71,MATCH(TRIM($A63),[6]acpsa_table6_Dir_Tot_Out_2020!$B$2:$B$71,0),MATCH(D$3,[6]acpsa_table6_Dir_Tot_Out_2020!$C$1:$E$1,0)),0)</f>
        <v>134863</v>
      </c>
    </row>
    <row r="64" spans="1:4" x14ac:dyDescent="0.3">
      <c r="A64" s="42" t="s">
        <v>25</v>
      </c>
      <c r="B64" s="29">
        <f>ROUND(INDEX([6]acpsa_table6_Dir_Tot_Out_2020!$C$2:$E$71,MATCH(TRIM($A64),[6]acpsa_table6_Dir_Tot_Out_2020!$B$2:$B$71,0),MATCH(B$3,[6]acpsa_table6_Dir_Tot_Out_2020!$C$1:$E$1,0)),0)</f>
        <v>94312</v>
      </c>
      <c r="C64" s="34">
        <f>ROUND(INDEX([6]acpsa_table6_Dir_Tot_Out_2020!$C$2:$E$71,MATCH(TRIM($A64),[6]acpsa_table6_Dir_Tot_Out_2020!$B$2:$B$71,0),MATCH(C$3,[6]acpsa_table6_Dir_Tot_Out_2020!$C$1:$E$1,0)),3)</f>
        <v>1.6140000000000001</v>
      </c>
      <c r="D64" s="29">
        <f>ROUND(INDEX([6]acpsa_table6_Dir_Tot_Out_2020!$C$2:$E$71,MATCH(TRIM($A64),[6]acpsa_table6_Dir_Tot_Out_2020!$B$2:$B$71,0),MATCH(D$3,[6]acpsa_table6_Dir_Tot_Out_2020!$C$1:$E$1,0)),0)</f>
        <v>152232</v>
      </c>
    </row>
    <row r="65" spans="1:4" x14ac:dyDescent="0.3">
      <c r="A65" s="43" t="s">
        <v>78</v>
      </c>
      <c r="B65" s="29">
        <f>ROUND(INDEX([6]acpsa_table6_Dir_Tot_Out_2020!$C$2:$E$71,MATCH(TRIM($A65),[6]acpsa_table6_Dir_Tot_Out_2020!$B$2:$B$71,0),MATCH(B$3,[6]acpsa_table6_Dir_Tot_Out_2020!$C$1:$E$1,0)),0)</f>
        <v>133273</v>
      </c>
      <c r="C65" s="34"/>
      <c r="D65" s="29">
        <f>ROUND(INDEX([6]acpsa_table6_Dir_Tot_Out_2020!$C$2:$E$71,MATCH(TRIM($A65),[6]acpsa_table6_Dir_Tot_Out_2020!$B$2:$B$71,0),MATCH(D$3,[6]acpsa_table6_Dir_Tot_Out_2020!$C$1:$E$1,0)),0)</f>
        <v>245875</v>
      </c>
    </row>
    <row r="66" spans="1:4" x14ac:dyDescent="0.3">
      <c r="A66" s="42" t="s">
        <v>79</v>
      </c>
      <c r="B66" s="29">
        <f>ROUND(INDEX([6]acpsa_table6_Dir_Tot_Out_2020!$C$2:$E$71,MATCH(TRIM($A66),[6]acpsa_table6_Dir_Tot_Out_2020!$B$2:$B$71,0),MATCH(B$3,[6]acpsa_table6_Dir_Tot_Out_2020!$C$1:$E$1,0)),0)</f>
        <v>47552</v>
      </c>
      <c r="C66" s="34">
        <f>ROUND(INDEX([6]acpsa_table6_Dir_Tot_Out_2020!$C$2:$E$71,MATCH(TRIM($A66),[6]acpsa_table6_Dir_Tot_Out_2020!$B$2:$B$71,0),MATCH(C$3,[6]acpsa_table6_Dir_Tot_Out_2020!$C$1:$E$1,0)),3)</f>
        <v>1.756</v>
      </c>
      <c r="D66" s="29">
        <f>ROUND(INDEX([6]acpsa_table6_Dir_Tot_Out_2020!$C$2:$E$71,MATCH(TRIM($A66),[6]acpsa_table6_Dir_Tot_Out_2020!$B$2:$B$71,0),MATCH(D$3,[6]acpsa_table6_Dir_Tot_Out_2020!$C$1:$E$1,0)),0)</f>
        <v>83508</v>
      </c>
    </row>
    <row r="67" spans="1:4" x14ac:dyDescent="0.3">
      <c r="A67" s="42" t="s">
        <v>80</v>
      </c>
      <c r="B67" s="29">
        <f>ROUND(INDEX([6]acpsa_table6_Dir_Tot_Out_2020!$C$2:$E$71,MATCH(TRIM($A67),[6]acpsa_table6_Dir_Tot_Out_2020!$B$2:$B$71,0),MATCH(B$3,[6]acpsa_table6_Dir_Tot_Out_2020!$C$1:$E$1,0)),0)</f>
        <v>15609</v>
      </c>
      <c r="C67" s="34">
        <f>ROUND(INDEX([6]acpsa_table6_Dir_Tot_Out_2020!$C$2:$E$71,MATCH(TRIM($A67),[6]acpsa_table6_Dir_Tot_Out_2020!$B$2:$B$71,0),MATCH(C$3,[6]acpsa_table6_Dir_Tot_Out_2020!$C$1:$E$1,0)),3)</f>
        <v>1.837</v>
      </c>
      <c r="D67" s="29">
        <f>ROUND(INDEX([6]acpsa_table6_Dir_Tot_Out_2020!$C$2:$E$71,MATCH(TRIM($A67),[6]acpsa_table6_Dir_Tot_Out_2020!$B$2:$B$71,0),MATCH(D$3,[6]acpsa_table6_Dir_Tot_Out_2020!$C$1:$E$1,0)),0)</f>
        <v>28678</v>
      </c>
    </row>
    <row r="68" spans="1:4" x14ac:dyDescent="0.3">
      <c r="A68" s="42" t="s">
        <v>81</v>
      </c>
      <c r="B68" s="29">
        <f>ROUND(INDEX([6]acpsa_table6_Dir_Tot_Out_2020!$C$2:$E$71,MATCH(TRIM($A68),[6]acpsa_table6_Dir_Tot_Out_2020!$B$2:$B$71,0),MATCH(B$3,[6]acpsa_table6_Dir_Tot_Out_2020!$C$1:$E$1,0)),0)</f>
        <v>5192</v>
      </c>
      <c r="C68" s="34">
        <f>ROUND(INDEX([6]acpsa_table6_Dir_Tot_Out_2020!$C$2:$E$71,MATCH(TRIM($A68),[6]acpsa_table6_Dir_Tot_Out_2020!$B$2:$B$71,0),MATCH(C$3,[6]acpsa_table6_Dir_Tot_Out_2020!$C$1:$E$1,0)),3)</f>
        <v>1.756</v>
      </c>
      <c r="D68" s="29">
        <f>ROUND(INDEX([6]acpsa_table6_Dir_Tot_Out_2020!$C$2:$E$71,MATCH(TRIM($A68),[6]acpsa_table6_Dir_Tot_Out_2020!$B$2:$B$71,0),MATCH(D$3,[6]acpsa_table6_Dir_Tot_Out_2020!$C$1:$E$1,0)),0)</f>
        <v>9118</v>
      </c>
    </row>
    <row r="69" spans="1:4" x14ac:dyDescent="0.3">
      <c r="A69" s="42" t="s">
        <v>82</v>
      </c>
      <c r="B69" s="29">
        <f>ROUND(INDEX([6]acpsa_table6_Dir_Tot_Out_2020!$C$2:$E$71,MATCH(TRIM($A69),[6]acpsa_table6_Dir_Tot_Out_2020!$B$2:$B$71,0),MATCH(B$3,[6]acpsa_table6_Dir_Tot_Out_2020!$C$1:$E$1,0)),0)</f>
        <v>12423</v>
      </c>
      <c r="C69" s="34">
        <f>ROUND(INDEX([6]acpsa_table6_Dir_Tot_Out_2020!$C$2:$E$71,MATCH(TRIM($A69),[6]acpsa_table6_Dir_Tot_Out_2020!$B$2:$B$71,0),MATCH(C$3,[6]acpsa_table6_Dir_Tot_Out_2020!$C$1:$E$1,0)),3)</f>
        <v>1.968</v>
      </c>
      <c r="D69" s="29">
        <f>ROUND(INDEX([6]acpsa_table6_Dir_Tot_Out_2020!$C$2:$E$71,MATCH(TRIM($A69),[6]acpsa_table6_Dir_Tot_Out_2020!$B$2:$B$71,0),MATCH(D$3,[6]acpsa_table6_Dir_Tot_Out_2020!$C$1:$E$1,0)),0)</f>
        <v>24453</v>
      </c>
    </row>
    <row r="70" spans="1:4" x14ac:dyDescent="0.3">
      <c r="A70" s="114" t="s">
        <v>144</v>
      </c>
      <c r="B70" s="29">
        <f>ROUND(INDEX([6]acpsa_table6_Dir_Tot_Out_2020!$C$2:$E$71,MATCH(TRIM($A70),[6]acpsa_table6_Dir_Tot_Out_2020!$B$2:$B$71,0),MATCH(B$3,[6]acpsa_table6_Dir_Tot_Out_2020!$C$1:$E$1,0)),0)</f>
        <v>1525</v>
      </c>
      <c r="C70" s="34">
        <f>ROUND(INDEX([6]acpsa_table6_Dir_Tot_Out_2020!$C$2:$E$71,MATCH(TRIM($A70),[6]acpsa_table6_Dir_Tot_Out_2020!$B$2:$B$71,0),MATCH(C$3,[6]acpsa_table6_Dir_Tot_Out_2020!$C$1:$E$1,0)),3)</f>
        <v>1.76</v>
      </c>
      <c r="D70" s="29">
        <f>ROUND(INDEX([6]acpsa_table6_Dir_Tot_Out_2020!$C$2:$E$71,MATCH(TRIM($A70),[6]acpsa_table6_Dir_Tot_Out_2020!$B$2:$B$71,0),MATCH(D$3,[6]acpsa_table6_Dir_Tot_Out_2020!$C$1:$E$1,0)),0)</f>
        <v>2685</v>
      </c>
    </row>
    <row r="71" spans="1:4" x14ac:dyDescent="0.3">
      <c r="A71" s="42" t="s">
        <v>83</v>
      </c>
      <c r="B71" s="29">
        <f>ROUND(INDEX([6]acpsa_table6_Dir_Tot_Out_2020!$C$2:$E$71,MATCH(TRIM($A71),[6]acpsa_table6_Dir_Tot_Out_2020!$B$2:$B$71,0),MATCH(B$3,[6]acpsa_table6_Dir_Tot_Out_2020!$C$1:$E$1,0)),0)</f>
        <v>50972</v>
      </c>
      <c r="C71" s="34">
        <f>ROUND(INDEX([6]acpsa_table6_Dir_Tot_Out_2020!$C$2:$E$71,MATCH(TRIM($A71),[6]acpsa_table6_Dir_Tot_Out_2020!$B$2:$B$71,0),MATCH(C$3,[6]acpsa_table6_Dir_Tot_Out_2020!$C$1:$E$1,0)),3)</f>
        <v>1.911</v>
      </c>
      <c r="D71" s="29">
        <f>ROUND(INDEX([6]acpsa_table6_Dir_Tot_Out_2020!$C$2:$E$71,MATCH(TRIM($A71),[6]acpsa_table6_Dir_Tot_Out_2020!$B$2:$B$71,0),MATCH(D$3,[6]acpsa_table6_Dir_Tot_Out_2020!$C$1:$E$1,0)),0)</f>
        <v>97433</v>
      </c>
    </row>
    <row r="72" spans="1:4" x14ac:dyDescent="0.3">
      <c r="A72" s="44" t="s">
        <v>34</v>
      </c>
      <c r="B72" s="30">
        <f>ROUND(INDEX([6]acpsa_table6_Dir_Tot_Out_2020!$C$2:$E$71,MATCH(TRIM($A72),[6]acpsa_table6_Dir_Tot_Out_2020!$B$2:$B$71,0),MATCH(B$3,[6]acpsa_table6_Dir_Tot_Out_2020!$C$1:$E$1,0)),0)</f>
        <v>30908</v>
      </c>
      <c r="C72" s="35">
        <f>ROUND(INDEX([6]acpsa_table6_Dir_Tot_Out_2020!$C$2:$E$71,MATCH(TRIM($A72),[6]acpsa_table6_Dir_Tot_Out_2020!$B$2:$B$71,0),MATCH(C$3,[6]acpsa_table6_Dir_Tot_Out_2020!$C$1:$E$1,0)),3)</f>
        <v>1.7370000000000001</v>
      </c>
      <c r="D72" s="30">
        <f>ROUND(INDEX([6]acpsa_table6_Dir_Tot_Out_2020!$C$2:$E$71,MATCH(TRIM($A72),[6]acpsa_table6_Dir_Tot_Out_2020!$B$2:$B$71,0),MATCH(D$3,[6]acpsa_table6_Dir_Tot_Out_2020!$C$1:$E$1,0)),0)</f>
        <v>53690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sqref="A1:D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136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1522957</v>
      </c>
      <c r="C3" s="52">
        <f>ROUND(INDEX([7]Price_Index!$C$2:$ZZ$70,MATCH($A3,[7]Price_Index!$B$2:$B$70,0),MATCH("fisher_p_"&amp;RIGHT($A$1,4),[7]Price_Index!$C$1:$ZZ$1,0)),2)</f>
        <v>101.35</v>
      </c>
      <c r="D3" s="47">
        <f>ROUND((INDEX(Table6_Commodity_Output!$B$4:$B$72,MATCH($A3,Table6_Commodity_Output!$A$4:$A$72,0)))/(INDEX([7]Price_Index!$C$2:$ZZ$70,MATCH($A3,[7]Price_Index!$B$2:$B$70,0),MATCH("fisher_p_"&amp;RIGHT($A$1,4),[7]Price_Index!$C$1:$ZZ$1,0))/100),0)</f>
        <v>1502663</v>
      </c>
    </row>
    <row r="4" spans="1:4" x14ac:dyDescent="0.3">
      <c r="A4" s="37" t="s">
        <v>39</v>
      </c>
      <c r="B4" s="38">
        <f>INDEX(Table6_Commodity_Output!$B$4:$B$73,MATCH($A4,Table6_Commodity_Output!$A$4:$A$73,0))</f>
        <v>758699</v>
      </c>
      <c r="C4" s="53">
        <f>ROUND(INDEX([7]Price_Index!$C$2:$ZZ$70,MATCH($A4,[7]Price_Index!$B$2:$B$70,0),MATCH("fisher_p_"&amp;RIGHT($A$1,4),[7]Price_Index!$C$1:$ZZ$1,0)),2)</f>
        <v>101.28</v>
      </c>
      <c r="D4" s="50">
        <f>ROUND((INDEX(Table6_Commodity_Output!$B$4:$B$72,MATCH($A4,Table6_Commodity_Output!$A$4:$A$72,0)))/(INDEX([7]Price_Index!$C$2:$ZZ$70,MATCH($A4,[7]Price_Index!$B$2:$B$70,0),MATCH("fisher_p_"&amp;RIGHT($A$1,4),[7]Price_Index!$C$1:$ZZ$1,0))/100),0)</f>
        <v>749107</v>
      </c>
    </row>
    <row r="5" spans="1:4" x14ac:dyDescent="0.3">
      <c r="A5" s="39" t="s">
        <v>3</v>
      </c>
      <c r="B5" s="40">
        <f>INDEX(Table6_Commodity_Output!$B$4:$B$73,MATCH($A5,Table6_Commodity_Output!$A$4:$A$73,0))</f>
        <v>27643</v>
      </c>
      <c r="C5" s="54">
        <f>ROUND(INDEX([7]Price_Index!$C$2:$ZZ$70,MATCH($A5,[7]Price_Index!$B$2:$B$70,0),MATCH("fisher_p_"&amp;RIGHT($A$1,4),[7]Price_Index!$C$1:$ZZ$1,0)),2)</f>
        <v>102.84</v>
      </c>
      <c r="D5" s="48">
        <f>ROUND((INDEX(Table6_Commodity_Output!$B$4:$B$72,MATCH($A5,Table6_Commodity_Output!$A$4:$A$72,0)))/(INDEX([7]Price_Index!$C$2:$ZZ$70,MATCH($A5,[7]Price_Index!$B$2:$B$70,0),MATCH("fisher_p_"&amp;RIGHT($A$1,4),[7]Price_Index!$C$1:$ZZ$1,0))/100),0)</f>
        <v>26880</v>
      </c>
    </row>
    <row r="6" spans="1:4" x14ac:dyDescent="0.3">
      <c r="A6" s="41" t="s">
        <v>40</v>
      </c>
      <c r="B6" s="40">
        <f>INDEX(Table6_Commodity_Output!$B$4:$B$73,MATCH($A6,Table6_Commodity_Output!$A$4:$A$73,0))</f>
        <v>5203</v>
      </c>
      <c r="C6" s="54">
        <f>ROUND(INDEX([7]Price_Index!$C$2:$ZZ$70,MATCH($A6,[7]Price_Index!$B$2:$B$70,0),MATCH("fisher_p_"&amp;RIGHT($A$1,4),[7]Price_Index!$C$1:$ZZ$1,0)),2)</f>
        <v>102.95</v>
      </c>
      <c r="D6" s="48">
        <f>ROUND((INDEX(Table6_Commodity_Output!$B$4:$B$72,MATCH($A6,Table6_Commodity_Output!$A$4:$A$72,0)))/(INDEX([7]Price_Index!$C$2:$ZZ$70,MATCH($A6,[7]Price_Index!$B$2:$B$70,0),MATCH("fisher_p_"&amp;RIGHT($A$1,4),[7]Price_Index!$C$1:$ZZ$1,0))/100),0)</f>
        <v>5054</v>
      </c>
    </row>
    <row r="7" spans="1:4" x14ac:dyDescent="0.3">
      <c r="A7" s="41" t="s">
        <v>41</v>
      </c>
      <c r="B7" s="40">
        <f>INDEX(Table6_Commodity_Output!$B$4:$B$73,MATCH($A7,Table6_Commodity_Output!$A$4:$A$73,0))</f>
        <v>1795</v>
      </c>
      <c r="C7" s="54">
        <f>ROUND(INDEX([7]Price_Index!$C$2:$ZZ$70,MATCH($A7,[7]Price_Index!$B$2:$B$70,0),MATCH("fisher_p_"&amp;RIGHT($A$1,4),[7]Price_Index!$C$1:$ZZ$1,0)),2)</f>
        <v>102.95</v>
      </c>
      <c r="D7" s="48">
        <f>ROUND((INDEX(Table6_Commodity_Output!$B$4:$B$72,MATCH($A7,Table6_Commodity_Output!$A$4:$A$72,0)))/(INDEX([7]Price_Index!$C$2:$ZZ$70,MATCH($A7,[7]Price_Index!$B$2:$B$70,0),MATCH("fisher_p_"&amp;RIGHT($A$1,4),[7]Price_Index!$C$1:$ZZ$1,0))/100),0)</f>
        <v>1744</v>
      </c>
    </row>
    <row r="8" spans="1:4" x14ac:dyDescent="0.3">
      <c r="A8" s="41" t="s">
        <v>42</v>
      </c>
      <c r="B8" s="40">
        <f>INDEX(Table6_Commodity_Output!$B$4:$B$73,MATCH($A8,Table6_Commodity_Output!$A$4:$A$73,0))</f>
        <v>2144</v>
      </c>
      <c r="C8" s="54">
        <f>ROUND(INDEX([7]Price_Index!$C$2:$ZZ$70,MATCH($A8,[7]Price_Index!$B$2:$B$70,0),MATCH("fisher_p_"&amp;RIGHT($A$1,4),[7]Price_Index!$C$1:$ZZ$1,0)),2)</f>
        <v>102.95</v>
      </c>
      <c r="D8" s="48">
        <f>ROUND((INDEX(Table6_Commodity_Output!$B$4:$B$72,MATCH($A8,Table6_Commodity_Output!$A$4:$A$72,0)))/(INDEX([7]Price_Index!$C$2:$ZZ$70,MATCH($A8,[7]Price_Index!$B$2:$B$70,0),MATCH("fisher_p_"&amp;RIGHT($A$1,4),[7]Price_Index!$C$1:$ZZ$1,0))/100),0)</f>
        <v>2083</v>
      </c>
    </row>
    <row r="9" spans="1:4" x14ac:dyDescent="0.3">
      <c r="A9" s="41" t="s">
        <v>43</v>
      </c>
      <c r="B9" s="40">
        <f>INDEX(Table6_Commodity_Output!$B$4:$B$73,MATCH($A9,Table6_Commodity_Output!$A$4:$A$73,0))</f>
        <v>4741</v>
      </c>
      <c r="C9" s="54">
        <f>ROUND(INDEX([7]Price_Index!$C$2:$ZZ$70,MATCH($A9,[7]Price_Index!$B$2:$B$70,0),MATCH("fisher_p_"&amp;RIGHT($A$1,4),[7]Price_Index!$C$1:$ZZ$1,0)),2)</f>
        <v>102.95</v>
      </c>
      <c r="D9" s="48">
        <f>ROUND((INDEX(Table6_Commodity_Output!$B$4:$B$72,MATCH($A9,Table6_Commodity_Output!$A$4:$A$72,0)))/(INDEX([7]Price_Index!$C$2:$ZZ$70,MATCH($A9,[7]Price_Index!$B$2:$B$70,0),MATCH("fisher_p_"&amp;RIGHT($A$1,4),[7]Price_Index!$C$1:$ZZ$1,0))/100),0)</f>
        <v>4605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11407</v>
      </c>
      <c r="C10" s="54">
        <f>ROUND(INDEX([7]Price_Index!$C$2:$ZZ$70,MATCH($A10,[7]Price_Index!$B$2:$B$70,0),MATCH("fisher_p_"&amp;RIGHT($A$1,4),[7]Price_Index!$C$1:$ZZ$1,0)),2)</f>
        <v>102.95</v>
      </c>
      <c r="D10" s="48">
        <f>ROUND((INDEX(Table6_Commodity_Output!$B$4:$B$72,MATCH($A10,Table6_Commodity_Output!$A$4:$A$72,0)))/(INDEX([7]Price_Index!$C$2:$ZZ$70,MATCH($A10,[7]Price_Index!$B$2:$B$70,0),MATCH("fisher_p_"&amp;RIGHT($A$1,4),[7]Price_Index!$C$1:$ZZ$1,0))/100),0)</f>
        <v>11080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2353</v>
      </c>
      <c r="C11" s="54">
        <f>ROUND(INDEX([7]Price_Index!$C$2:$ZZ$70,MATCH($A11,[7]Price_Index!$B$2:$B$70,0),MATCH("fisher_p_"&amp;RIGHT($A$1,4),[7]Price_Index!$C$1:$ZZ$1,0)),2)</f>
        <v>102.97</v>
      </c>
      <c r="D11" s="48">
        <f>ROUND((INDEX(Table6_Commodity_Output!$B$4:$B$72,MATCH($A11,Table6_Commodity_Output!$A$4:$A$72,0)))/(INDEX([7]Price_Index!$C$2:$ZZ$70,MATCH($A11,[7]Price_Index!$B$2:$B$70,0),MATCH("fisher_p_"&amp;RIGHT($A$1,4),[7]Price_Index!$C$1:$ZZ$1,0))/100),0)</f>
        <v>2285</v>
      </c>
    </row>
    <row r="12" spans="1:4" x14ac:dyDescent="0.3">
      <c r="A12" s="39" t="s">
        <v>4</v>
      </c>
      <c r="B12" s="40">
        <f>INDEX(Table6_Commodity_Output!$B$4:$B$73,MATCH($A12,Table6_Commodity_Output!$A$4:$A$73,0))</f>
        <v>31600</v>
      </c>
      <c r="C12" s="54">
        <f>ROUND(INDEX([7]Price_Index!$C$2:$ZZ$70,MATCH($A12,[7]Price_Index!$B$2:$B$70,0),MATCH("fisher_p_"&amp;RIGHT($A$1,4),[7]Price_Index!$C$1:$ZZ$1,0)),2)</f>
        <v>103.01</v>
      </c>
      <c r="D12" s="48">
        <f>ROUND((INDEX(Table6_Commodity_Output!$B$4:$B$72,MATCH($A12,Table6_Commodity_Output!$A$4:$A$72,0)))/(INDEX([7]Price_Index!$C$2:$ZZ$70,MATCH($A12,[7]Price_Index!$B$2:$B$70,0),MATCH("fisher_p_"&amp;RIGHT($A$1,4),[7]Price_Index!$C$1:$ZZ$1,0))/100),0)</f>
        <v>30678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25510</v>
      </c>
      <c r="C13" s="54">
        <f>ROUND(INDEX([7]Price_Index!$C$2:$ZZ$70,MATCH($A13,[7]Price_Index!$B$2:$B$70,0),MATCH("fisher_p_"&amp;RIGHT($A$1,4),[7]Price_Index!$C$1:$ZZ$1,0)),2)</f>
        <v>102.97</v>
      </c>
      <c r="D13" s="48">
        <f>ROUND((INDEX(Table6_Commodity_Output!$B$4:$B$72,MATCH($A13,Table6_Commodity_Output!$A$4:$A$72,0)))/(INDEX([7]Price_Index!$C$2:$ZZ$70,MATCH($A13,[7]Price_Index!$B$2:$B$70,0),MATCH("fisher_p_"&amp;RIGHT($A$1,4),[7]Price_Index!$C$1:$ZZ$1,0))/100),0)</f>
        <v>24774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2799</v>
      </c>
      <c r="C14" s="54">
        <f>ROUND(INDEX([7]Price_Index!$C$2:$ZZ$70,MATCH($A14,[7]Price_Index!$B$2:$B$70,0),MATCH("fisher_p_"&amp;RIGHT($A$1,4),[7]Price_Index!$C$1:$ZZ$1,0)),2)</f>
        <v>102.82</v>
      </c>
      <c r="D14" s="48">
        <f>ROUND((INDEX(Table6_Commodity_Output!$B$4:$B$72,MATCH($A14,Table6_Commodity_Output!$A$4:$A$72,0)))/(INDEX([7]Price_Index!$C$2:$ZZ$70,MATCH($A14,[7]Price_Index!$B$2:$B$70,0),MATCH("fisher_p_"&amp;RIGHT($A$1,4),[7]Price_Index!$C$1:$ZZ$1,0))/100),0)</f>
        <v>2722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4627</v>
      </c>
      <c r="C15" s="54">
        <f>ROUND(INDEX([7]Price_Index!$C$2:$ZZ$70,MATCH($A15,[7]Price_Index!$B$2:$B$70,0),MATCH("fisher_p_"&amp;RIGHT($A$1,4),[7]Price_Index!$C$1:$ZZ$1,0)),2)</f>
        <v>102.82</v>
      </c>
      <c r="D15" s="48">
        <f>ROUND((INDEX(Table6_Commodity_Output!$B$4:$B$72,MATCH($A15,Table6_Commodity_Output!$A$4:$A$72,0)))/(INDEX([7]Price_Index!$C$2:$ZZ$70,MATCH($A15,[7]Price_Index!$B$2:$B$70,0),MATCH("fisher_p_"&amp;RIGHT($A$1,4),[7]Price_Index!$C$1:$ZZ$1,0))/100),0)</f>
        <v>4500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980</v>
      </c>
      <c r="C16" s="54">
        <f>ROUND(INDEX([7]Price_Index!$C$2:$ZZ$70,MATCH($A16,[7]Price_Index!$B$2:$B$70,0),MATCH("fisher_p_"&amp;RIGHT($A$1,4),[7]Price_Index!$C$1:$ZZ$1,0)),2)</f>
        <v>102.82</v>
      </c>
      <c r="D16" s="48">
        <f>ROUND((INDEX(Table6_Commodity_Output!$B$4:$B$72,MATCH($A16,Table6_Commodity_Output!$A$4:$A$72,0)))/(INDEX([7]Price_Index!$C$2:$ZZ$70,MATCH($A16,[7]Price_Index!$B$2:$B$70,0),MATCH("fisher_p_"&amp;RIGHT($A$1,4),[7]Price_Index!$C$1:$ZZ$1,0))/100),0)</f>
        <v>953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1155</v>
      </c>
      <c r="C17" s="54">
        <f>ROUND(INDEX([7]Price_Index!$C$2:$ZZ$70,MATCH($A17,[7]Price_Index!$B$2:$B$70,0),MATCH("fisher_p_"&amp;RIGHT($A$1,4),[7]Price_Index!$C$1:$ZZ$1,0)),2)</f>
        <v>102.82</v>
      </c>
      <c r="D17" s="48">
        <f>ROUND((INDEX(Table6_Commodity_Output!$B$4:$B$72,MATCH($A17,Table6_Commodity_Output!$A$4:$A$72,0)))/(INDEX([7]Price_Index!$C$2:$ZZ$70,MATCH($A17,[7]Price_Index!$B$2:$B$70,0),MATCH("fisher_p_"&amp;RIGHT($A$1,4),[7]Price_Index!$C$1:$ZZ$1,0))/100),0)</f>
        <v>1123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560</v>
      </c>
      <c r="C18" s="54">
        <f>ROUND(INDEX([7]Price_Index!$C$2:$ZZ$70,MATCH($A18,[7]Price_Index!$B$2:$B$70,0),MATCH("fisher_p_"&amp;RIGHT($A$1,4),[7]Price_Index!$C$1:$ZZ$1,0)),2)</f>
        <v>102.82</v>
      </c>
      <c r="D18" s="48">
        <f>ROUND((INDEX(Table6_Commodity_Output!$B$4:$B$72,MATCH($A18,Table6_Commodity_Output!$A$4:$A$72,0)))/(INDEX([7]Price_Index!$C$2:$ZZ$70,MATCH($A18,[7]Price_Index!$B$2:$B$70,0),MATCH("fisher_p_"&amp;RIGHT($A$1,4),[7]Price_Index!$C$1:$ZZ$1,0))/100),0)</f>
        <v>545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4478</v>
      </c>
      <c r="C19" s="54">
        <f>ROUND(INDEX([7]Price_Index!$C$2:$ZZ$70,MATCH($A19,[7]Price_Index!$B$2:$B$70,0),MATCH("fisher_p_"&amp;RIGHT($A$1,4),[7]Price_Index!$C$1:$ZZ$1,0)),2)</f>
        <v>102.82</v>
      </c>
      <c r="D19" s="48">
        <f>ROUND((INDEX(Table6_Commodity_Output!$B$4:$B$72,MATCH($A19,Table6_Commodity_Output!$A$4:$A$72,0)))/(INDEX([7]Price_Index!$C$2:$ZZ$70,MATCH($A19,[7]Price_Index!$B$2:$B$70,0),MATCH("fisher_p_"&amp;RIGHT($A$1,4),[7]Price_Index!$C$1:$ZZ$1,0))/100),0)</f>
        <v>4355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5734</v>
      </c>
      <c r="C20" s="54">
        <f>ROUND(INDEX([7]Price_Index!$C$2:$ZZ$70,MATCH($A20,[7]Price_Index!$B$2:$B$70,0),MATCH("fisher_p_"&amp;RIGHT($A$1,4),[7]Price_Index!$C$1:$ZZ$1,0)),2)</f>
        <v>103.76</v>
      </c>
      <c r="D20" s="48">
        <f>ROUND((INDEX(Table6_Commodity_Output!$B$4:$B$72,MATCH($A20,Table6_Commodity_Output!$A$4:$A$72,0)))/(INDEX([7]Price_Index!$C$2:$ZZ$70,MATCH($A20,[7]Price_Index!$B$2:$B$70,0),MATCH("fisher_p_"&amp;RIGHT($A$1,4),[7]Price_Index!$C$1:$ZZ$1,0))/100),0)</f>
        <v>5526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4478</v>
      </c>
      <c r="C21" s="54">
        <f>ROUND(INDEX([7]Price_Index!$C$2:$ZZ$70,MATCH($A21,[7]Price_Index!$B$2:$B$70,0),MATCH("fisher_p_"&amp;RIGHT($A$1,4),[7]Price_Index!$C$1:$ZZ$1,0)),2)</f>
        <v>102.82</v>
      </c>
      <c r="D21" s="48">
        <f>ROUND((INDEX(Table6_Commodity_Output!$B$4:$B$72,MATCH($A21,Table6_Commodity_Output!$A$4:$A$72,0)))/(INDEX([7]Price_Index!$C$2:$ZZ$70,MATCH($A21,[7]Price_Index!$B$2:$B$70,0),MATCH("fisher_p_"&amp;RIGHT($A$1,4),[7]Price_Index!$C$1:$ZZ$1,0))/100),0)</f>
        <v>4355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700</v>
      </c>
      <c r="C22" s="54">
        <f>ROUND(INDEX([7]Price_Index!$C$2:$ZZ$70,MATCH($A22,[7]Price_Index!$B$2:$B$70,0),MATCH("fisher_p_"&amp;RIGHT($A$1,4),[7]Price_Index!$C$1:$ZZ$1,0)),2)</f>
        <v>102.82</v>
      </c>
      <c r="D22" s="48">
        <f>ROUND((INDEX(Table6_Commodity_Output!$B$4:$B$72,MATCH($A22,Table6_Commodity_Output!$A$4:$A$72,0)))/(INDEX([7]Price_Index!$C$2:$ZZ$70,MATCH($A22,[7]Price_Index!$B$2:$B$70,0),MATCH("fisher_p_"&amp;RIGHT($A$1,4),[7]Price_Index!$C$1:$ZZ$1,0))/100),0)</f>
        <v>681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447496</v>
      </c>
      <c r="C23" s="54">
        <f>ROUND(INDEX([7]Price_Index!$C$2:$ZZ$70,MATCH($A23,[7]Price_Index!$B$2:$B$70,0),MATCH("fisher_p_"&amp;RIGHT($A$1,4),[7]Price_Index!$C$1:$ZZ$1,0)),2)</f>
        <v>99.69</v>
      </c>
      <c r="D23" s="48">
        <f>ROUND((INDEX(Table6_Commodity_Output!$B$4:$B$72,MATCH($A23,Table6_Commodity_Output!$A$4:$A$72,0)))/(INDEX([7]Price_Index!$C$2:$ZZ$70,MATCH($A23,[7]Price_Index!$B$2:$B$70,0),MATCH("fisher_p_"&amp;RIGHT($A$1,4),[7]Price_Index!$C$1:$ZZ$1,0))/100),0)</f>
        <v>448874</v>
      </c>
    </row>
    <row r="24" spans="1:4" x14ac:dyDescent="0.3">
      <c r="A24" s="41" t="s">
        <v>8</v>
      </c>
      <c r="B24" s="40">
        <f>INDEX(Table6_Commodity_Output!$B$4:$B$73,MATCH($A24,Table6_Commodity_Output!$A$4:$A$73,0))</f>
        <v>341116</v>
      </c>
      <c r="C24" s="54">
        <f>ROUND(INDEX([7]Price_Index!$C$2:$ZZ$70,MATCH($A24,[7]Price_Index!$B$2:$B$70,0),MATCH("fisher_p_"&amp;RIGHT($A$1,4),[7]Price_Index!$C$1:$ZZ$1,0)),2)</f>
        <v>99.68</v>
      </c>
      <c r="D24" s="48">
        <f>ROUND((INDEX(Table6_Commodity_Output!$B$4:$B$72,MATCH($A24,Table6_Commodity_Output!$A$4:$A$72,0)))/(INDEX([7]Price_Index!$C$2:$ZZ$70,MATCH($A24,[7]Price_Index!$B$2:$B$70,0),MATCH("fisher_p_"&amp;RIGHT($A$1,4),[7]Price_Index!$C$1:$ZZ$1,0))/100),0)</f>
        <v>342204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2490</v>
      </c>
      <c r="C25" s="54">
        <f>ROUND(INDEX([7]Price_Index!$C$2:$ZZ$70,MATCH($A25,[7]Price_Index!$B$2:$B$70,0),MATCH("fisher_p_"&amp;RIGHT($A$1,4),[7]Price_Index!$C$1:$ZZ$1,0)),2)</f>
        <v>99.86</v>
      </c>
      <c r="D25" s="48">
        <f>ROUND((INDEX(Table6_Commodity_Output!$B$4:$B$72,MATCH($A25,Table6_Commodity_Output!$A$4:$A$72,0)))/(INDEX([7]Price_Index!$C$2:$ZZ$70,MATCH($A25,[7]Price_Index!$B$2:$B$70,0),MATCH("fisher_p_"&amp;RIGHT($A$1,4),[7]Price_Index!$C$1:$ZZ$1,0))/100),0)</f>
        <v>2494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16085</v>
      </c>
      <c r="C26" s="54">
        <f>ROUND(INDEX([7]Price_Index!$C$2:$ZZ$70,MATCH($A26,[7]Price_Index!$B$2:$B$70,0),MATCH("fisher_p_"&amp;RIGHT($A$1,4),[7]Price_Index!$C$1:$ZZ$1,0)),2)</f>
        <v>99.86</v>
      </c>
      <c r="D26" s="48">
        <f>ROUND((INDEX(Table6_Commodity_Output!$B$4:$B$72,MATCH($A26,Table6_Commodity_Output!$A$4:$A$72,0)))/(INDEX([7]Price_Index!$C$2:$ZZ$70,MATCH($A26,[7]Price_Index!$B$2:$B$70,0),MATCH("fisher_p_"&amp;RIGHT($A$1,4),[7]Price_Index!$C$1:$ZZ$1,0))/100),0)</f>
        <v>16108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30049</v>
      </c>
      <c r="C27" s="54">
        <f>ROUND(INDEX([7]Price_Index!$C$2:$ZZ$70,MATCH($A27,[7]Price_Index!$B$2:$B$70,0),MATCH("fisher_p_"&amp;RIGHT($A$1,4),[7]Price_Index!$C$1:$ZZ$1,0)),2)</f>
        <v>99.86</v>
      </c>
      <c r="D27" s="48">
        <f>ROUND((INDEX(Table6_Commodity_Output!$B$4:$B$72,MATCH($A27,Table6_Commodity_Output!$A$4:$A$72,0)))/(INDEX([7]Price_Index!$C$2:$ZZ$70,MATCH($A27,[7]Price_Index!$B$2:$B$70,0),MATCH("fisher_p_"&amp;RIGHT($A$1,4),[7]Price_Index!$C$1:$ZZ$1,0))/100),0)</f>
        <v>30092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23788</v>
      </c>
      <c r="C28" s="54">
        <f>ROUND(INDEX([7]Price_Index!$C$2:$ZZ$70,MATCH($A28,[7]Price_Index!$B$2:$B$70,0),MATCH("fisher_p_"&amp;RIGHT($A$1,4),[7]Price_Index!$C$1:$ZZ$1,0)),2)</f>
        <v>100.17</v>
      </c>
      <c r="D28" s="48">
        <f>ROUND((INDEX(Table6_Commodity_Output!$B$4:$B$72,MATCH($A28,Table6_Commodity_Output!$A$4:$A$72,0)))/(INDEX([7]Price_Index!$C$2:$ZZ$70,MATCH($A28,[7]Price_Index!$B$2:$B$70,0),MATCH("fisher_p_"&amp;RIGHT($A$1,4),[7]Price_Index!$C$1:$ZZ$1,0))/100),0)</f>
        <v>23748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3364</v>
      </c>
      <c r="C29" s="54">
        <f>ROUND(INDEX([7]Price_Index!$C$2:$ZZ$70,MATCH($A29,[7]Price_Index!$B$2:$B$70,0),MATCH("fisher_p_"&amp;RIGHT($A$1,4),[7]Price_Index!$C$1:$ZZ$1,0)),2)</f>
        <v>100.17</v>
      </c>
      <c r="D29" s="48">
        <f>ROUND((INDEX(Table6_Commodity_Output!$B$4:$B$72,MATCH($A29,Table6_Commodity_Output!$A$4:$A$72,0)))/(INDEX([7]Price_Index!$C$2:$ZZ$70,MATCH($A29,[7]Price_Index!$B$2:$B$70,0),MATCH("fisher_p_"&amp;RIGHT($A$1,4),[7]Price_Index!$C$1:$ZZ$1,0))/100),0)</f>
        <v>3358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12812</v>
      </c>
      <c r="C30" s="54">
        <f>ROUND(INDEX([7]Price_Index!$C$2:$ZZ$70,MATCH($A30,[7]Price_Index!$B$2:$B$70,0),MATCH("fisher_p_"&amp;RIGHT($A$1,4),[7]Price_Index!$C$1:$ZZ$1,0)),2)</f>
        <v>100.17</v>
      </c>
      <c r="D30" s="48">
        <f>ROUND((INDEX(Table6_Commodity_Output!$B$4:$B$72,MATCH($A30,Table6_Commodity_Output!$A$4:$A$72,0)))/(INDEX([7]Price_Index!$C$2:$ZZ$70,MATCH($A30,[7]Price_Index!$B$2:$B$70,0),MATCH("fisher_p_"&amp;RIGHT($A$1,4),[7]Price_Index!$C$1:$ZZ$1,0))/100),0)</f>
        <v>12791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1282</v>
      </c>
      <c r="C31" s="54">
        <f>ROUND(INDEX([7]Price_Index!$C$2:$ZZ$70,MATCH($A31,[7]Price_Index!$B$2:$B$70,0),MATCH("fisher_p_"&amp;RIGHT($A$1,4),[7]Price_Index!$C$1:$ZZ$1,0)),2)</f>
        <v>100.17</v>
      </c>
      <c r="D31" s="48">
        <f>ROUND((INDEX(Table6_Commodity_Output!$B$4:$B$72,MATCH($A31,Table6_Commodity_Output!$A$4:$A$72,0)))/(INDEX([7]Price_Index!$C$2:$ZZ$70,MATCH($A31,[7]Price_Index!$B$2:$B$70,0),MATCH("fisher_p_"&amp;RIGHT($A$1,4),[7]Price_Index!$C$1:$ZZ$1,0))/100),0)</f>
        <v>1280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3373</v>
      </c>
      <c r="C32" s="54">
        <f>ROUND(INDEX([7]Price_Index!$C$2:$ZZ$70,MATCH($A32,[7]Price_Index!$B$2:$B$70,0),MATCH("fisher_p_"&amp;RIGHT($A$1,4),[7]Price_Index!$C$1:$ZZ$1,0)),2)</f>
        <v>97.16</v>
      </c>
      <c r="D32" s="48">
        <f>ROUND((INDEX(Table6_Commodity_Output!$B$4:$B$72,MATCH($A32,Table6_Commodity_Output!$A$4:$A$72,0)))/(INDEX([7]Price_Index!$C$2:$ZZ$70,MATCH($A32,[7]Price_Index!$B$2:$B$70,0),MATCH("fisher_p_"&amp;RIGHT($A$1,4),[7]Price_Index!$C$1:$ZZ$1,0))/100),0)</f>
        <v>3472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12891</v>
      </c>
      <c r="C33" s="54">
        <f>ROUND(INDEX([7]Price_Index!$C$2:$ZZ$70,MATCH($A33,[7]Price_Index!$B$2:$B$70,0),MATCH("fisher_p_"&amp;RIGHT($A$1,4),[7]Price_Index!$C$1:$ZZ$1,0)),2)</f>
        <v>98.66</v>
      </c>
      <c r="D33" s="48">
        <f>ROUND((INDEX(Table6_Commodity_Output!$B$4:$B$72,MATCH($A33,Table6_Commodity_Output!$A$4:$A$72,0)))/(INDEX([7]Price_Index!$C$2:$ZZ$70,MATCH($A33,[7]Price_Index!$B$2:$B$70,0),MATCH("fisher_p_"&amp;RIGHT($A$1,4),[7]Price_Index!$C$1:$ZZ$1,0))/100),0)</f>
        <v>13067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246</v>
      </c>
      <c r="C34" s="54">
        <f>ROUND(INDEX([7]Price_Index!$C$2:$ZZ$70,MATCH($A34,[7]Price_Index!$B$2:$B$70,0),MATCH("fisher_p_"&amp;RIGHT($A$1,4),[7]Price_Index!$C$1:$ZZ$1,0)),2)</f>
        <v>100.17</v>
      </c>
      <c r="D34" s="48">
        <f>ROUND((INDEX(Table6_Commodity_Output!$B$4:$B$72,MATCH($A34,Table6_Commodity_Output!$A$4:$A$72,0)))/(INDEX([7]Price_Index!$C$2:$ZZ$70,MATCH($A34,[7]Price_Index!$B$2:$B$70,0),MATCH("fisher_p_"&amp;RIGHT($A$1,4),[7]Price_Index!$C$1:$ZZ$1,0))/100),0)</f>
        <v>246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6488</v>
      </c>
      <c r="C35" s="54">
        <f>ROUND(INDEX([7]Price_Index!$C$2:$ZZ$70,MATCH($A35,[7]Price_Index!$B$2:$B$70,0),MATCH("fisher_p_"&amp;RIGHT($A$1,4),[7]Price_Index!$C$1:$ZZ$1,0)),2)</f>
        <v>103</v>
      </c>
      <c r="D35" s="48">
        <f>ROUND((INDEX(Table6_Commodity_Output!$B$4:$B$72,MATCH($A35,Table6_Commodity_Output!$A$4:$A$72,0)))/(INDEX([7]Price_Index!$C$2:$ZZ$70,MATCH($A35,[7]Price_Index!$B$2:$B$70,0),MATCH("fisher_p_"&amp;RIGHT($A$1,4),[7]Price_Index!$C$1:$ZZ$1,0))/100),0)</f>
        <v>6299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130677</v>
      </c>
      <c r="C36" s="54">
        <f>ROUND(INDEX([7]Price_Index!$C$2:$ZZ$70,MATCH($A36,[7]Price_Index!$B$2:$B$70,0),MATCH("fisher_p_"&amp;RIGHT($A$1,4),[7]Price_Index!$C$1:$ZZ$1,0)),2)</f>
        <v>104.97</v>
      </c>
      <c r="D36" s="48">
        <f>ROUND((INDEX(Table6_Commodity_Output!$B$4:$B$72,MATCH($A36,Table6_Commodity_Output!$A$4:$A$72,0)))/(INDEX([7]Price_Index!$C$2:$ZZ$70,MATCH($A36,[7]Price_Index!$B$2:$B$70,0),MATCH("fisher_p_"&amp;RIGHT($A$1,4),[7]Price_Index!$C$1:$ZZ$1,0))/100),0)</f>
        <v>124488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89284</v>
      </c>
      <c r="C37" s="54">
        <f>ROUND(INDEX([7]Price_Index!$C$2:$ZZ$70,MATCH($A37,[7]Price_Index!$B$2:$B$70,0),MATCH("fisher_p_"&amp;RIGHT($A$1,4),[7]Price_Index!$C$1:$ZZ$1,0)),2)</f>
        <v>101.86</v>
      </c>
      <c r="D37" s="48">
        <f>ROUND((INDEX(Table6_Commodity_Output!$B$4:$B$72,MATCH($A37,Table6_Commodity_Output!$A$4:$A$72,0)))/(INDEX([7]Price_Index!$C$2:$ZZ$70,MATCH($A37,[7]Price_Index!$B$2:$B$70,0),MATCH("fisher_p_"&amp;RIGHT($A$1,4),[7]Price_Index!$C$1:$ZZ$1,0))/100),0)</f>
        <v>87657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764258</v>
      </c>
      <c r="C38" s="53">
        <f>ROUND(INDEX([7]Price_Index!$C$2:$ZZ$70,MATCH($A38,[7]Price_Index!$B$2:$B$70,0),MATCH("fisher_p_"&amp;RIGHT($A$1,4),[7]Price_Index!$C$1:$ZZ$1,0)),2)</f>
        <v>101.44</v>
      </c>
      <c r="D38" s="50">
        <f>ROUND((INDEX(Table6_Commodity_Output!$B$4:$B$72,MATCH($A38,Table6_Commodity_Output!$A$4:$A$72,0)))/(INDEX([7]Price_Index!$C$2:$ZZ$70,MATCH($A38,[7]Price_Index!$B$2:$B$70,0),MATCH("fisher_p_"&amp;RIGHT($A$1,4),[7]Price_Index!$C$1:$ZZ$1,0))/100),0)</f>
        <v>753419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55257</v>
      </c>
      <c r="C39" s="54">
        <f>ROUND(INDEX([7]Price_Index!$C$2:$ZZ$70,MATCH($A39,[7]Price_Index!$B$2:$B$70,0),MATCH("fisher_p_"&amp;RIGHT($A$1,4),[7]Price_Index!$C$1:$ZZ$1,0)),2)</f>
        <v>103.42</v>
      </c>
      <c r="D39" s="48">
        <f>ROUND((INDEX(Table6_Commodity_Output!$B$4:$B$72,MATCH($A39,Table6_Commodity_Output!$A$4:$A$72,0)))/(INDEX([7]Price_Index!$C$2:$ZZ$70,MATCH($A39,[7]Price_Index!$B$2:$B$70,0),MATCH("fisher_p_"&amp;RIGHT($A$1,4),[7]Price_Index!$C$1:$ZZ$1,0))/100),0)</f>
        <v>53429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9817</v>
      </c>
      <c r="C40" s="54">
        <f>ROUND(INDEX([7]Price_Index!$C$2:$ZZ$70,MATCH($A40,[7]Price_Index!$B$2:$B$70,0),MATCH("fisher_p_"&amp;RIGHT($A$1,4),[7]Price_Index!$C$1:$ZZ$1,0)),2)</f>
        <v>102.67</v>
      </c>
      <c r="D40" s="48">
        <f>ROUND((INDEX(Table6_Commodity_Output!$B$4:$B$72,MATCH($A40,Table6_Commodity_Output!$A$4:$A$72,0)))/(INDEX([7]Price_Index!$C$2:$ZZ$70,MATCH($A40,[7]Price_Index!$B$2:$B$70,0),MATCH("fisher_p_"&amp;RIGHT($A$1,4),[7]Price_Index!$C$1:$ZZ$1,0))/100),0)</f>
        <v>9562</v>
      </c>
    </row>
    <row r="41" spans="1:4" x14ac:dyDescent="0.3">
      <c r="A41" s="41" t="s">
        <v>5</v>
      </c>
      <c r="B41" s="40">
        <f>INDEX(Table6_Commodity_Output!$B$4:$B$73,MATCH($A41,Table6_Commodity_Output!$A$4:$A$73,0))</f>
        <v>4190</v>
      </c>
      <c r="C41" s="54">
        <f>ROUND(INDEX([7]Price_Index!$C$2:$ZZ$70,MATCH($A41,[7]Price_Index!$B$2:$B$70,0),MATCH("fisher_p_"&amp;RIGHT($A$1,4),[7]Price_Index!$C$1:$ZZ$1,0)),2)</f>
        <v>103.32</v>
      </c>
      <c r="D41" s="48">
        <f>ROUND((INDEX(Table6_Commodity_Output!$B$4:$B$72,MATCH($A41,Table6_Commodity_Output!$A$4:$A$72,0)))/(INDEX([7]Price_Index!$C$2:$ZZ$70,MATCH($A41,[7]Price_Index!$B$2:$B$70,0),MATCH("fisher_p_"&amp;RIGHT($A$1,4),[7]Price_Index!$C$1:$ZZ$1,0))/100),0)</f>
        <v>4055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14779</v>
      </c>
      <c r="C42" s="54">
        <f>ROUND(INDEX([7]Price_Index!$C$2:$ZZ$70,MATCH($A42,[7]Price_Index!$B$2:$B$70,0),MATCH("fisher_p_"&amp;RIGHT($A$1,4),[7]Price_Index!$C$1:$ZZ$1,0)),2)</f>
        <v>103.24</v>
      </c>
      <c r="D42" s="48">
        <f>ROUND((INDEX(Table6_Commodity_Output!$B$4:$B$72,MATCH($A42,Table6_Commodity_Output!$A$4:$A$72,0)))/(INDEX([7]Price_Index!$C$2:$ZZ$70,MATCH($A42,[7]Price_Index!$B$2:$B$70,0),MATCH("fisher_p_"&amp;RIGHT($A$1,4),[7]Price_Index!$C$1:$ZZ$1,0))/100),0)</f>
        <v>14315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1279</v>
      </c>
      <c r="C43" s="54">
        <f>ROUND(INDEX([7]Price_Index!$C$2:$ZZ$70,MATCH($A43,[7]Price_Index!$B$2:$B$70,0),MATCH("fisher_p_"&amp;RIGHT($A$1,4),[7]Price_Index!$C$1:$ZZ$1,0)),2)</f>
        <v>103.77</v>
      </c>
      <c r="D43" s="48">
        <f>ROUND((INDEX(Table6_Commodity_Output!$B$4:$B$72,MATCH($A43,Table6_Commodity_Output!$A$4:$A$72,0)))/(INDEX([7]Price_Index!$C$2:$ZZ$70,MATCH($A43,[7]Price_Index!$B$2:$B$70,0),MATCH("fisher_p_"&amp;RIGHT($A$1,4),[7]Price_Index!$C$1:$ZZ$1,0))/100),0)</f>
        <v>1233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828</v>
      </c>
      <c r="C44" s="54">
        <f>ROUND(INDEX([7]Price_Index!$C$2:$ZZ$70,MATCH($A44,[7]Price_Index!$B$2:$B$70,0),MATCH("fisher_p_"&amp;RIGHT($A$1,4),[7]Price_Index!$C$1:$ZZ$1,0)),2)</f>
        <v>104.29</v>
      </c>
      <c r="D44" s="48">
        <f>ROUND((INDEX(Table6_Commodity_Output!$B$4:$B$72,MATCH($A44,Table6_Commodity_Output!$A$4:$A$72,0)))/(INDEX([7]Price_Index!$C$2:$ZZ$70,MATCH($A44,[7]Price_Index!$B$2:$B$70,0),MATCH("fisher_p_"&amp;RIGHT($A$1,4),[7]Price_Index!$C$1:$ZZ$1,0))/100),0)</f>
        <v>794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23426</v>
      </c>
      <c r="C45" s="54">
        <f>ROUND(INDEX([7]Price_Index!$C$2:$ZZ$70,MATCH($A45,[7]Price_Index!$B$2:$B$70,0),MATCH("fisher_p_"&amp;RIGHT($A$1,4),[7]Price_Index!$C$1:$ZZ$1,0)),2)</f>
        <v>104.01</v>
      </c>
      <c r="D45" s="48">
        <f>ROUND((INDEX(Table6_Commodity_Output!$B$4:$B$72,MATCH($A45,Table6_Commodity_Output!$A$4:$A$72,0)))/(INDEX([7]Price_Index!$C$2:$ZZ$70,MATCH($A45,[7]Price_Index!$B$2:$B$70,0),MATCH("fisher_p_"&amp;RIGHT($A$1,4),[7]Price_Index!$C$1:$ZZ$1,0))/100),0)</f>
        <v>22523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939</v>
      </c>
      <c r="C46" s="54">
        <f>ROUND(INDEX([7]Price_Index!$C$2:$ZZ$70,MATCH($A46,[7]Price_Index!$B$2:$B$70,0),MATCH("fisher_p_"&amp;RIGHT($A$1,4),[7]Price_Index!$C$1:$ZZ$1,0)),2)</f>
        <v>103.77</v>
      </c>
      <c r="D46" s="48">
        <f>ROUND((INDEX(Table6_Commodity_Output!$B$4:$B$72,MATCH($A46,Table6_Commodity_Output!$A$4:$A$72,0)))/(INDEX([7]Price_Index!$C$2:$ZZ$70,MATCH($A46,[7]Price_Index!$B$2:$B$70,0),MATCH("fisher_p_"&amp;RIGHT($A$1,4),[7]Price_Index!$C$1:$ZZ$1,0))/100),0)</f>
        <v>905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21473</v>
      </c>
      <c r="C47" s="54">
        <f>ROUND(INDEX([7]Price_Index!$C$2:$ZZ$70,MATCH($A47,[7]Price_Index!$B$2:$B$70,0),MATCH("fisher_p_"&amp;RIGHT($A$1,4),[7]Price_Index!$C$1:$ZZ$1,0)),2)</f>
        <v>101.9</v>
      </c>
      <c r="D47" s="48">
        <f>ROUND((INDEX(Table6_Commodity_Output!$B$4:$B$72,MATCH($A47,Table6_Commodity_Output!$A$4:$A$72,0)))/(INDEX([7]Price_Index!$C$2:$ZZ$70,MATCH($A47,[7]Price_Index!$B$2:$B$70,0),MATCH("fisher_p_"&amp;RIGHT($A$1,4),[7]Price_Index!$C$1:$ZZ$1,0))/100),0)</f>
        <v>21073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2115</v>
      </c>
      <c r="C48" s="54">
        <f>ROUND(INDEX([7]Price_Index!$C$2:$ZZ$70,MATCH($A48,[7]Price_Index!$B$2:$B$70,0),MATCH("fisher_p_"&amp;RIGHT($A$1,4),[7]Price_Index!$C$1:$ZZ$1,0)),2)</f>
        <v>101.91</v>
      </c>
      <c r="D48" s="48">
        <f>ROUND((INDEX(Table6_Commodity_Output!$B$4:$B$72,MATCH($A48,Table6_Commodity_Output!$A$4:$A$72,0)))/(INDEX([7]Price_Index!$C$2:$ZZ$70,MATCH($A48,[7]Price_Index!$B$2:$B$70,0),MATCH("fisher_p_"&amp;RIGHT($A$1,4),[7]Price_Index!$C$1:$ZZ$1,0))/100),0)</f>
        <v>2075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1091</v>
      </c>
      <c r="C49" s="54">
        <f>ROUND(INDEX([7]Price_Index!$C$2:$ZZ$70,MATCH($A49,[7]Price_Index!$B$2:$B$70,0),MATCH("fisher_p_"&amp;RIGHT($A$1,4),[7]Price_Index!$C$1:$ZZ$1,0)),2)</f>
        <v>100.27</v>
      </c>
      <c r="D49" s="48">
        <f>ROUND((INDEX(Table6_Commodity_Output!$B$4:$B$72,MATCH($A49,Table6_Commodity_Output!$A$4:$A$72,0)))/(INDEX([7]Price_Index!$C$2:$ZZ$70,MATCH($A49,[7]Price_Index!$B$2:$B$70,0),MATCH("fisher_p_"&amp;RIGHT($A$1,4),[7]Price_Index!$C$1:$ZZ$1,0))/100),0)</f>
        <v>1088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1403</v>
      </c>
      <c r="C50" s="54">
        <f>ROUND(INDEX([7]Price_Index!$C$2:$ZZ$70,MATCH($A50,[7]Price_Index!$B$2:$B$70,0),MATCH("fisher_p_"&amp;RIGHT($A$1,4),[7]Price_Index!$C$1:$ZZ$1,0)),2)</f>
        <v>99.61</v>
      </c>
      <c r="D50" s="48">
        <f>ROUND((INDEX(Table6_Commodity_Output!$B$4:$B$72,MATCH($A50,Table6_Commodity_Output!$A$4:$A$72,0)))/(INDEX([7]Price_Index!$C$2:$ZZ$70,MATCH($A50,[7]Price_Index!$B$2:$B$70,0),MATCH("fisher_p_"&amp;RIGHT($A$1,4),[7]Price_Index!$C$1:$ZZ$1,0))/100),0)</f>
        <v>1408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3440</v>
      </c>
      <c r="C51" s="54">
        <f>ROUND(INDEX([7]Price_Index!$C$2:$ZZ$70,MATCH($A51,[7]Price_Index!$B$2:$B$70,0),MATCH("fisher_p_"&amp;RIGHT($A$1,4),[7]Price_Index!$C$1:$ZZ$1,0)),2)</f>
        <v>109.58</v>
      </c>
      <c r="D51" s="48">
        <f>ROUND((INDEX(Table6_Commodity_Output!$B$4:$B$72,MATCH($A51,Table6_Commodity_Output!$A$4:$A$72,0)))/(INDEX([7]Price_Index!$C$2:$ZZ$70,MATCH($A51,[7]Price_Index!$B$2:$B$70,0),MATCH("fisher_p_"&amp;RIGHT($A$1,4),[7]Price_Index!$C$1:$ZZ$1,0))/100),0)</f>
        <v>3139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7701</v>
      </c>
      <c r="C52" s="54">
        <f>ROUND(INDEX([7]Price_Index!$C$2:$ZZ$70,MATCH($A52,[7]Price_Index!$B$2:$B$70,0),MATCH("fisher_p_"&amp;RIGHT($A$1,4),[7]Price_Index!$C$1:$ZZ$1,0)),2)</f>
        <v>100.84</v>
      </c>
      <c r="D52" s="48">
        <f>ROUND((INDEX(Table6_Commodity_Output!$B$4:$B$72,MATCH($A52,Table6_Commodity_Output!$A$4:$A$72,0)))/(INDEX([7]Price_Index!$C$2:$ZZ$70,MATCH($A52,[7]Price_Index!$B$2:$B$70,0),MATCH("fisher_p_"&amp;RIGHT($A$1,4),[7]Price_Index!$C$1:$ZZ$1,0))/100),0)</f>
        <v>7637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5724</v>
      </c>
      <c r="C53" s="54">
        <f>ROUND(INDEX([7]Price_Index!$C$2:$ZZ$70,MATCH($A53,[7]Price_Index!$B$2:$B$70,0),MATCH("fisher_p_"&amp;RIGHT($A$1,4),[7]Price_Index!$C$1:$ZZ$1,0)),2)</f>
        <v>99.37</v>
      </c>
      <c r="D53" s="48">
        <f>ROUND((INDEX(Table6_Commodity_Output!$B$4:$B$72,MATCH($A53,Table6_Commodity_Output!$A$4:$A$72,0)))/(INDEX([7]Price_Index!$C$2:$ZZ$70,MATCH($A53,[7]Price_Index!$B$2:$B$70,0),MATCH("fisher_p_"&amp;RIGHT($A$1,4),[7]Price_Index!$C$1:$ZZ$1,0))/100),0)</f>
        <v>5760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160371</v>
      </c>
      <c r="C54" s="54">
        <f>ROUND(INDEX([7]Price_Index!$C$2:$ZZ$70,MATCH($A54,[7]Price_Index!$B$2:$B$70,0),MATCH("fisher_p_"&amp;RIGHT($A$1,4),[7]Price_Index!$C$1:$ZZ$1,0)),2)</f>
        <v>100.31</v>
      </c>
      <c r="D54" s="48">
        <f>ROUND((INDEX(Table6_Commodity_Output!$B$4:$B$72,MATCH($A54,Table6_Commodity_Output!$A$4:$A$72,0)))/(INDEX([7]Price_Index!$C$2:$ZZ$70,MATCH($A54,[7]Price_Index!$B$2:$B$70,0),MATCH("fisher_p_"&amp;RIGHT($A$1,4),[7]Price_Index!$C$1:$ZZ$1,0))/100),0)</f>
        <v>159874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16166</v>
      </c>
      <c r="C55" s="54">
        <f>ROUND(INDEX([7]Price_Index!$C$2:$ZZ$70,MATCH($A55,[7]Price_Index!$B$2:$B$70,0),MATCH("fisher_p_"&amp;RIGHT($A$1,4),[7]Price_Index!$C$1:$ZZ$1,0)),2)</f>
        <v>100.54</v>
      </c>
      <c r="D55" s="48">
        <f>ROUND((INDEX(Table6_Commodity_Output!$B$4:$B$72,MATCH($A55,Table6_Commodity_Output!$A$4:$A$72,0)))/(INDEX([7]Price_Index!$C$2:$ZZ$70,MATCH($A55,[7]Price_Index!$B$2:$B$70,0),MATCH("fisher_p_"&amp;RIGHT($A$1,4),[7]Price_Index!$C$1:$ZZ$1,0))/100),0)</f>
        <v>16079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26231</v>
      </c>
      <c r="C56" s="54">
        <f>ROUND(INDEX([7]Price_Index!$C$2:$ZZ$70,MATCH($A56,[7]Price_Index!$B$2:$B$70,0),MATCH("fisher_p_"&amp;RIGHT($A$1,4),[7]Price_Index!$C$1:$ZZ$1,0)),2)</f>
        <v>107.42</v>
      </c>
      <c r="D56" s="48">
        <f>ROUND((INDEX(Table6_Commodity_Output!$B$4:$B$72,MATCH($A56,Table6_Commodity_Output!$A$4:$A$72,0)))/(INDEX([7]Price_Index!$C$2:$ZZ$70,MATCH($A56,[7]Price_Index!$B$2:$B$70,0),MATCH("fisher_p_"&amp;RIGHT($A$1,4),[7]Price_Index!$C$1:$ZZ$1,0))/100),0)</f>
        <v>24420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117974</v>
      </c>
      <c r="C57" s="54">
        <f>ROUND(INDEX([7]Price_Index!$C$2:$ZZ$70,MATCH($A57,[7]Price_Index!$B$2:$B$70,0),MATCH("fisher_p_"&amp;RIGHT($A$1,4),[7]Price_Index!$C$1:$ZZ$1,0)),2)</f>
        <v>98.45</v>
      </c>
      <c r="D57" s="48">
        <f>ROUND((INDEX(Table6_Commodity_Output!$B$4:$B$72,MATCH($A57,Table6_Commodity_Output!$A$4:$A$72,0)))/(INDEX([7]Price_Index!$C$2:$ZZ$70,MATCH($A57,[7]Price_Index!$B$2:$B$70,0),MATCH("fisher_p_"&amp;RIGHT($A$1,4),[7]Price_Index!$C$1:$ZZ$1,0))/100),0)</f>
        <v>119827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362977</v>
      </c>
      <c r="C58" s="54">
        <f>ROUND(INDEX([7]Price_Index!$C$2:$ZZ$70,MATCH($A58,[7]Price_Index!$B$2:$B$70,0),MATCH("fisher_p_"&amp;RIGHT($A$1,4),[7]Price_Index!$C$1:$ZZ$1,0)),2)</f>
        <v>100.85</v>
      </c>
      <c r="D58" s="48">
        <f>ROUND((INDEX(Table6_Commodity_Output!$B$4:$B$72,MATCH($A58,Table6_Commodity_Output!$A$4:$A$72,0)))/(INDEX([7]Price_Index!$C$2:$ZZ$70,MATCH($A58,[7]Price_Index!$B$2:$B$70,0),MATCH("fisher_p_"&amp;RIGHT($A$1,4),[7]Price_Index!$C$1:$ZZ$1,0))/100),0)</f>
        <v>359927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154289</v>
      </c>
      <c r="C59" s="54">
        <f>ROUND(INDEX([7]Price_Index!$C$2:$ZZ$70,MATCH($A59,[7]Price_Index!$B$2:$B$70,0),MATCH("fisher_p_"&amp;RIGHT($A$1,4),[7]Price_Index!$C$1:$ZZ$1,0)),2)</f>
        <v>103.28</v>
      </c>
      <c r="D59" s="48">
        <f>ROUND((INDEX(Table6_Commodity_Output!$B$4:$B$72,MATCH($A59,Table6_Commodity_Output!$A$4:$A$72,0)))/(INDEX([7]Price_Index!$C$2:$ZZ$70,MATCH($A59,[7]Price_Index!$B$2:$B$70,0),MATCH("fisher_p_"&amp;RIGHT($A$1,4),[7]Price_Index!$C$1:$ZZ$1,0))/100),0)</f>
        <v>149387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21068</v>
      </c>
      <c r="C60" s="54">
        <f>ROUND(INDEX([7]Price_Index!$C$2:$ZZ$70,MATCH($A60,[7]Price_Index!$B$2:$B$70,0),MATCH("fisher_p_"&amp;RIGHT($A$1,4),[7]Price_Index!$C$1:$ZZ$1,0)),2)</f>
        <v>96.54</v>
      </c>
      <c r="D60" s="48">
        <f>ROUND((INDEX(Table6_Commodity_Output!$B$4:$B$72,MATCH($A60,Table6_Commodity_Output!$A$4:$A$72,0)))/(INDEX([7]Price_Index!$C$2:$ZZ$70,MATCH($A60,[7]Price_Index!$B$2:$B$70,0),MATCH("fisher_p_"&amp;RIGHT($A$1,4),[7]Price_Index!$C$1:$ZZ$1,0))/100),0)</f>
        <v>21823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5956</v>
      </c>
      <c r="C61" s="54">
        <f>ROUND(INDEX([7]Price_Index!$C$2:$ZZ$70,MATCH($A61,[7]Price_Index!$B$2:$B$70,0),MATCH("fisher_p_"&amp;RIGHT($A$1,4),[7]Price_Index!$C$1:$ZZ$1,0)),2)</f>
        <v>102.86</v>
      </c>
      <c r="D61" s="48">
        <f>ROUND((INDEX(Table6_Commodity_Output!$B$4:$B$72,MATCH($A61,Table6_Commodity_Output!$A$4:$A$72,0)))/(INDEX([7]Price_Index!$C$2:$ZZ$70,MATCH($A61,[7]Price_Index!$B$2:$B$70,0),MATCH("fisher_p_"&amp;RIGHT($A$1,4),[7]Price_Index!$C$1:$ZZ$1,0))/100),0)</f>
        <v>5791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87352</v>
      </c>
      <c r="C62" s="54">
        <f>ROUND(INDEX([7]Price_Index!$C$2:$ZZ$70,MATCH($A62,[7]Price_Index!$B$2:$B$70,0),MATCH("fisher_p_"&amp;RIGHT($A$1,4),[7]Price_Index!$C$1:$ZZ$1,0)),2)</f>
        <v>99.22</v>
      </c>
      <c r="D62" s="48">
        <f>ROUND((INDEX(Table6_Commodity_Output!$B$4:$B$72,MATCH($A62,Table6_Commodity_Output!$A$4:$A$72,0)))/(INDEX([7]Price_Index!$C$2:$ZZ$70,MATCH($A62,[7]Price_Index!$B$2:$B$70,0),MATCH("fisher_p_"&amp;RIGHT($A$1,4),[7]Price_Index!$C$1:$ZZ$1,0))/100),0)</f>
        <v>88036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94312</v>
      </c>
      <c r="C63" s="54">
        <f>ROUND(INDEX([7]Price_Index!$C$2:$ZZ$70,MATCH($A63,[7]Price_Index!$B$2:$B$70,0),MATCH("fisher_p_"&amp;RIGHT($A$1,4),[7]Price_Index!$C$1:$ZZ$1,0)),2)</f>
        <v>97.91</v>
      </c>
      <c r="D63" s="48">
        <f>ROUND((INDEX(Table6_Commodity_Output!$B$4:$B$72,MATCH($A63,Table6_Commodity_Output!$A$4:$A$72,0)))/(INDEX([7]Price_Index!$C$2:$ZZ$70,MATCH($A63,[7]Price_Index!$B$2:$B$70,0),MATCH("fisher_p_"&amp;RIGHT($A$1,4),[7]Price_Index!$C$1:$ZZ$1,0))/100),0)</f>
        <v>96327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133273</v>
      </c>
      <c r="C64" s="54">
        <f>ROUND(INDEX([7]Price_Index!$C$2:$ZZ$70,MATCH($A64,[7]Price_Index!$B$2:$B$70,0),MATCH("fisher_p_"&amp;RIGHT($A$1,4),[7]Price_Index!$C$1:$ZZ$1,0)),2)</f>
        <v>102.42</v>
      </c>
      <c r="D64" s="48">
        <f>ROUND((INDEX(Table6_Commodity_Output!$B$4:$B$72,MATCH($A64,Table6_Commodity_Output!$A$4:$A$72,0)))/(INDEX([7]Price_Index!$C$2:$ZZ$70,MATCH($A64,[7]Price_Index!$B$2:$B$70,0),MATCH("fisher_p_"&amp;RIGHT($A$1,4),[7]Price_Index!$C$1:$ZZ$1,0))/100),0)</f>
        <v>130121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47552</v>
      </c>
      <c r="C65" s="54">
        <f>ROUND(INDEX([7]Price_Index!$C$2:$ZZ$70,MATCH($A65,[7]Price_Index!$B$2:$B$70,0),MATCH("fisher_p_"&amp;RIGHT($A$1,4),[7]Price_Index!$C$1:$ZZ$1,0)),2)</f>
        <v>101.99</v>
      </c>
      <c r="D65" s="48">
        <f>ROUND((INDEX(Table6_Commodity_Output!$B$4:$B$72,MATCH($A65,Table6_Commodity_Output!$A$4:$A$72,0)))/(INDEX([7]Price_Index!$C$2:$ZZ$70,MATCH($A65,[7]Price_Index!$B$2:$B$70,0),MATCH("fisher_p_"&amp;RIGHT($A$1,4),[7]Price_Index!$C$1:$ZZ$1,0))/100),0)</f>
        <v>46624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15609</v>
      </c>
      <c r="C66" s="54">
        <f>ROUND(INDEX([7]Price_Index!$C$2:$ZZ$70,MATCH($A66,[7]Price_Index!$B$2:$B$70,0),MATCH("fisher_p_"&amp;RIGHT($A$1,4),[7]Price_Index!$C$1:$ZZ$1,0)),2)</f>
        <v>102.35</v>
      </c>
      <c r="D66" s="48">
        <f>ROUND((INDEX(Table6_Commodity_Output!$B$4:$B$72,MATCH($A66,Table6_Commodity_Output!$A$4:$A$72,0)))/(INDEX([7]Price_Index!$C$2:$ZZ$70,MATCH($A66,[7]Price_Index!$B$2:$B$70,0),MATCH("fisher_p_"&amp;RIGHT($A$1,4),[7]Price_Index!$C$1:$ZZ$1,0))/100),0)</f>
        <v>15251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5192</v>
      </c>
      <c r="C67" s="54">
        <f>ROUND(INDEX([7]Price_Index!$C$2:$ZZ$70,MATCH($A67,[7]Price_Index!$B$2:$B$70,0),MATCH("fisher_p_"&amp;RIGHT($A$1,4),[7]Price_Index!$C$1:$ZZ$1,0)),2)</f>
        <v>102.84</v>
      </c>
      <c r="D67" s="48">
        <f>ROUND((INDEX(Table6_Commodity_Output!$B$4:$B$72,MATCH($A67,Table6_Commodity_Output!$A$4:$A$72,0)))/(INDEX([7]Price_Index!$C$2:$ZZ$70,MATCH($A67,[7]Price_Index!$B$2:$B$70,0),MATCH("fisher_p_"&amp;RIGHT($A$1,4),[7]Price_Index!$C$1:$ZZ$1,0))/100),0)</f>
        <v>5048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12423</v>
      </c>
      <c r="C68" s="54">
        <f>ROUND(INDEX([7]Price_Index!$C$2:$ZZ$70,MATCH($A68,[7]Price_Index!$B$2:$B$70,0),MATCH("fisher_p_"&amp;RIGHT($A$1,4),[7]Price_Index!$C$1:$ZZ$1,0)),2)</f>
        <v>103.32</v>
      </c>
      <c r="D68" s="48">
        <f>ROUND((INDEX(Table6_Commodity_Output!$B$4:$B$72,MATCH($A68,Table6_Commodity_Output!$A$4:$A$72,0)))/(INDEX([7]Price_Index!$C$2:$ZZ$70,MATCH($A68,[7]Price_Index!$B$2:$B$70,0),MATCH("fisher_p_"&amp;RIGHT($A$1,4),[7]Price_Index!$C$1:$ZZ$1,0))/100),0)</f>
        <v>12024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1525</v>
      </c>
      <c r="C69" s="54">
        <f>ROUND(INDEX([7]Price_Index!$C$2:$ZZ$70,MATCH($A69,[7]Price_Index!$B$2:$B$70,0),MATCH("fisher_p_"&amp;RIGHT($A$1,4),[7]Price_Index!$C$1:$ZZ$1,0)),2)</f>
        <v>104.13</v>
      </c>
      <c r="D69" s="48">
        <f>ROUND((INDEX(Table6_Commodity_Output!$B$4:$B$72,MATCH($A69,Table6_Commodity_Output!$A$4:$A$72,0)))/(INDEX([7]Price_Index!$C$2:$ZZ$70,MATCH($A69,[7]Price_Index!$B$2:$B$70,0),MATCH("fisher_p_"&amp;RIGHT($A$1,4),[7]Price_Index!$C$1:$ZZ$1,0))/100),0)</f>
        <v>1465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50972</v>
      </c>
      <c r="C70" s="54">
        <f>ROUND(INDEX([7]Price_Index!$C$2:$ZZ$70,MATCH($A70,[7]Price_Index!$B$2:$B$70,0),MATCH("fisher_p_"&amp;RIGHT($A$1,4),[7]Price_Index!$C$1:$ZZ$1,0)),2)</f>
        <v>102.18</v>
      </c>
      <c r="D70" s="48">
        <f>ROUND((INDEX(Table6_Commodity_Output!$B$4:$B$72,MATCH($A70,Table6_Commodity_Output!$A$4:$A$72,0)))/(INDEX([7]Price_Index!$C$2:$ZZ$70,MATCH($A70,[7]Price_Index!$B$2:$B$70,0),MATCH("fisher_p_"&amp;RIGHT($A$1,4),[7]Price_Index!$C$1:$ZZ$1,0))/100),0)</f>
        <v>49885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30908</v>
      </c>
      <c r="C71" s="55">
        <f>ROUND(INDEX([7]Price_Index!$C$2:$ZZ$70,MATCH($A71,[7]Price_Index!$B$2:$B$70,0),MATCH("fisher_p_"&amp;RIGHT($A$1,4),[7]Price_Index!$C$1:$ZZ$1,0)),2)</f>
        <v>106.46</v>
      </c>
      <c r="D71" s="49">
        <f>ROUND((INDEX(Table6_Commodity_Output!$B$4:$B$72,MATCH($A71,Table6_Commodity_Output!$A$4:$A$72,0)))/(INDEX([7]Price_Index!$C$2:$ZZ$70,MATCH($A71,[7]Price_Index!$B$2:$B$70,0),MATCH("fisher_p_"&amp;RIGHT($A$1,4),[7]Price_Index!$C$1:$ZZ$1,0))/100),0)</f>
        <v>29033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Beatty, Kenneth</cp:lastModifiedBy>
  <dcterms:created xsi:type="dcterms:W3CDTF">2016-09-23T18:56:51Z</dcterms:created>
  <dcterms:modified xsi:type="dcterms:W3CDTF">2024-02-01T20:35:13Z</dcterms:modified>
</cp:coreProperties>
</file>