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3\ACPSA Deliverables 2023\"/>
    </mc:Choice>
  </mc:AlternateContent>
  <xr:revisionPtr revIDLastSave="0" documentId="13_ncr:1_{71536EE0-6816-40AD-8FEA-B1EB2EFDF6B8}" xr6:coauthVersionLast="47" xr6:coauthVersionMax="47" xr10:uidLastSave="{00000000-0000-0000-0000-000000000000}"/>
  <bookViews>
    <workbookView xWindow="28680" yWindow="-120" windowWidth="29040" windowHeight="15840" tabRatio="869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9" i="11" l="1"/>
  <c r="C69" i="11"/>
  <c r="D69" i="11"/>
  <c r="B70" i="5"/>
  <c r="C70" i="5"/>
  <c r="D70" i="5"/>
  <c r="B72" i="9"/>
  <c r="C72" i="9"/>
  <c r="D72" i="9"/>
  <c r="E72" i="9"/>
  <c r="F72" i="9"/>
  <c r="G72" i="9"/>
  <c r="H72" i="9"/>
  <c r="I72" i="9"/>
  <c r="J72" i="9"/>
  <c r="K72" i="9"/>
  <c r="L72" i="9"/>
  <c r="M72" i="9"/>
  <c r="N72" i="9"/>
  <c r="B70" i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D72" i="5"/>
  <c r="C72" i="5"/>
  <c r="B72" i="5"/>
  <c r="D71" i="5"/>
  <c r="C71" i="5"/>
  <c r="B71" i="5"/>
  <c r="D70" i="11" s="1"/>
  <c r="D69" i="5"/>
  <c r="C69" i="5"/>
  <c r="B69" i="5"/>
  <c r="D68" i="5"/>
  <c r="C68" i="5"/>
  <c r="B68" i="5"/>
  <c r="D67" i="11" s="1"/>
  <c r="D67" i="5"/>
  <c r="C67" i="5"/>
  <c r="B67" i="5"/>
  <c r="D66" i="5"/>
  <c r="C66" i="5"/>
  <c r="B66" i="5"/>
  <c r="D65" i="11" s="1"/>
  <c r="D65" i="5"/>
  <c r="B65" i="5"/>
  <c r="D64" i="11" s="1"/>
  <c r="D64" i="5"/>
  <c r="C64" i="5"/>
  <c r="B64" i="5"/>
  <c r="D63" i="11" s="1"/>
  <c r="D63" i="5"/>
  <c r="C63" i="5"/>
  <c r="B63" i="5"/>
  <c r="D62" i="5"/>
  <c r="C62" i="5"/>
  <c r="B62" i="5"/>
  <c r="D61" i="11" s="1"/>
  <c r="D61" i="5"/>
  <c r="C61" i="5"/>
  <c r="B61" i="5"/>
  <c r="D60" i="11" s="1"/>
  <c r="D60" i="5"/>
  <c r="C60" i="5"/>
  <c r="B60" i="5"/>
  <c r="D59" i="5"/>
  <c r="B59" i="5"/>
  <c r="D58" i="5"/>
  <c r="C58" i="5"/>
  <c r="B58" i="5"/>
  <c r="D57" i="5"/>
  <c r="C57" i="5"/>
  <c r="B57" i="5"/>
  <c r="D56" i="5"/>
  <c r="C56" i="5"/>
  <c r="B56" i="5"/>
  <c r="D55" i="5"/>
  <c r="B55" i="5"/>
  <c r="D54" i="11" s="1"/>
  <c r="D54" i="5"/>
  <c r="C54" i="5"/>
  <c r="B54" i="5"/>
  <c r="D53" i="5"/>
  <c r="C53" i="5"/>
  <c r="B53" i="5"/>
  <c r="D52" i="11" s="1"/>
  <c r="D52" i="5"/>
  <c r="C52" i="5"/>
  <c r="B52" i="5"/>
  <c r="D51" i="5"/>
  <c r="C51" i="5"/>
  <c r="B51" i="5"/>
  <c r="D50" i="11" s="1"/>
  <c r="D50" i="5"/>
  <c r="C50" i="5"/>
  <c r="B50" i="5"/>
  <c r="D49" i="5"/>
  <c r="C49" i="5"/>
  <c r="B49" i="5"/>
  <c r="D48" i="11" s="1"/>
  <c r="D48" i="5"/>
  <c r="B48" i="5"/>
  <c r="D47" i="11" s="1"/>
  <c r="D47" i="5"/>
  <c r="C47" i="5"/>
  <c r="B47" i="5"/>
  <c r="D46" i="11" s="1"/>
  <c r="D46" i="5"/>
  <c r="C46" i="5"/>
  <c r="B46" i="5"/>
  <c r="D45" i="5"/>
  <c r="C45" i="5"/>
  <c r="B45" i="5"/>
  <c r="D44" i="11" s="1"/>
  <c r="D44" i="5"/>
  <c r="C44" i="5"/>
  <c r="B44" i="5"/>
  <c r="D43" i="11" s="1"/>
  <c r="D43" i="5"/>
  <c r="C43" i="5"/>
  <c r="B43" i="5"/>
  <c r="D42" i="5"/>
  <c r="C42" i="5"/>
  <c r="B42" i="5"/>
  <c r="D41" i="11" s="1"/>
  <c r="D41" i="5"/>
  <c r="C41" i="5"/>
  <c r="B41" i="5"/>
  <c r="D40" i="11" s="1"/>
  <c r="D40" i="5"/>
  <c r="B40" i="5"/>
  <c r="D39" i="5"/>
  <c r="B39" i="5"/>
  <c r="D38" i="5"/>
  <c r="C38" i="5"/>
  <c r="B38" i="5"/>
  <c r="D37" i="11" s="1"/>
  <c r="D37" i="5"/>
  <c r="C37" i="5"/>
  <c r="B37" i="5"/>
  <c r="D36" i="5"/>
  <c r="C36" i="5"/>
  <c r="B36" i="5"/>
  <c r="D35" i="11" s="1"/>
  <c r="D35" i="5"/>
  <c r="C35" i="5"/>
  <c r="B35" i="5"/>
  <c r="D34" i="5"/>
  <c r="C34" i="5"/>
  <c r="B34" i="5"/>
  <c r="D33" i="11" s="1"/>
  <c r="D33" i="5"/>
  <c r="C33" i="5"/>
  <c r="B33" i="5"/>
  <c r="D32" i="5"/>
  <c r="C32" i="5"/>
  <c r="B32" i="5"/>
  <c r="D31" i="11" s="1"/>
  <c r="D31" i="5"/>
  <c r="C31" i="5"/>
  <c r="B31" i="5"/>
  <c r="D30" i="5"/>
  <c r="C30" i="5"/>
  <c r="B30" i="5"/>
  <c r="D29" i="11" s="1"/>
  <c r="D29" i="5"/>
  <c r="C29" i="5"/>
  <c r="B29" i="5"/>
  <c r="D28" i="5"/>
  <c r="C28" i="5"/>
  <c r="B28" i="5"/>
  <c r="D27" i="11" s="1"/>
  <c r="D27" i="5"/>
  <c r="C27" i="5"/>
  <c r="B27" i="5"/>
  <c r="D26" i="5"/>
  <c r="C26" i="5"/>
  <c r="B26" i="5"/>
  <c r="D25" i="11" s="1"/>
  <c r="D25" i="5"/>
  <c r="C25" i="5"/>
  <c r="B25" i="5"/>
  <c r="D24" i="5"/>
  <c r="B24" i="5"/>
  <c r="D23" i="11" s="1"/>
  <c r="D23" i="5"/>
  <c r="C23" i="5"/>
  <c r="B23" i="5"/>
  <c r="D22" i="5"/>
  <c r="C22" i="5"/>
  <c r="B22" i="5"/>
  <c r="D21" i="11" s="1"/>
  <c r="D21" i="5"/>
  <c r="C21" i="5"/>
  <c r="B21" i="5"/>
  <c r="D20" i="11" s="1"/>
  <c r="D20" i="5"/>
  <c r="C20" i="5"/>
  <c r="B20" i="5"/>
  <c r="D19" i="5"/>
  <c r="C19" i="5"/>
  <c r="B19" i="5"/>
  <c r="D18" i="11" s="1"/>
  <c r="D18" i="5"/>
  <c r="C18" i="5"/>
  <c r="B18" i="5"/>
  <c r="D17" i="11" s="1"/>
  <c r="D17" i="5"/>
  <c r="C17" i="5"/>
  <c r="B17" i="5"/>
  <c r="D16" i="5"/>
  <c r="C16" i="5"/>
  <c r="B16" i="5"/>
  <c r="D15" i="11" s="1"/>
  <c r="D15" i="5"/>
  <c r="C15" i="5"/>
  <c r="B15" i="5"/>
  <c r="D14" i="11" s="1"/>
  <c r="D14" i="5"/>
  <c r="B14" i="5"/>
  <c r="D13" i="5"/>
  <c r="C13" i="5"/>
  <c r="B13" i="5"/>
  <c r="D12" i="5"/>
  <c r="C12" i="5"/>
  <c r="B12" i="5"/>
  <c r="D11" i="5"/>
  <c r="C11" i="5"/>
  <c r="B11" i="5"/>
  <c r="D10" i="5"/>
  <c r="C10" i="5"/>
  <c r="B10" i="5"/>
  <c r="D9" i="5"/>
  <c r="C9" i="5"/>
  <c r="B9" i="5"/>
  <c r="D8" i="5"/>
  <c r="C8" i="5"/>
  <c r="B8" i="5"/>
  <c r="D7" i="5"/>
  <c r="C7" i="5"/>
  <c r="B7" i="5"/>
  <c r="D6" i="5"/>
  <c r="B6" i="5"/>
  <c r="D5" i="5"/>
  <c r="B5" i="5"/>
  <c r="D4" i="5"/>
  <c r="B4" i="5"/>
  <c r="D47" i="7"/>
  <c r="C47" i="7"/>
  <c r="B47" i="7"/>
  <c r="D46" i="7"/>
  <c r="C46" i="7"/>
  <c r="B46" i="7"/>
  <c r="D45" i="7"/>
  <c r="C45" i="7"/>
  <c r="B45" i="7"/>
  <c r="D44" i="7"/>
  <c r="B44" i="7"/>
  <c r="D43" i="7"/>
  <c r="C43" i="7"/>
  <c r="B43" i="7"/>
  <c r="D42" i="7"/>
  <c r="C42" i="7"/>
  <c r="B42" i="7"/>
  <c r="D41" i="7"/>
  <c r="C41" i="7"/>
  <c r="B41" i="7"/>
  <c r="D40" i="7"/>
  <c r="C40" i="7"/>
  <c r="B40" i="7"/>
  <c r="D39" i="7"/>
  <c r="C39" i="7"/>
  <c r="B39" i="7"/>
  <c r="D38" i="7"/>
  <c r="C38" i="7"/>
  <c r="B38" i="7"/>
  <c r="D37" i="7"/>
  <c r="B37" i="7"/>
  <c r="D36" i="7"/>
  <c r="C36" i="7"/>
  <c r="B36" i="7"/>
  <c r="D35" i="7"/>
  <c r="C35" i="7"/>
  <c r="B35" i="7"/>
  <c r="D34" i="7"/>
  <c r="C34" i="7"/>
  <c r="B34" i="7"/>
  <c r="D33" i="7"/>
  <c r="C33" i="7"/>
  <c r="B33" i="7"/>
  <c r="D32" i="7"/>
  <c r="C32" i="7"/>
  <c r="B32" i="7"/>
  <c r="D31" i="7"/>
  <c r="B31" i="7"/>
  <c r="D30" i="7"/>
  <c r="C30" i="7"/>
  <c r="B30" i="7"/>
  <c r="D29" i="7"/>
  <c r="C29" i="7"/>
  <c r="B29" i="7"/>
  <c r="D28" i="7"/>
  <c r="C28" i="7"/>
  <c r="B28" i="7"/>
  <c r="D27" i="7"/>
  <c r="C27" i="7"/>
  <c r="B27" i="7"/>
  <c r="D26" i="7"/>
  <c r="C26" i="7"/>
  <c r="B26" i="7"/>
  <c r="D25" i="7"/>
  <c r="B25" i="7"/>
  <c r="D24" i="7"/>
  <c r="B24" i="7"/>
  <c r="D23" i="7"/>
  <c r="C23" i="7"/>
  <c r="B23" i="7"/>
  <c r="D22" i="7"/>
  <c r="C22" i="7"/>
  <c r="B22" i="7"/>
  <c r="D21" i="7"/>
  <c r="C21" i="7"/>
  <c r="B21" i="7"/>
  <c r="D20" i="7"/>
  <c r="C20" i="7"/>
  <c r="B20" i="7"/>
  <c r="D19" i="7"/>
  <c r="C19" i="7"/>
  <c r="B19" i="7"/>
  <c r="D18" i="7"/>
  <c r="C18" i="7"/>
  <c r="B18" i="7"/>
  <c r="D17" i="7"/>
  <c r="C17" i="7"/>
  <c r="B17" i="7"/>
  <c r="D16" i="7"/>
  <c r="C16" i="7"/>
  <c r="B16" i="7"/>
  <c r="D15" i="7"/>
  <c r="C15" i="7"/>
  <c r="B15" i="7"/>
  <c r="D14" i="7"/>
  <c r="C14" i="7"/>
  <c r="B14" i="7"/>
  <c r="D13" i="7"/>
  <c r="C13" i="7"/>
  <c r="B13" i="7"/>
  <c r="D12" i="7"/>
  <c r="B12" i="7"/>
  <c r="D11" i="7"/>
  <c r="C11" i="7"/>
  <c r="B11" i="7"/>
  <c r="D10" i="7"/>
  <c r="C10" i="7"/>
  <c r="B10" i="7"/>
  <c r="D9" i="7"/>
  <c r="C9" i="7"/>
  <c r="B9" i="7"/>
  <c r="D8" i="7"/>
  <c r="C8" i="7"/>
  <c r="B8" i="7"/>
  <c r="D7" i="7"/>
  <c r="C7" i="7"/>
  <c r="B7" i="7"/>
  <c r="D6" i="7"/>
  <c r="B6" i="7"/>
  <c r="D5" i="7"/>
  <c r="B5" i="7"/>
  <c r="D4" i="7"/>
  <c r="B4" i="7"/>
  <c r="F46" i="4"/>
  <c r="E46" i="4"/>
  <c r="D46" i="4"/>
  <c r="C46" i="4"/>
  <c r="B46" i="4"/>
  <c r="F45" i="4"/>
  <c r="E45" i="4"/>
  <c r="D45" i="4"/>
  <c r="C45" i="4"/>
  <c r="B45" i="4"/>
  <c r="F44" i="4"/>
  <c r="E44" i="4"/>
  <c r="D44" i="4"/>
  <c r="C44" i="4"/>
  <c r="B44" i="4"/>
  <c r="F43" i="4"/>
  <c r="E43" i="4"/>
  <c r="C43" i="4"/>
  <c r="B43" i="4"/>
  <c r="F42" i="4"/>
  <c r="E42" i="4"/>
  <c r="D42" i="4"/>
  <c r="C42" i="4"/>
  <c r="B42" i="4"/>
  <c r="F41" i="4"/>
  <c r="E41" i="4"/>
  <c r="D41" i="4"/>
  <c r="C41" i="4"/>
  <c r="B41" i="4"/>
  <c r="F40" i="4"/>
  <c r="E40" i="4"/>
  <c r="D40" i="4"/>
  <c r="C40" i="4"/>
  <c r="B40" i="4"/>
  <c r="F39" i="4"/>
  <c r="E39" i="4"/>
  <c r="D39" i="4"/>
  <c r="C39" i="4"/>
  <c r="B39" i="4"/>
  <c r="F38" i="4"/>
  <c r="E38" i="4"/>
  <c r="D38" i="4"/>
  <c r="C38" i="4"/>
  <c r="B38" i="4"/>
  <c r="F37" i="4"/>
  <c r="E37" i="4"/>
  <c r="D37" i="4"/>
  <c r="C37" i="4"/>
  <c r="B37" i="4"/>
  <c r="F36" i="4"/>
  <c r="E36" i="4"/>
  <c r="C36" i="4"/>
  <c r="B36" i="4"/>
  <c r="F35" i="4"/>
  <c r="E35" i="4"/>
  <c r="D35" i="4"/>
  <c r="C35" i="4"/>
  <c r="B35" i="4"/>
  <c r="F34" i="4"/>
  <c r="E34" i="4"/>
  <c r="D34" i="4"/>
  <c r="C34" i="4"/>
  <c r="B34" i="4"/>
  <c r="F33" i="4"/>
  <c r="E33" i="4"/>
  <c r="D33" i="4"/>
  <c r="C33" i="4"/>
  <c r="B33" i="4"/>
  <c r="F32" i="4"/>
  <c r="E32" i="4"/>
  <c r="D32" i="4"/>
  <c r="C32" i="4"/>
  <c r="B32" i="4"/>
  <c r="F31" i="4"/>
  <c r="E31" i="4"/>
  <c r="D31" i="4"/>
  <c r="C31" i="4"/>
  <c r="B31" i="4"/>
  <c r="F30" i="4"/>
  <c r="E30" i="4"/>
  <c r="C30" i="4"/>
  <c r="B30" i="4"/>
  <c r="F29" i="4"/>
  <c r="E29" i="4"/>
  <c r="D29" i="4"/>
  <c r="C29" i="4"/>
  <c r="B29" i="4"/>
  <c r="F28" i="4"/>
  <c r="E28" i="4"/>
  <c r="D28" i="4"/>
  <c r="C28" i="4"/>
  <c r="B28" i="4"/>
  <c r="F27" i="4"/>
  <c r="E27" i="4"/>
  <c r="D27" i="4"/>
  <c r="C27" i="4"/>
  <c r="B27" i="4"/>
  <c r="F26" i="4"/>
  <c r="E26" i="4"/>
  <c r="D26" i="4"/>
  <c r="C26" i="4"/>
  <c r="B26" i="4"/>
  <c r="F25" i="4"/>
  <c r="E25" i="4"/>
  <c r="D25" i="4"/>
  <c r="C25" i="4"/>
  <c r="B25" i="4"/>
  <c r="F24" i="4"/>
  <c r="E24" i="4"/>
  <c r="C24" i="4"/>
  <c r="B24" i="4"/>
  <c r="F23" i="4"/>
  <c r="E23" i="4"/>
  <c r="C23" i="4"/>
  <c r="B23" i="4"/>
  <c r="F22" i="4"/>
  <c r="E22" i="4"/>
  <c r="D22" i="4"/>
  <c r="C22" i="4"/>
  <c r="B22" i="4"/>
  <c r="F21" i="4"/>
  <c r="E21" i="4"/>
  <c r="D21" i="4"/>
  <c r="C21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F13" i="4"/>
  <c r="E13" i="4"/>
  <c r="D13" i="4"/>
  <c r="C13" i="4"/>
  <c r="B13" i="4"/>
  <c r="F12" i="4"/>
  <c r="E12" i="4"/>
  <c r="D12" i="4"/>
  <c r="C12" i="4"/>
  <c r="B12" i="4"/>
  <c r="F11" i="4"/>
  <c r="E11" i="4"/>
  <c r="C11" i="4"/>
  <c r="B11" i="4"/>
  <c r="F10" i="4"/>
  <c r="E10" i="4"/>
  <c r="D10" i="4"/>
  <c r="C10" i="4"/>
  <c r="B10" i="4"/>
  <c r="F9" i="4"/>
  <c r="E9" i="4"/>
  <c r="D9" i="4"/>
  <c r="C9" i="4"/>
  <c r="B9" i="4"/>
  <c r="F8" i="4"/>
  <c r="E8" i="4"/>
  <c r="D8" i="4"/>
  <c r="C8" i="4"/>
  <c r="B8" i="4"/>
  <c r="F7" i="4"/>
  <c r="E7" i="4"/>
  <c r="D7" i="4"/>
  <c r="C7" i="4"/>
  <c r="B7" i="4"/>
  <c r="F6" i="4"/>
  <c r="E6" i="4"/>
  <c r="D6" i="4"/>
  <c r="C6" i="4"/>
  <c r="B6" i="4"/>
  <c r="F5" i="4"/>
  <c r="E5" i="4"/>
  <c r="C5" i="4"/>
  <c r="B5" i="4"/>
  <c r="F4" i="4"/>
  <c r="E4" i="4"/>
  <c r="C4" i="4"/>
  <c r="B4" i="4"/>
  <c r="F3" i="4"/>
  <c r="E3" i="4"/>
  <c r="C3" i="4"/>
  <c r="B3" i="4"/>
  <c r="N80" i="9"/>
  <c r="M80" i="9"/>
  <c r="L80" i="9"/>
  <c r="K80" i="9"/>
  <c r="J80" i="9"/>
  <c r="I80" i="9"/>
  <c r="H80" i="9"/>
  <c r="G80" i="9"/>
  <c r="F80" i="9"/>
  <c r="E80" i="9"/>
  <c r="D80" i="9"/>
  <c r="C80" i="9"/>
  <c r="B80" i="9"/>
  <c r="N79" i="9"/>
  <c r="M79" i="9"/>
  <c r="L79" i="9"/>
  <c r="K79" i="9"/>
  <c r="J79" i="9"/>
  <c r="I79" i="9"/>
  <c r="H79" i="9"/>
  <c r="G79" i="9"/>
  <c r="F79" i="9"/>
  <c r="E79" i="9"/>
  <c r="D79" i="9"/>
  <c r="C79" i="9"/>
  <c r="B79" i="9"/>
  <c r="N78" i="9"/>
  <c r="M78" i="9"/>
  <c r="L78" i="9"/>
  <c r="K78" i="9"/>
  <c r="J78" i="9"/>
  <c r="I78" i="9"/>
  <c r="H78" i="9"/>
  <c r="G78" i="9"/>
  <c r="F78" i="9"/>
  <c r="E78" i="9"/>
  <c r="D78" i="9"/>
  <c r="C78" i="9"/>
  <c r="B78" i="9"/>
  <c r="N77" i="9"/>
  <c r="M77" i="9"/>
  <c r="L77" i="9"/>
  <c r="K77" i="9"/>
  <c r="J77" i="9"/>
  <c r="I77" i="9"/>
  <c r="H77" i="9"/>
  <c r="G77" i="9"/>
  <c r="F77" i="9"/>
  <c r="E77" i="9"/>
  <c r="D77" i="9"/>
  <c r="C77" i="9"/>
  <c r="B77" i="9"/>
  <c r="N76" i="9"/>
  <c r="M76" i="9"/>
  <c r="L76" i="9"/>
  <c r="K76" i="9"/>
  <c r="J76" i="9"/>
  <c r="I76" i="9"/>
  <c r="H76" i="9"/>
  <c r="G76" i="9"/>
  <c r="F76" i="9"/>
  <c r="E76" i="9"/>
  <c r="D76" i="9"/>
  <c r="C76" i="9"/>
  <c r="B76" i="9"/>
  <c r="N75" i="9"/>
  <c r="M75" i="9"/>
  <c r="L75" i="9"/>
  <c r="K75" i="9"/>
  <c r="J75" i="9"/>
  <c r="I75" i="9"/>
  <c r="H75" i="9"/>
  <c r="G75" i="9"/>
  <c r="F75" i="9"/>
  <c r="E75" i="9"/>
  <c r="D75" i="9"/>
  <c r="C75" i="9"/>
  <c r="B75" i="9"/>
  <c r="N74" i="9"/>
  <c r="M74" i="9"/>
  <c r="L74" i="9"/>
  <c r="K74" i="9"/>
  <c r="J74" i="9"/>
  <c r="I74" i="9"/>
  <c r="H74" i="9"/>
  <c r="G74" i="9"/>
  <c r="F74" i="9"/>
  <c r="E74" i="9"/>
  <c r="D74" i="9"/>
  <c r="C74" i="9"/>
  <c r="B74" i="9"/>
  <c r="N73" i="9"/>
  <c r="M73" i="9"/>
  <c r="L73" i="9"/>
  <c r="K73" i="9"/>
  <c r="J73" i="9"/>
  <c r="I73" i="9"/>
  <c r="H73" i="9"/>
  <c r="G73" i="9"/>
  <c r="F73" i="9"/>
  <c r="E73" i="9"/>
  <c r="D73" i="9"/>
  <c r="C73" i="9"/>
  <c r="B73" i="9"/>
  <c r="N71" i="9"/>
  <c r="M71" i="9"/>
  <c r="L71" i="9"/>
  <c r="K71" i="9"/>
  <c r="J71" i="9"/>
  <c r="I71" i="9"/>
  <c r="H71" i="9"/>
  <c r="G71" i="9"/>
  <c r="F71" i="9"/>
  <c r="E71" i="9"/>
  <c r="D71" i="9"/>
  <c r="C71" i="9"/>
  <c r="B71" i="9"/>
  <c r="N70" i="9"/>
  <c r="M70" i="9"/>
  <c r="L70" i="9"/>
  <c r="K70" i="9"/>
  <c r="J70" i="9"/>
  <c r="I70" i="9"/>
  <c r="H70" i="9"/>
  <c r="G70" i="9"/>
  <c r="F70" i="9"/>
  <c r="E70" i="9"/>
  <c r="D70" i="9"/>
  <c r="C70" i="9"/>
  <c r="B70" i="9"/>
  <c r="N69" i="9"/>
  <c r="M69" i="9"/>
  <c r="L69" i="9"/>
  <c r="K69" i="9"/>
  <c r="J69" i="9"/>
  <c r="I69" i="9"/>
  <c r="H69" i="9"/>
  <c r="G69" i="9"/>
  <c r="F69" i="9"/>
  <c r="E69" i="9"/>
  <c r="D69" i="9"/>
  <c r="C69" i="9"/>
  <c r="B69" i="9"/>
  <c r="N68" i="9"/>
  <c r="M68" i="9"/>
  <c r="L68" i="9"/>
  <c r="K68" i="9"/>
  <c r="J68" i="9"/>
  <c r="I68" i="9"/>
  <c r="H68" i="9"/>
  <c r="G68" i="9"/>
  <c r="F68" i="9"/>
  <c r="E68" i="9"/>
  <c r="D68" i="9"/>
  <c r="C68" i="9"/>
  <c r="B68" i="9"/>
  <c r="N67" i="9"/>
  <c r="M67" i="9"/>
  <c r="L67" i="9"/>
  <c r="K67" i="9"/>
  <c r="J67" i="9"/>
  <c r="I67" i="9"/>
  <c r="H67" i="9"/>
  <c r="G67" i="9"/>
  <c r="F67" i="9"/>
  <c r="E67" i="9"/>
  <c r="D67" i="9"/>
  <c r="C67" i="9"/>
  <c r="B67" i="9"/>
  <c r="N66" i="9"/>
  <c r="M66" i="9"/>
  <c r="L66" i="9"/>
  <c r="K66" i="9"/>
  <c r="J66" i="9"/>
  <c r="I66" i="9"/>
  <c r="H66" i="9"/>
  <c r="G66" i="9"/>
  <c r="F66" i="9"/>
  <c r="E66" i="9"/>
  <c r="D66" i="9"/>
  <c r="C66" i="9"/>
  <c r="B66" i="9"/>
  <c r="N65" i="9"/>
  <c r="M65" i="9"/>
  <c r="L65" i="9"/>
  <c r="K65" i="9"/>
  <c r="J65" i="9"/>
  <c r="I65" i="9"/>
  <c r="H65" i="9"/>
  <c r="G65" i="9"/>
  <c r="F65" i="9"/>
  <c r="E65" i="9"/>
  <c r="D65" i="9"/>
  <c r="C65" i="9"/>
  <c r="B65" i="9"/>
  <c r="N64" i="9"/>
  <c r="M64" i="9"/>
  <c r="L64" i="9"/>
  <c r="K64" i="9"/>
  <c r="J64" i="9"/>
  <c r="I64" i="9"/>
  <c r="H64" i="9"/>
  <c r="G64" i="9"/>
  <c r="F64" i="9"/>
  <c r="E64" i="9"/>
  <c r="D64" i="9"/>
  <c r="C64" i="9"/>
  <c r="B64" i="9"/>
  <c r="N63" i="9"/>
  <c r="M63" i="9"/>
  <c r="L63" i="9"/>
  <c r="K63" i="9"/>
  <c r="J63" i="9"/>
  <c r="I63" i="9"/>
  <c r="H63" i="9"/>
  <c r="G63" i="9"/>
  <c r="F63" i="9"/>
  <c r="E63" i="9"/>
  <c r="D63" i="9"/>
  <c r="C63" i="9"/>
  <c r="B63" i="9"/>
  <c r="N62" i="9"/>
  <c r="M62" i="9"/>
  <c r="L62" i="9"/>
  <c r="K62" i="9"/>
  <c r="J62" i="9"/>
  <c r="I62" i="9"/>
  <c r="H62" i="9"/>
  <c r="G62" i="9"/>
  <c r="F62" i="9"/>
  <c r="E62" i="9"/>
  <c r="D62" i="9"/>
  <c r="C62" i="9"/>
  <c r="B62" i="9"/>
  <c r="N61" i="9"/>
  <c r="M61" i="9"/>
  <c r="L61" i="9"/>
  <c r="K61" i="9"/>
  <c r="J61" i="9"/>
  <c r="I61" i="9"/>
  <c r="H61" i="9"/>
  <c r="G61" i="9"/>
  <c r="F61" i="9"/>
  <c r="E61" i="9"/>
  <c r="D61" i="9"/>
  <c r="C61" i="9"/>
  <c r="B61" i="9"/>
  <c r="N60" i="9"/>
  <c r="M60" i="9"/>
  <c r="L60" i="9"/>
  <c r="K60" i="9"/>
  <c r="J60" i="9"/>
  <c r="I60" i="9"/>
  <c r="H60" i="9"/>
  <c r="G60" i="9"/>
  <c r="F60" i="9"/>
  <c r="E60" i="9"/>
  <c r="D60" i="9"/>
  <c r="C60" i="9"/>
  <c r="B60" i="9"/>
  <c r="N59" i="9"/>
  <c r="M59" i="9"/>
  <c r="L59" i="9"/>
  <c r="K59" i="9"/>
  <c r="J59" i="9"/>
  <c r="I59" i="9"/>
  <c r="H59" i="9"/>
  <c r="G59" i="9"/>
  <c r="F59" i="9"/>
  <c r="E59" i="9"/>
  <c r="D59" i="9"/>
  <c r="C59" i="9"/>
  <c r="B59" i="9"/>
  <c r="N58" i="9"/>
  <c r="M58" i="9"/>
  <c r="L58" i="9"/>
  <c r="K58" i="9"/>
  <c r="J58" i="9"/>
  <c r="I58" i="9"/>
  <c r="H58" i="9"/>
  <c r="G58" i="9"/>
  <c r="F58" i="9"/>
  <c r="E58" i="9"/>
  <c r="D58" i="9"/>
  <c r="C58" i="9"/>
  <c r="B58" i="9"/>
  <c r="N57" i="9"/>
  <c r="M57" i="9"/>
  <c r="L57" i="9"/>
  <c r="K57" i="9"/>
  <c r="J57" i="9"/>
  <c r="I57" i="9"/>
  <c r="H57" i="9"/>
  <c r="G57" i="9"/>
  <c r="F57" i="9"/>
  <c r="E57" i="9"/>
  <c r="D57" i="9"/>
  <c r="C57" i="9"/>
  <c r="B57" i="9"/>
  <c r="N56" i="9"/>
  <c r="M56" i="9"/>
  <c r="L56" i="9"/>
  <c r="K56" i="9"/>
  <c r="J56" i="9"/>
  <c r="I56" i="9"/>
  <c r="H56" i="9"/>
  <c r="G56" i="9"/>
  <c r="F56" i="9"/>
  <c r="E56" i="9"/>
  <c r="D56" i="9"/>
  <c r="C56" i="9"/>
  <c r="B56" i="9"/>
  <c r="N55" i="9"/>
  <c r="M55" i="9"/>
  <c r="L55" i="9"/>
  <c r="K55" i="9"/>
  <c r="J55" i="9"/>
  <c r="I55" i="9"/>
  <c r="H55" i="9"/>
  <c r="G55" i="9"/>
  <c r="F55" i="9"/>
  <c r="E55" i="9"/>
  <c r="D55" i="9"/>
  <c r="C55" i="9"/>
  <c r="B55" i="9"/>
  <c r="N54" i="9"/>
  <c r="M54" i="9"/>
  <c r="L54" i="9"/>
  <c r="K54" i="9"/>
  <c r="J54" i="9"/>
  <c r="I54" i="9"/>
  <c r="H54" i="9"/>
  <c r="G54" i="9"/>
  <c r="F54" i="9"/>
  <c r="E54" i="9"/>
  <c r="D54" i="9"/>
  <c r="C54" i="9"/>
  <c r="B54" i="9"/>
  <c r="N53" i="9"/>
  <c r="M53" i="9"/>
  <c r="L53" i="9"/>
  <c r="K53" i="9"/>
  <c r="J53" i="9"/>
  <c r="I53" i="9"/>
  <c r="H53" i="9"/>
  <c r="G53" i="9"/>
  <c r="F53" i="9"/>
  <c r="E53" i="9"/>
  <c r="D53" i="9"/>
  <c r="C53" i="9"/>
  <c r="B53" i="9"/>
  <c r="N52" i="9"/>
  <c r="M52" i="9"/>
  <c r="L52" i="9"/>
  <c r="K52" i="9"/>
  <c r="J52" i="9"/>
  <c r="I52" i="9"/>
  <c r="H52" i="9"/>
  <c r="G52" i="9"/>
  <c r="F52" i="9"/>
  <c r="E52" i="9"/>
  <c r="D52" i="9"/>
  <c r="C52" i="9"/>
  <c r="B52" i="9"/>
  <c r="N51" i="9"/>
  <c r="M51" i="9"/>
  <c r="L51" i="9"/>
  <c r="K51" i="9"/>
  <c r="J51" i="9"/>
  <c r="I51" i="9"/>
  <c r="H51" i="9"/>
  <c r="G51" i="9"/>
  <c r="F51" i="9"/>
  <c r="E51" i="9"/>
  <c r="D51" i="9"/>
  <c r="C51" i="9"/>
  <c r="B51" i="9"/>
  <c r="N50" i="9"/>
  <c r="M50" i="9"/>
  <c r="L50" i="9"/>
  <c r="K50" i="9"/>
  <c r="J50" i="9"/>
  <c r="I50" i="9"/>
  <c r="H50" i="9"/>
  <c r="G50" i="9"/>
  <c r="F50" i="9"/>
  <c r="E50" i="9"/>
  <c r="D50" i="9"/>
  <c r="C50" i="9"/>
  <c r="B50" i="9"/>
  <c r="N49" i="9"/>
  <c r="M49" i="9"/>
  <c r="L49" i="9"/>
  <c r="K49" i="9"/>
  <c r="J49" i="9"/>
  <c r="I49" i="9"/>
  <c r="H49" i="9"/>
  <c r="G49" i="9"/>
  <c r="F49" i="9"/>
  <c r="E49" i="9"/>
  <c r="D49" i="9"/>
  <c r="C49" i="9"/>
  <c r="B49" i="9"/>
  <c r="N48" i="9"/>
  <c r="M48" i="9"/>
  <c r="L48" i="9"/>
  <c r="K48" i="9"/>
  <c r="J48" i="9"/>
  <c r="I48" i="9"/>
  <c r="H48" i="9"/>
  <c r="G48" i="9"/>
  <c r="F48" i="9"/>
  <c r="E48" i="9"/>
  <c r="D48" i="9"/>
  <c r="C48" i="9"/>
  <c r="B48" i="9"/>
  <c r="N47" i="9"/>
  <c r="M47" i="9"/>
  <c r="L47" i="9"/>
  <c r="K47" i="9"/>
  <c r="J47" i="9"/>
  <c r="I47" i="9"/>
  <c r="H47" i="9"/>
  <c r="G47" i="9"/>
  <c r="F47" i="9"/>
  <c r="E47" i="9"/>
  <c r="D47" i="9"/>
  <c r="C47" i="9"/>
  <c r="B47" i="9"/>
  <c r="N46" i="9"/>
  <c r="M46" i="9"/>
  <c r="L46" i="9"/>
  <c r="K46" i="9"/>
  <c r="J46" i="9"/>
  <c r="I46" i="9"/>
  <c r="H46" i="9"/>
  <c r="G46" i="9"/>
  <c r="F46" i="9"/>
  <c r="E46" i="9"/>
  <c r="D46" i="9"/>
  <c r="C46" i="9"/>
  <c r="B46" i="9"/>
  <c r="N45" i="9"/>
  <c r="M45" i="9"/>
  <c r="L45" i="9"/>
  <c r="K45" i="9"/>
  <c r="J45" i="9"/>
  <c r="I45" i="9"/>
  <c r="H45" i="9"/>
  <c r="G45" i="9"/>
  <c r="F45" i="9"/>
  <c r="E45" i="9"/>
  <c r="D45" i="9"/>
  <c r="C45" i="9"/>
  <c r="B45" i="9"/>
  <c r="N44" i="9"/>
  <c r="M44" i="9"/>
  <c r="L44" i="9"/>
  <c r="K44" i="9"/>
  <c r="J44" i="9"/>
  <c r="I44" i="9"/>
  <c r="H44" i="9"/>
  <c r="G44" i="9"/>
  <c r="F44" i="9"/>
  <c r="E44" i="9"/>
  <c r="D44" i="9"/>
  <c r="C44" i="9"/>
  <c r="B44" i="9"/>
  <c r="N43" i="9"/>
  <c r="M43" i="9"/>
  <c r="L43" i="9"/>
  <c r="K43" i="9"/>
  <c r="J43" i="9"/>
  <c r="I43" i="9"/>
  <c r="H43" i="9"/>
  <c r="G43" i="9"/>
  <c r="F43" i="9"/>
  <c r="E43" i="9"/>
  <c r="D43" i="9"/>
  <c r="C43" i="9"/>
  <c r="B43" i="9"/>
  <c r="N42" i="9"/>
  <c r="M42" i="9"/>
  <c r="L42" i="9"/>
  <c r="K42" i="9"/>
  <c r="J42" i="9"/>
  <c r="I42" i="9"/>
  <c r="H42" i="9"/>
  <c r="G42" i="9"/>
  <c r="F42" i="9"/>
  <c r="E42" i="9"/>
  <c r="D42" i="9"/>
  <c r="C42" i="9"/>
  <c r="B42" i="9"/>
  <c r="N41" i="9"/>
  <c r="M41" i="9"/>
  <c r="L41" i="9"/>
  <c r="K41" i="9"/>
  <c r="J41" i="9"/>
  <c r="I41" i="9"/>
  <c r="H41" i="9"/>
  <c r="G41" i="9"/>
  <c r="F41" i="9"/>
  <c r="E41" i="9"/>
  <c r="D41" i="9"/>
  <c r="C41" i="9"/>
  <c r="B41" i="9"/>
  <c r="N40" i="9"/>
  <c r="M40" i="9"/>
  <c r="L40" i="9"/>
  <c r="K40" i="9"/>
  <c r="J40" i="9"/>
  <c r="I40" i="9"/>
  <c r="H40" i="9"/>
  <c r="G40" i="9"/>
  <c r="F40" i="9"/>
  <c r="E40" i="9"/>
  <c r="D40" i="9"/>
  <c r="C40" i="9"/>
  <c r="B40" i="9"/>
  <c r="N39" i="9"/>
  <c r="M39" i="9"/>
  <c r="L39" i="9"/>
  <c r="K39" i="9"/>
  <c r="J39" i="9"/>
  <c r="I39" i="9"/>
  <c r="H39" i="9"/>
  <c r="G39" i="9"/>
  <c r="F39" i="9"/>
  <c r="E39" i="9"/>
  <c r="D39" i="9"/>
  <c r="C39" i="9"/>
  <c r="B39" i="9"/>
  <c r="N38" i="9"/>
  <c r="M38" i="9"/>
  <c r="L38" i="9"/>
  <c r="K38" i="9"/>
  <c r="J38" i="9"/>
  <c r="I38" i="9"/>
  <c r="H38" i="9"/>
  <c r="G38" i="9"/>
  <c r="F38" i="9"/>
  <c r="E38" i="9"/>
  <c r="D38" i="9"/>
  <c r="C38" i="9"/>
  <c r="B38" i="9"/>
  <c r="N37" i="9"/>
  <c r="M37" i="9"/>
  <c r="L37" i="9"/>
  <c r="K37" i="9"/>
  <c r="J37" i="9"/>
  <c r="I37" i="9"/>
  <c r="H37" i="9"/>
  <c r="G37" i="9"/>
  <c r="F37" i="9"/>
  <c r="E37" i="9"/>
  <c r="D37" i="9"/>
  <c r="C37" i="9"/>
  <c r="B37" i="9"/>
  <c r="N36" i="9"/>
  <c r="M36" i="9"/>
  <c r="L36" i="9"/>
  <c r="K36" i="9"/>
  <c r="J36" i="9"/>
  <c r="I36" i="9"/>
  <c r="H36" i="9"/>
  <c r="G36" i="9"/>
  <c r="F36" i="9"/>
  <c r="E36" i="9"/>
  <c r="D36" i="9"/>
  <c r="C36" i="9"/>
  <c r="B36" i="9"/>
  <c r="N35" i="9"/>
  <c r="M35" i="9"/>
  <c r="L35" i="9"/>
  <c r="K35" i="9"/>
  <c r="J35" i="9"/>
  <c r="I35" i="9"/>
  <c r="H35" i="9"/>
  <c r="G35" i="9"/>
  <c r="F35" i="9"/>
  <c r="E35" i="9"/>
  <c r="D35" i="9"/>
  <c r="C35" i="9"/>
  <c r="B35" i="9"/>
  <c r="N34" i="9"/>
  <c r="M34" i="9"/>
  <c r="L34" i="9"/>
  <c r="K34" i="9"/>
  <c r="J34" i="9"/>
  <c r="I34" i="9"/>
  <c r="H34" i="9"/>
  <c r="G34" i="9"/>
  <c r="F34" i="9"/>
  <c r="E34" i="9"/>
  <c r="D34" i="9"/>
  <c r="C34" i="9"/>
  <c r="B34" i="9"/>
  <c r="N33" i="9"/>
  <c r="M33" i="9"/>
  <c r="L33" i="9"/>
  <c r="K33" i="9"/>
  <c r="J33" i="9"/>
  <c r="I33" i="9"/>
  <c r="H33" i="9"/>
  <c r="G33" i="9"/>
  <c r="F33" i="9"/>
  <c r="E33" i="9"/>
  <c r="D33" i="9"/>
  <c r="C33" i="9"/>
  <c r="B33" i="9"/>
  <c r="N32" i="9"/>
  <c r="M32" i="9"/>
  <c r="L32" i="9"/>
  <c r="K32" i="9"/>
  <c r="J32" i="9"/>
  <c r="I32" i="9"/>
  <c r="H32" i="9"/>
  <c r="G32" i="9"/>
  <c r="F32" i="9"/>
  <c r="E32" i="9"/>
  <c r="D32" i="9"/>
  <c r="C32" i="9"/>
  <c r="B32" i="9"/>
  <c r="N31" i="9"/>
  <c r="M31" i="9"/>
  <c r="L31" i="9"/>
  <c r="K31" i="9"/>
  <c r="J31" i="9"/>
  <c r="I31" i="9"/>
  <c r="H31" i="9"/>
  <c r="G31" i="9"/>
  <c r="F31" i="9"/>
  <c r="E31" i="9"/>
  <c r="D31" i="9"/>
  <c r="C31" i="9"/>
  <c r="B31" i="9"/>
  <c r="N30" i="9"/>
  <c r="M30" i="9"/>
  <c r="L30" i="9"/>
  <c r="K30" i="9"/>
  <c r="J30" i="9"/>
  <c r="I30" i="9"/>
  <c r="H30" i="9"/>
  <c r="G30" i="9"/>
  <c r="F30" i="9"/>
  <c r="E30" i="9"/>
  <c r="D30" i="9"/>
  <c r="C30" i="9"/>
  <c r="B30" i="9"/>
  <c r="N29" i="9"/>
  <c r="M29" i="9"/>
  <c r="L29" i="9"/>
  <c r="K29" i="9"/>
  <c r="J29" i="9"/>
  <c r="I29" i="9"/>
  <c r="H29" i="9"/>
  <c r="G29" i="9"/>
  <c r="F29" i="9"/>
  <c r="E29" i="9"/>
  <c r="D29" i="9"/>
  <c r="C29" i="9"/>
  <c r="B29" i="9"/>
  <c r="N28" i="9"/>
  <c r="M28" i="9"/>
  <c r="L28" i="9"/>
  <c r="K28" i="9"/>
  <c r="J28" i="9"/>
  <c r="I28" i="9"/>
  <c r="H28" i="9"/>
  <c r="G28" i="9"/>
  <c r="F28" i="9"/>
  <c r="E28" i="9"/>
  <c r="D28" i="9"/>
  <c r="C28" i="9"/>
  <c r="B28" i="9"/>
  <c r="N27" i="9"/>
  <c r="M27" i="9"/>
  <c r="L27" i="9"/>
  <c r="K27" i="9"/>
  <c r="J27" i="9"/>
  <c r="I27" i="9"/>
  <c r="H27" i="9"/>
  <c r="G27" i="9"/>
  <c r="F27" i="9"/>
  <c r="E27" i="9"/>
  <c r="D27" i="9"/>
  <c r="C27" i="9"/>
  <c r="B27" i="9"/>
  <c r="N26" i="9"/>
  <c r="M26" i="9"/>
  <c r="L26" i="9"/>
  <c r="K26" i="9"/>
  <c r="J26" i="9"/>
  <c r="I26" i="9"/>
  <c r="H26" i="9"/>
  <c r="G26" i="9"/>
  <c r="F26" i="9"/>
  <c r="E26" i="9"/>
  <c r="D26" i="9"/>
  <c r="C26" i="9"/>
  <c r="B26" i="9"/>
  <c r="N25" i="9"/>
  <c r="M25" i="9"/>
  <c r="L25" i="9"/>
  <c r="K25" i="9"/>
  <c r="J25" i="9"/>
  <c r="I25" i="9"/>
  <c r="H25" i="9"/>
  <c r="G25" i="9"/>
  <c r="F25" i="9"/>
  <c r="E25" i="9"/>
  <c r="D25" i="9"/>
  <c r="C25" i="9"/>
  <c r="B25" i="9"/>
  <c r="N24" i="9"/>
  <c r="M24" i="9"/>
  <c r="L24" i="9"/>
  <c r="K24" i="9"/>
  <c r="J24" i="9"/>
  <c r="I24" i="9"/>
  <c r="H24" i="9"/>
  <c r="G24" i="9"/>
  <c r="F24" i="9"/>
  <c r="E24" i="9"/>
  <c r="D24" i="9"/>
  <c r="C24" i="9"/>
  <c r="B24" i="9"/>
  <c r="N23" i="9"/>
  <c r="M23" i="9"/>
  <c r="L23" i="9"/>
  <c r="K23" i="9"/>
  <c r="J23" i="9"/>
  <c r="I23" i="9"/>
  <c r="H23" i="9"/>
  <c r="G23" i="9"/>
  <c r="F23" i="9"/>
  <c r="E23" i="9"/>
  <c r="D23" i="9"/>
  <c r="C23" i="9"/>
  <c r="B23" i="9"/>
  <c r="N22" i="9"/>
  <c r="M22" i="9"/>
  <c r="L22" i="9"/>
  <c r="K22" i="9"/>
  <c r="J22" i="9"/>
  <c r="I22" i="9"/>
  <c r="H22" i="9"/>
  <c r="G22" i="9"/>
  <c r="F22" i="9"/>
  <c r="E22" i="9"/>
  <c r="D22" i="9"/>
  <c r="C22" i="9"/>
  <c r="B22" i="9"/>
  <c r="N21" i="9"/>
  <c r="M21" i="9"/>
  <c r="L21" i="9"/>
  <c r="K21" i="9"/>
  <c r="J21" i="9"/>
  <c r="I21" i="9"/>
  <c r="H21" i="9"/>
  <c r="G21" i="9"/>
  <c r="F21" i="9"/>
  <c r="E21" i="9"/>
  <c r="D21" i="9"/>
  <c r="C21" i="9"/>
  <c r="B21" i="9"/>
  <c r="N20" i="9"/>
  <c r="M20" i="9"/>
  <c r="L20" i="9"/>
  <c r="K20" i="9"/>
  <c r="J20" i="9"/>
  <c r="I20" i="9"/>
  <c r="H20" i="9"/>
  <c r="G20" i="9"/>
  <c r="F20" i="9"/>
  <c r="E20" i="9"/>
  <c r="D20" i="9"/>
  <c r="C20" i="9"/>
  <c r="B20" i="9"/>
  <c r="N19" i="9"/>
  <c r="M19" i="9"/>
  <c r="L19" i="9"/>
  <c r="K19" i="9"/>
  <c r="J19" i="9"/>
  <c r="I19" i="9"/>
  <c r="H19" i="9"/>
  <c r="G19" i="9"/>
  <c r="F19" i="9"/>
  <c r="E19" i="9"/>
  <c r="D19" i="9"/>
  <c r="C19" i="9"/>
  <c r="B19" i="9"/>
  <c r="N18" i="9"/>
  <c r="M18" i="9"/>
  <c r="L18" i="9"/>
  <c r="K18" i="9"/>
  <c r="J18" i="9"/>
  <c r="I18" i="9"/>
  <c r="H18" i="9"/>
  <c r="G18" i="9"/>
  <c r="F18" i="9"/>
  <c r="E18" i="9"/>
  <c r="D18" i="9"/>
  <c r="C18" i="9"/>
  <c r="B18" i="9"/>
  <c r="N17" i="9"/>
  <c r="M17" i="9"/>
  <c r="L17" i="9"/>
  <c r="K17" i="9"/>
  <c r="J17" i="9"/>
  <c r="I17" i="9"/>
  <c r="H17" i="9"/>
  <c r="G17" i="9"/>
  <c r="F17" i="9"/>
  <c r="E17" i="9"/>
  <c r="D17" i="9"/>
  <c r="C17" i="9"/>
  <c r="B17" i="9"/>
  <c r="N16" i="9"/>
  <c r="M16" i="9"/>
  <c r="L16" i="9"/>
  <c r="K16" i="9"/>
  <c r="J16" i="9"/>
  <c r="I16" i="9"/>
  <c r="H16" i="9"/>
  <c r="G16" i="9"/>
  <c r="F16" i="9"/>
  <c r="E16" i="9"/>
  <c r="D16" i="9"/>
  <c r="C16" i="9"/>
  <c r="B16" i="9"/>
  <c r="N15" i="9"/>
  <c r="M15" i="9"/>
  <c r="L15" i="9"/>
  <c r="K15" i="9"/>
  <c r="J15" i="9"/>
  <c r="I15" i="9"/>
  <c r="H15" i="9"/>
  <c r="G15" i="9"/>
  <c r="F15" i="9"/>
  <c r="E15" i="9"/>
  <c r="D15" i="9"/>
  <c r="C15" i="9"/>
  <c r="B15" i="9"/>
  <c r="N14" i="9"/>
  <c r="M14" i="9"/>
  <c r="L14" i="9"/>
  <c r="K14" i="9"/>
  <c r="J14" i="9"/>
  <c r="I14" i="9"/>
  <c r="H14" i="9"/>
  <c r="G14" i="9"/>
  <c r="F14" i="9"/>
  <c r="E14" i="9"/>
  <c r="D14" i="9"/>
  <c r="C14" i="9"/>
  <c r="B14" i="9"/>
  <c r="N13" i="9"/>
  <c r="M13" i="9"/>
  <c r="L13" i="9"/>
  <c r="K13" i="9"/>
  <c r="J13" i="9"/>
  <c r="I13" i="9"/>
  <c r="H13" i="9"/>
  <c r="G13" i="9"/>
  <c r="F13" i="9"/>
  <c r="E13" i="9"/>
  <c r="D13" i="9"/>
  <c r="C13" i="9"/>
  <c r="B13" i="9"/>
  <c r="N12" i="9"/>
  <c r="M12" i="9"/>
  <c r="L12" i="9"/>
  <c r="K12" i="9"/>
  <c r="J12" i="9"/>
  <c r="I12" i="9"/>
  <c r="H12" i="9"/>
  <c r="G12" i="9"/>
  <c r="F12" i="9"/>
  <c r="E12" i="9"/>
  <c r="D12" i="9"/>
  <c r="C12" i="9"/>
  <c r="B12" i="9"/>
  <c r="N11" i="9"/>
  <c r="M11" i="9"/>
  <c r="L11" i="9"/>
  <c r="K11" i="9"/>
  <c r="J11" i="9"/>
  <c r="I11" i="9"/>
  <c r="H11" i="9"/>
  <c r="G11" i="9"/>
  <c r="F11" i="9"/>
  <c r="E11" i="9"/>
  <c r="D11" i="9"/>
  <c r="C11" i="9"/>
  <c r="B11" i="9"/>
  <c r="N10" i="9"/>
  <c r="M10" i="9"/>
  <c r="L10" i="9"/>
  <c r="K10" i="9"/>
  <c r="J10" i="9"/>
  <c r="I10" i="9"/>
  <c r="H10" i="9"/>
  <c r="G10" i="9"/>
  <c r="F10" i="9"/>
  <c r="E10" i="9"/>
  <c r="D10" i="9"/>
  <c r="C10" i="9"/>
  <c r="B10" i="9"/>
  <c r="N9" i="9"/>
  <c r="M9" i="9"/>
  <c r="L9" i="9"/>
  <c r="K9" i="9"/>
  <c r="J9" i="9"/>
  <c r="I9" i="9"/>
  <c r="H9" i="9"/>
  <c r="G9" i="9"/>
  <c r="F9" i="9"/>
  <c r="E9" i="9"/>
  <c r="D9" i="9"/>
  <c r="C9" i="9"/>
  <c r="B9" i="9"/>
  <c r="N8" i="9"/>
  <c r="M8" i="9"/>
  <c r="L8" i="9"/>
  <c r="K8" i="9"/>
  <c r="J8" i="9"/>
  <c r="I8" i="9"/>
  <c r="H8" i="9"/>
  <c r="G8" i="9"/>
  <c r="F8" i="9"/>
  <c r="E8" i="9"/>
  <c r="D8" i="9"/>
  <c r="C8" i="9"/>
  <c r="B8" i="9"/>
  <c r="N7" i="9"/>
  <c r="M7" i="9"/>
  <c r="L7" i="9"/>
  <c r="K7" i="9"/>
  <c r="J7" i="9"/>
  <c r="I7" i="9"/>
  <c r="H7" i="9"/>
  <c r="G7" i="9"/>
  <c r="F7" i="9"/>
  <c r="E7" i="9"/>
  <c r="D7" i="9"/>
  <c r="C7" i="9"/>
  <c r="B7" i="9"/>
  <c r="N6" i="9"/>
  <c r="M6" i="9"/>
  <c r="L6" i="9"/>
  <c r="K6" i="9"/>
  <c r="J6" i="9"/>
  <c r="I6" i="9"/>
  <c r="H6" i="9"/>
  <c r="G6" i="9"/>
  <c r="F6" i="9"/>
  <c r="E6" i="9"/>
  <c r="D6" i="9"/>
  <c r="C6" i="9"/>
  <c r="B6" i="9"/>
  <c r="H47" i="2"/>
  <c r="G47" i="2"/>
  <c r="F47" i="2"/>
  <c r="E47" i="2"/>
  <c r="D47" i="2"/>
  <c r="C47" i="2"/>
  <c r="B47" i="2"/>
  <c r="H46" i="2"/>
  <c r="G46" i="2"/>
  <c r="F46" i="2"/>
  <c r="E46" i="2"/>
  <c r="D46" i="2"/>
  <c r="C46" i="2"/>
  <c r="B46" i="2"/>
  <c r="H45" i="2"/>
  <c r="G45" i="2"/>
  <c r="F45" i="2"/>
  <c r="E45" i="2"/>
  <c r="D45" i="2"/>
  <c r="C45" i="2"/>
  <c r="B45" i="2"/>
  <c r="H44" i="2"/>
  <c r="G44" i="2"/>
  <c r="F44" i="2"/>
  <c r="D44" i="2"/>
  <c r="C44" i="2"/>
  <c r="B44" i="2"/>
  <c r="H43" i="2"/>
  <c r="G43" i="2"/>
  <c r="F43" i="2"/>
  <c r="E43" i="2"/>
  <c r="D43" i="2"/>
  <c r="C43" i="2"/>
  <c r="B43" i="2"/>
  <c r="H42" i="2"/>
  <c r="G42" i="2"/>
  <c r="F42" i="2"/>
  <c r="E42" i="2"/>
  <c r="D42" i="2"/>
  <c r="C42" i="2"/>
  <c r="B42" i="2"/>
  <c r="H41" i="2"/>
  <c r="G41" i="2"/>
  <c r="F41" i="2"/>
  <c r="E41" i="2"/>
  <c r="D41" i="2"/>
  <c r="C41" i="2"/>
  <c r="B41" i="2"/>
  <c r="H40" i="2"/>
  <c r="G40" i="2"/>
  <c r="F40" i="2"/>
  <c r="E40" i="2"/>
  <c r="D40" i="2"/>
  <c r="C40" i="2"/>
  <c r="B40" i="2"/>
  <c r="H39" i="2"/>
  <c r="G39" i="2"/>
  <c r="F39" i="2"/>
  <c r="E39" i="2"/>
  <c r="D39" i="2"/>
  <c r="C39" i="2"/>
  <c r="B39" i="2"/>
  <c r="H38" i="2"/>
  <c r="G38" i="2"/>
  <c r="F38" i="2"/>
  <c r="E38" i="2"/>
  <c r="D38" i="2"/>
  <c r="C38" i="2"/>
  <c r="B38" i="2"/>
  <c r="H37" i="2"/>
  <c r="G37" i="2"/>
  <c r="F37" i="2"/>
  <c r="D37" i="2"/>
  <c r="C37" i="2"/>
  <c r="B37" i="2"/>
  <c r="H36" i="2"/>
  <c r="G36" i="2"/>
  <c r="F36" i="2"/>
  <c r="E36" i="2"/>
  <c r="D36" i="2"/>
  <c r="C36" i="2"/>
  <c r="B36" i="2"/>
  <c r="H35" i="2"/>
  <c r="G35" i="2"/>
  <c r="F35" i="2"/>
  <c r="E35" i="2"/>
  <c r="D35" i="2"/>
  <c r="C35" i="2"/>
  <c r="B35" i="2"/>
  <c r="H34" i="2"/>
  <c r="G34" i="2"/>
  <c r="F34" i="2"/>
  <c r="E34" i="2"/>
  <c r="D34" i="2"/>
  <c r="C34" i="2"/>
  <c r="B34" i="2"/>
  <c r="H33" i="2"/>
  <c r="G33" i="2"/>
  <c r="F33" i="2"/>
  <c r="E33" i="2"/>
  <c r="D33" i="2"/>
  <c r="C33" i="2"/>
  <c r="B33" i="2"/>
  <c r="H32" i="2"/>
  <c r="G32" i="2"/>
  <c r="F32" i="2"/>
  <c r="E32" i="2"/>
  <c r="D32" i="2"/>
  <c r="C32" i="2"/>
  <c r="B32" i="2"/>
  <c r="H31" i="2"/>
  <c r="G31" i="2"/>
  <c r="F31" i="2"/>
  <c r="D31" i="2"/>
  <c r="C31" i="2"/>
  <c r="B31" i="2"/>
  <c r="H30" i="2"/>
  <c r="G30" i="2"/>
  <c r="F30" i="2"/>
  <c r="E30" i="2"/>
  <c r="D30" i="2"/>
  <c r="C30" i="2"/>
  <c r="B30" i="2"/>
  <c r="H29" i="2"/>
  <c r="G29" i="2"/>
  <c r="F29" i="2"/>
  <c r="E29" i="2"/>
  <c r="D29" i="2"/>
  <c r="C29" i="2"/>
  <c r="B29" i="2"/>
  <c r="H28" i="2"/>
  <c r="G28" i="2"/>
  <c r="F28" i="2"/>
  <c r="E28" i="2"/>
  <c r="D28" i="2"/>
  <c r="C28" i="2"/>
  <c r="B28" i="2"/>
  <c r="H27" i="2"/>
  <c r="G27" i="2"/>
  <c r="F27" i="2"/>
  <c r="E27" i="2"/>
  <c r="D27" i="2"/>
  <c r="C27" i="2"/>
  <c r="B27" i="2"/>
  <c r="H26" i="2"/>
  <c r="G26" i="2"/>
  <c r="F26" i="2"/>
  <c r="E26" i="2"/>
  <c r="D26" i="2"/>
  <c r="C26" i="2"/>
  <c r="B26" i="2"/>
  <c r="H25" i="2"/>
  <c r="G25" i="2"/>
  <c r="F25" i="2"/>
  <c r="D25" i="2"/>
  <c r="C25" i="2"/>
  <c r="B25" i="2"/>
  <c r="H24" i="2"/>
  <c r="G24" i="2"/>
  <c r="F24" i="2"/>
  <c r="D24" i="2"/>
  <c r="C24" i="2"/>
  <c r="B24" i="2"/>
  <c r="H23" i="2"/>
  <c r="G23" i="2"/>
  <c r="F23" i="2"/>
  <c r="E23" i="2"/>
  <c r="D23" i="2"/>
  <c r="C23" i="2"/>
  <c r="B23" i="2"/>
  <c r="H22" i="2"/>
  <c r="G22" i="2"/>
  <c r="F22" i="2"/>
  <c r="E22" i="2"/>
  <c r="D22" i="2"/>
  <c r="C22" i="2"/>
  <c r="B22" i="2"/>
  <c r="H21" i="2"/>
  <c r="G21" i="2"/>
  <c r="F21" i="2"/>
  <c r="E21" i="2"/>
  <c r="D21" i="2"/>
  <c r="C21" i="2"/>
  <c r="B21" i="2"/>
  <c r="H20" i="2"/>
  <c r="G20" i="2"/>
  <c r="F20" i="2"/>
  <c r="E20" i="2"/>
  <c r="D20" i="2"/>
  <c r="C20" i="2"/>
  <c r="B20" i="2"/>
  <c r="H19" i="2"/>
  <c r="G19" i="2"/>
  <c r="F19" i="2"/>
  <c r="E19" i="2"/>
  <c r="D19" i="2"/>
  <c r="C19" i="2"/>
  <c r="B19" i="2"/>
  <c r="H18" i="2"/>
  <c r="G18" i="2"/>
  <c r="F18" i="2"/>
  <c r="E18" i="2"/>
  <c r="D18" i="2"/>
  <c r="C18" i="2"/>
  <c r="B18" i="2"/>
  <c r="H17" i="2"/>
  <c r="G17" i="2"/>
  <c r="F17" i="2"/>
  <c r="E17" i="2"/>
  <c r="D17" i="2"/>
  <c r="C17" i="2"/>
  <c r="B17" i="2"/>
  <c r="H16" i="2"/>
  <c r="G16" i="2"/>
  <c r="F16" i="2"/>
  <c r="E16" i="2"/>
  <c r="D16" i="2"/>
  <c r="C16" i="2"/>
  <c r="B16" i="2"/>
  <c r="H15" i="2"/>
  <c r="G15" i="2"/>
  <c r="F15" i="2"/>
  <c r="E15" i="2"/>
  <c r="D15" i="2"/>
  <c r="C15" i="2"/>
  <c r="B15" i="2"/>
  <c r="H14" i="2"/>
  <c r="G14" i="2"/>
  <c r="F14" i="2"/>
  <c r="E14" i="2"/>
  <c r="D14" i="2"/>
  <c r="C14" i="2"/>
  <c r="B14" i="2"/>
  <c r="H13" i="2"/>
  <c r="G13" i="2"/>
  <c r="F13" i="2"/>
  <c r="E13" i="2"/>
  <c r="D13" i="2"/>
  <c r="C13" i="2"/>
  <c r="B13" i="2"/>
  <c r="H12" i="2"/>
  <c r="G12" i="2"/>
  <c r="F12" i="2"/>
  <c r="D12" i="2"/>
  <c r="C12" i="2"/>
  <c r="B12" i="2"/>
  <c r="H11" i="2"/>
  <c r="G11" i="2"/>
  <c r="F11" i="2"/>
  <c r="E11" i="2"/>
  <c r="D11" i="2"/>
  <c r="C11" i="2"/>
  <c r="B11" i="2"/>
  <c r="H10" i="2"/>
  <c r="G10" i="2"/>
  <c r="F10" i="2"/>
  <c r="E10" i="2"/>
  <c r="D10" i="2"/>
  <c r="C10" i="2"/>
  <c r="B10" i="2"/>
  <c r="H9" i="2"/>
  <c r="G9" i="2"/>
  <c r="F9" i="2"/>
  <c r="E9" i="2"/>
  <c r="D9" i="2"/>
  <c r="C9" i="2"/>
  <c r="B9" i="2"/>
  <c r="H8" i="2"/>
  <c r="G8" i="2"/>
  <c r="F8" i="2"/>
  <c r="E8" i="2"/>
  <c r="D8" i="2"/>
  <c r="C8" i="2"/>
  <c r="B8" i="2"/>
  <c r="H7" i="2"/>
  <c r="G7" i="2"/>
  <c r="F7" i="2"/>
  <c r="E7" i="2"/>
  <c r="D7" i="2"/>
  <c r="C7" i="2"/>
  <c r="B7" i="2"/>
  <c r="H6" i="2"/>
  <c r="G6" i="2"/>
  <c r="F6" i="2"/>
  <c r="D6" i="2"/>
  <c r="C6" i="2"/>
  <c r="B6" i="2"/>
  <c r="H5" i="2"/>
  <c r="G5" i="2"/>
  <c r="F5" i="2"/>
  <c r="D5" i="2"/>
  <c r="C5" i="2"/>
  <c r="B5" i="2"/>
  <c r="H4" i="2"/>
  <c r="G4" i="2"/>
  <c r="F4" i="2"/>
  <c r="D4" i="2"/>
  <c r="C4" i="2"/>
  <c r="B4" i="2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D71" i="11"/>
  <c r="C71" i="11"/>
  <c r="C70" i="11"/>
  <c r="D68" i="11"/>
  <c r="C68" i="11"/>
  <c r="C67" i="11"/>
  <c r="D66" i="11"/>
  <c r="C66" i="11"/>
  <c r="C65" i="11"/>
  <c r="C64" i="11"/>
  <c r="C63" i="11"/>
  <c r="D62" i="11"/>
  <c r="C62" i="11"/>
  <c r="C61" i="11"/>
  <c r="C60" i="11"/>
  <c r="D59" i="11"/>
  <c r="C59" i="11"/>
  <c r="D58" i="11"/>
  <c r="C58" i="11"/>
  <c r="D57" i="11"/>
  <c r="C57" i="11"/>
  <c r="D56" i="11"/>
  <c r="C56" i="11"/>
  <c r="D55" i="11"/>
  <c r="C55" i="11"/>
  <c r="C54" i="11"/>
  <c r="D53" i="11"/>
  <c r="C53" i="11"/>
  <c r="C52" i="11"/>
  <c r="D51" i="11"/>
  <c r="C51" i="11"/>
  <c r="C50" i="11"/>
  <c r="D49" i="11"/>
  <c r="C49" i="11"/>
  <c r="C48" i="11"/>
  <c r="C47" i="11"/>
  <c r="C46" i="11"/>
  <c r="D45" i="11"/>
  <c r="C45" i="11"/>
  <c r="C44" i="11"/>
  <c r="C43" i="11"/>
  <c r="D42" i="11"/>
  <c r="C42" i="11"/>
  <c r="C41" i="11"/>
  <c r="C40" i="11"/>
  <c r="D39" i="11"/>
  <c r="C39" i="11"/>
  <c r="D38" i="11"/>
  <c r="C38" i="11"/>
  <c r="C37" i="11"/>
  <c r="D36" i="11"/>
  <c r="C36" i="11"/>
  <c r="C35" i="11"/>
  <c r="D34" i="11"/>
  <c r="C34" i="11"/>
  <c r="C33" i="11"/>
  <c r="D32" i="11"/>
  <c r="C32" i="11"/>
  <c r="C31" i="11"/>
  <c r="D30" i="11"/>
  <c r="C30" i="11"/>
  <c r="C29" i="11"/>
  <c r="D28" i="11"/>
  <c r="C28" i="11"/>
  <c r="C27" i="11"/>
  <c r="D26" i="11"/>
  <c r="C26" i="11"/>
  <c r="C25" i="11"/>
  <c r="D24" i="11"/>
  <c r="C24" i="11"/>
  <c r="C23" i="11"/>
  <c r="D22" i="11"/>
  <c r="C22" i="11"/>
  <c r="C21" i="11"/>
  <c r="C20" i="11"/>
  <c r="D19" i="11"/>
  <c r="C19" i="11"/>
  <c r="C18" i="11"/>
  <c r="C17" i="11"/>
  <c r="D16" i="11"/>
  <c r="C16" i="11"/>
  <c r="C15" i="11"/>
  <c r="C14" i="11"/>
  <c r="D13" i="11"/>
  <c r="C13" i="11"/>
  <c r="D12" i="11"/>
  <c r="C12" i="11"/>
  <c r="D11" i="11"/>
  <c r="C11" i="11"/>
  <c r="D10" i="11"/>
  <c r="C10" i="11"/>
  <c r="D9" i="11"/>
  <c r="C9" i="11"/>
  <c r="D8" i="11"/>
  <c r="C8" i="11"/>
  <c r="D7" i="11"/>
  <c r="C7" i="11"/>
  <c r="D6" i="11"/>
  <c r="C6" i="11"/>
  <c r="D5" i="11"/>
  <c r="C5" i="11"/>
  <c r="D4" i="11"/>
  <c r="C4" i="11"/>
  <c r="D3" i="11"/>
  <c r="C3" i="11"/>
  <c r="B21" i="11" l="1"/>
  <c r="B53" i="11"/>
  <c r="B61" i="11"/>
  <c r="B45" i="11" l="1"/>
  <c r="B13" i="11"/>
  <c r="B42" i="11"/>
  <c r="B10" i="11"/>
  <c r="B37" i="11"/>
  <c r="B5" i="11"/>
  <c r="B34" i="11"/>
  <c r="B29" i="11"/>
  <c r="B70" i="11"/>
  <c r="B26" i="11"/>
  <c r="B18" i="11"/>
  <c r="B67" i="11"/>
  <c r="B59" i="11"/>
  <c r="B51" i="11"/>
  <c r="B43" i="11"/>
  <c r="B35" i="11"/>
  <c r="B27" i="11"/>
  <c r="B19" i="11"/>
  <c r="B11" i="11"/>
  <c r="B66" i="11"/>
  <c r="B58" i="11"/>
  <c r="B50" i="11"/>
  <c r="B65" i="11"/>
  <c r="B57" i="11"/>
  <c r="B49" i="11"/>
  <c r="B41" i="11"/>
  <c r="B33" i="11"/>
  <c r="B25" i="11"/>
  <c r="B17" i="11"/>
  <c r="B9" i="11"/>
  <c r="B64" i="11"/>
  <c r="B56" i="11"/>
  <c r="B48" i="11"/>
  <c r="B40" i="11"/>
  <c r="B32" i="11"/>
  <c r="B24" i="11"/>
  <c r="B16" i="11"/>
  <c r="B8" i="11"/>
  <c r="B3" i="11"/>
  <c r="B63" i="11"/>
  <c r="B55" i="11"/>
  <c r="B47" i="11"/>
  <c r="B39" i="11"/>
  <c r="B31" i="11"/>
  <c r="B23" i="11"/>
  <c r="B15" i="11"/>
  <c r="B7" i="11"/>
  <c r="B71" i="11"/>
  <c r="B62" i="11"/>
  <c r="B54" i="11"/>
  <c r="B46" i="11"/>
  <c r="B38" i="11"/>
  <c r="B30" i="11"/>
  <c r="B22" i="11"/>
  <c r="B14" i="11"/>
  <c r="B6" i="11"/>
  <c r="B68" i="11"/>
  <c r="B60" i="11"/>
  <c r="B52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<sst xmlns="http://schemas.openxmlformats.org/spreadsheetml/2006/main" count="518" uniqueCount="145">
  <si>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</si>
  <si>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</si>
  <si>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</si>
  <si>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</si>
  <si>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</si>
  <si>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</si>
  <si>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</si>
  <si>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</si>
  <si>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</si>
  <si>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</si>
  <si>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</si>
  <si>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</si>
  <si>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</si>
  <si>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</si>
  <si>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</si>
  <si>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</si>
  <si>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</si>
  <si>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</si>
  <si>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</si>
  <si>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</si>
  <si>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</si>
  <si>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</si>
  <si>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</si>
  <si>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</si>
  <si>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</si>
  <si>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</si>
  <si>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</si>
  <si>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</si>
  <si>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</si>
  <si>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</si>
  <si>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</si>
  <si>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</si>
  <si>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</si>
  <si>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</si>
  <si>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</si>
  <si>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</si>
  <si>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</si>
  <si>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</si>
  <si>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</si>
  <si>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</si>
  <si>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</si>
  <si>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</si>
  <si>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</si>
  <si>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</si>
  <si>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</si>
  <si>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</si>
  <si>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</si>
  <si>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</si>
  <si>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</si>
  <si>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</si>
  <si>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</si>
  <si>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</si>
  <si>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</si>
  <si>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</si>
  <si>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</si>
  <si>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</si>
  <si>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</si>
  <si>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</si>
  <si>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</si>
  <si>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</si>
  <si>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</si>
  <si>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</si>
  <si>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</si>
  <si>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</si>
  <si>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</si>
  <si>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</si>
  <si>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</si>
  <si>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</si>
  <si>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</si>
  <si>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</si>
  <si>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</si>
  <si>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</si>
  <si>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</si>
  <si>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</si>
  <si>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</si>
  <si>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</si>
  <si>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</si>
  <si>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</si>
  <si>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</si>
  <si>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</si>
  <si>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</si>
  <si>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</si>
  <si>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</si>
  <si>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</si>
  <si>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</si>
  <si>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</si>
  <si>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</si>
  <si>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</si>
  <si>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</si>
  <si>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</si>
  <si>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</si>
  <si>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</si>
  <si>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</si>
  <si>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</si>
  <si>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</si>
  <si>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</si>
  <si>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</si>
  <si>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</si>
  <si>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</si>
  <si>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</si>
  <si>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</si>
  <si>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</si>
  <si>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</si>
  <si>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</si>
  <si>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</si>
  <si>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</si>
  <si>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</si>
  <si>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</si>
  <si>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</si>
  <si>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</si>
  <si>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</si>
  <si>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</si>
  <si>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</si>
  <si>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</si>
  <si>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</si>
  <si>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</si>
  <si>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</si>
  <si>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</si>
  <si>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</si>
  <si>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</si>
  <si>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</si>
  <si>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</si>
  <si>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</si>
  <si>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</si>
  <si>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</si>
  <si>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</si>
  <si>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</si>
  <si>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</si>
  <si>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</si>
  <si>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</si>
  <si>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</si>
  <si>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</si>
  <si>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</si>
  <si>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</si>
  <si>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</si>
  <si>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</si>
  <si>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Table 1.  Production of Commodities by Industry, 2018</t>
  </si>
  <si>
    <t>Table 2. Output and Value Added by Industry, 2018</t>
  </si>
  <si>
    <t>Table 3. Supply and Consumption of Commodities, 2018</t>
  </si>
  <si>
    <t>Table 4.  Employment and Compensation of Employees by Industry, 2018</t>
  </si>
  <si>
    <t>Table 5.  Employment by Industry, 2018</t>
  </si>
  <si>
    <t>Table 6.  Output by Commodity, 2018</t>
  </si>
  <si>
    <t>Table 7.  Real Output by Commodity, 2018</t>
  </si>
  <si>
    <t>Real output (Millions of chained (2017) dollars)</t>
  </si>
  <si>
    <t>Camera And Motion Picture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</si>
</sst>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a.dc\Shares\INEA\Production\Satellite%20Accounts\Arts%20and%20Cultural%20Production\Estimates\Intermediate\Excel\2023\acpsa_table1_production_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a.dc\Shares\INEA\Production\Satellite%20Accounts\Arts%20and%20Cultural%20Production\Estimates\Intermediate\Excel\2023\acpsa_table2_indOutput_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a.dc\Shares\INEA\Production\Satellite%20Accounts\Arts%20and%20Cultural%20Production\Estimates\Intermediate\Excel\2023\acpsa_table3_Supply_Consumption_201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a.dc\Shares\INEA\Production\Satellite%20Accounts\Arts%20and%20Cultural%20Production\Estimates\Intermediate\Excel\2023\acpsa_table4_Emp_Comp_2018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a.dc\Shares\INEA\Production\Satellite%20Accounts\Arts%20and%20Cultural%20Production\Estimates\Intermediate\Excel\2023\acpsa_table5_Dir_Tot_emp_2018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a.dc\Shares\INEA\Production\Satellite%20Accounts\Arts%20and%20Cultural%20Production\Estimates\Intermediate\Excel\2023\acpsa_table6_Dir_Tot_Out_2018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bea.dc\Shares\INEA\Production\Satellite%20Accounts\Arts%20and%20Cultural%20Production\Estimates\Publication\2023\ACPSA_P_Q_Indices.xlsx" TargetMode="External"/><Relationship Id="rId1" Type="http://schemas.openxmlformats.org/officeDocument/2006/relationships/externalLinkPath" Target="/Production/Satellite%20Accounts/Arts%20and%20Cultural%20Production/Estimates/Publication/2023/ACPSA_P_Q_Indic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psa_table1_production_2018"/>
    </sheetNames>
    <sheetDataSet>
      <sheetData sheetId="0">
        <row r="1">
          <cell r="C1" t="str">
            <v>Construction</v>
          </cell>
          <cell r="D1" t="str">
            <v>Other Goods Manufacturing</v>
          </cell>
          <cell r="E1" t="str">
            <v>Printed Goods Manufacturing</v>
          </cell>
          <cell r="F1" t="str">
            <v>Jewelry and Silverware Manufacturing</v>
          </cell>
          <cell r="G1" t="str">
            <v>Musical Instruments Manufacturing</v>
          </cell>
          <cell r="H1" t="str">
            <v>Custom Architectural Woodwork and Metalwork Manufacturing</v>
          </cell>
          <cell r="I1" t="str">
            <v>Publishing</v>
          </cell>
          <cell r="J1" t="str">
            <v>Motion Pictures</v>
          </cell>
          <cell r="K1" t="str">
            <v>Sound Recording</v>
          </cell>
          <cell r="L1" t="str">
            <v>Broadcasting</v>
          </cell>
          <cell r="M1" t="str">
            <v>Other Information Services</v>
          </cell>
          <cell r="N1" t="str">
            <v>Rental and Leasing</v>
          </cell>
          <cell r="O1" t="str">
            <v>Architectural Services</v>
          </cell>
          <cell r="P1" t="str">
            <v>Landscape Architectural Services</v>
          </cell>
          <cell r="Q1" t="str">
            <v>Interior Design Services</v>
          </cell>
          <cell r="R1" t="str">
            <v>Industrial Design Services</v>
          </cell>
          <cell r="S1" t="str">
            <v>Graphic Design Services</v>
          </cell>
          <cell r="T1" t="str">
            <v>All Other Design Services</v>
          </cell>
          <cell r="U1" t="str">
            <v>Computer Systems Design</v>
          </cell>
          <cell r="V1" t="str">
            <v>Advertising</v>
          </cell>
          <cell r="W1" t="str">
            <v>Photography and Photofinishing Services</v>
          </cell>
          <cell r="X1" t="str">
            <v>Other Support Services</v>
          </cell>
          <cell r="Y1" t="str">
            <v>Education Services</v>
          </cell>
          <cell r="Z1" t="str">
            <v>Fine Arts Education</v>
          </cell>
          <cell r="AA1" t="str">
            <v>Performing Arts Companies</v>
          </cell>
          <cell r="AB1" t="str">
            <v>Promoters of performing arts and similar events</v>
          </cell>
          <cell r="AC1" t="str">
            <v>Agents/Managers For Artists</v>
          </cell>
          <cell r="AD1" t="str">
            <v>Independent Artists, Writers, And Performers</v>
          </cell>
          <cell r="AE1" t="str">
            <v>Museums</v>
          </cell>
          <cell r="AF1" t="str">
            <v>Grant-Making And Giving Services</v>
          </cell>
          <cell r="AG1" t="str">
            <v>Unions</v>
          </cell>
          <cell r="AH1" t="str">
            <v>Government</v>
          </cell>
          <cell r="AI1" t="str">
            <v>Wholesale and Transportation Industries</v>
          </cell>
          <cell r="AJ1" t="str">
            <v>Retail Industries</v>
          </cell>
          <cell r="AK1" t="str">
            <v>All Other Industries</v>
          </cell>
          <cell r="AL1" t="str">
            <v>Domestic Production at Producers' Prices</v>
          </cell>
        </row>
        <row r="2">
          <cell r="B2" t="str">
            <v>Core Arts and Cultural Production</v>
          </cell>
          <cell r="C2">
            <v>0</v>
          </cell>
          <cell r="D2">
            <v>0</v>
          </cell>
          <cell r="E2">
            <v>9754.0953299441444</v>
          </cell>
          <cell r="F2">
            <v>0</v>
          </cell>
          <cell r="G2">
            <v>0</v>
          </cell>
          <cell r="H2">
            <v>4.3422530700011652</v>
          </cell>
          <cell r="I2">
            <v>30208.623377048185</v>
          </cell>
          <cell r="J2">
            <v>36863.635802533368</v>
          </cell>
          <cell r="K2">
            <v>3953.8872933998196</v>
          </cell>
          <cell r="L2">
            <v>126650.53354946739</v>
          </cell>
          <cell r="M2">
            <v>113312.2297579102</v>
          </cell>
          <cell r="N2">
            <v>0</v>
          </cell>
          <cell r="O2">
            <v>32877.688910851575</v>
          </cell>
          <cell r="P2">
            <v>6054.7810264219024</v>
          </cell>
          <cell r="Q2">
            <v>19980.803069573627</v>
          </cell>
          <cell r="R2">
            <v>2702.7073321784706</v>
          </cell>
          <cell r="S2">
            <v>12226.509430702888</v>
          </cell>
          <cell r="T2">
            <v>1672.8411382190318</v>
          </cell>
          <cell r="U2">
            <v>2107.857094736311</v>
          </cell>
          <cell r="V2">
            <v>56521.191746238415</v>
          </cell>
          <cell r="W2">
            <v>15408.758482462579</v>
          </cell>
          <cell r="X2">
            <v>0</v>
          </cell>
          <cell r="Y2">
            <v>7550.8332071572568</v>
          </cell>
          <cell r="Z2">
            <v>7214.1710347666558</v>
          </cell>
          <cell r="AA2">
            <v>27985.582727679819</v>
          </cell>
          <cell r="AB2">
            <v>21863.976007973288</v>
          </cell>
          <cell r="AC2">
            <v>185.07827026710061</v>
          </cell>
          <cell r="AD2">
            <v>43511.158527366162</v>
          </cell>
          <cell r="AE2">
            <v>19801.508135936539</v>
          </cell>
          <cell r="AF2">
            <v>50.395046665196638</v>
          </cell>
          <cell r="AG2">
            <v>456.86403794981135</v>
          </cell>
          <cell r="AH2">
            <v>118384.31615369336</v>
          </cell>
          <cell r="AI2">
            <v>38.716306227633929</v>
          </cell>
          <cell r="AJ2">
            <v>1460.5883993657055</v>
          </cell>
          <cell r="AK2">
            <v>26590.347685370805</v>
          </cell>
          <cell r="AL2">
            <v>745394.02113517723</v>
          </cell>
        </row>
        <row r="3">
          <cell r="B3" t="str">
            <v>Performing Arts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22646.387242119359</v>
          </cell>
          <cell r="AB3">
            <v>20049.785069109752</v>
          </cell>
          <cell r="AC3">
            <v>177.76557434644695</v>
          </cell>
          <cell r="AD3">
            <v>0</v>
          </cell>
          <cell r="AE3">
            <v>14.636111347594801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1034.230054491916</v>
          </cell>
          <cell r="AL3">
            <v>43922.804051415063</v>
          </cell>
        </row>
        <row r="4">
          <cell r="B4" t="str">
            <v>Performing Arts - Music Groups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4176.2300658655759</v>
          </cell>
          <cell r="AB4">
            <v>3830.7121409756555</v>
          </cell>
          <cell r="AC4">
            <v>33.963892458158959</v>
          </cell>
          <cell r="AD4">
            <v>0</v>
          </cell>
          <cell r="AE4">
            <v>2.7963755842093132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197.60000482040118</v>
          </cell>
          <cell r="AL4">
            <v>8241.3024797039998</v>
          </cell>
        </row>
        <row r="5">
          <cell r="B5" t="str">
            <v>Performing Arts - Dance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1440.5882486242251</v>
          </cell>
          <cell r="AB5">
            <v>1321.4020317647185</v>
          </cell>
          <cell r="AC5">
            <v>11.715825895865679</v>
          </cell>
          <cell r="AD5">
            <v>0</v>
          </cell>
          <cell r="AE5">
            <v>0.96460820927419333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68.162012241382797</v>
          </cell>
          <cell r="AL5">
            <v>2842.8327267354662</v>
          </cell>
        </row>
        <row r="6">
          <cell r="B6" t="str">
            <v>Performing Arts - Opera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1720.522795280086</v>
          </cell>
          <cell r="AB6">
            <v>1578.1763592420209</v>
          </cell>
          <cell r="AC6">
            <v>13.992440614880824</v>
          </cell>
          <cell r="AD6">
            <v>0</v>
          </cell>
          <cell r="AE6">
            <v>1.1520505003116024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81.407227877540592</v>
          </cell>
          <cell r="AL6">
            <v>3395.2508735148404</v>
          </cell>
        </row>
        <row r="7">
          <cell r="B7" t="str">
            <v>Performing Arts - Symphonies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3805.672558269187</v>
          </cell>
          <cell r="AB7">
            <v>3490.8124896414424</v>
          </cell>
          <cell r="AC7">
            <v>30.950271288090914</v>
          </cell>
          <cell r="AD7">
            <v>0</v>
          </cell>
          <cell r="AE7">
            <v>2.5482527675911566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180.06692734802638</v>
          </cell>
          <cell r="AL7">
            <v>7510.0504993143386</v>
          </cell>
        </row>
        <row r="8">
          <cell r="B8" t="str">
            <v>Performing Arts - Theater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9155.9218129173423</v>
          </cell>
          <cell r="AB8">
            <v>8398.4120360708239</v>
          </cell>
          <cell r="AC8">
            <v>74.462071989509482</v>
          </cell>
          <cell r="AD8">
            <v>0</v>
          </cell>
          <cell r="AE8">
            <v>6.1307437101803712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433.21612215650362</v>
          </cell>
          <cell r="AL8">
            <v>18068.142786844357</v>
          </cell>
        </row>
        <row r="9">
          <cell r="B9" t="str">
            <v>Performing Arts - Other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2347.451761162944</v>
          </cell>
          <cell r="AB9">
            <v>1430.270011415093</v>
          </cell>
          <cell r="AC9">
            <v>12.681072099941092</v>
          </cell>
          <cell r="AD9">
            <v>0</v>
          </cell>
          <cell r="AE9">
            <v>1.0440805760281635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73.777760048061438</v>
          </cell>
          <cell r="AL9">
            <v>3865.2246853020674</v>
          </cell>
        </row>
        <row r="10">
          <cell r="B10" t="str">
            <v>Independent Artists, Writers, And Performers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141.63730706482045</v>
          </cell>
          <cell r="AB10">
            <v>0</v>
          </cell>
          <cell r="AC10">
            <v>0</v>
          </cell>
          <cell r="AD10">
            <v>42668.339761314732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20.863715211721797</v>
          </cell>
          <cell r="AL10">
            <v>42830.840783591273</v>
          </cell>
        </row>
        <row r="11">
          <cell r="B11" t="str">
            <v>Museums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19664.906352777809</v>
          </cell>
          <cell r="AF11">
            <v>0</v>
          </cell>
          <cell r="AG11">
            <v>0</v>
          </cell>
          <cell r="AH11">
            <v>6677.8407310754737</v>
          </cell>
          <cell r="AI11">
            <v>0</v>
          </cell>
          <cell r="AJ11">
            <v>0</v>
          </cell>
          <cell r="AK11">
            <v>0</v>
          </cell>
          <cell r="AL11">
            <v>26342.747083853283</v>
          </cell>
        </row>
        <row r="12">
          <cell r="B12" t="str">
            <v>Museums - Art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2660.4612812256273</v>
          </cell>
          <cell r="AF12">
            <v>0</v>
          </cell>
          <cell r="AG12">
            <v>0</v>
          </cell>
          <cell r="AH12">
            <v>313.89569522508941</v>
          </cell>
          <cell r="AI12">
            <v>0</v>
          </cell>
          <cell r="AJ12">
            <v>0</v>
          </cell>
          <cell r="AK12">
            <v>0</v>
          </cell>
          <cell r="AL12">
            <v>2974.3569764507165</v>
          </cell>
        </row>
        <row r="13">
          <cell r="B13" t="str">
            <v>Museums - Botanical And Zoological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4397.961257480958</v>
          </cell>
          <cell r="AF13">
            <v>0</v>
          </cell>
          <cell r="AG13">
            <v>0</v>
          </cell>
          <cell r="AH13">
            <v>518.89539465653172</v>
          </cell>
          <cell r="AI13">
            <v>0</v>
          </cell>
          <cell r="AJ13">
            <v>0</v>
          </cell>
          <cell r="AK13">
            <v>0</v>
          </cell>
          <cell r="AL13">
            <v>4916.8566521374896</v>
          </cell>
        </row>
        <row r="14">
          <cell r="B14" t="str">
            <v>Museums - Childern's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931.16144842896949</v>
          </cell>
          <cell r="AF14">
            <v>0</v>
          </cell>
          <cell r="AG14">
            <v>0</v>
          </cell>
          <cell r="AH14">
            <v>109.86349332878133</v>
          </cell>
          <cell r="AI14">
            <v>0</v>
          </cell>
          <cell r="AJ14">
            <v>0</v>
          </cell>
          <cell r="AK14">
            <v>0</v>
          </cell>
          <cell r="AL14">
            <v>1041.0249417577509</v>
          </cell>
        </row>
        <row r="15">
          <cell r="B15" t="str">
            <v>Museums - Historical Sites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1097.8775448575095</v>
          </cell>
          <cell r="AF15">
            <v>0</v>
          </cell>
          <cell r="AG15">
            <v>0</v>
          </cell>
          <cell r="AH15">
            <v>129.53356534333864</v>
          </cell>
          <cell r="AI15">
            <v>0</v>
          </cell>
          <cell r="AJ15">
            <v>0</v>
          </cell>
          <cell r="AK15">
            <v>0</v>
          </cell>
          <cell r="AL15">
            <v>1227.4111102008483</v>
          </cell>
        </row>
        <row r="16">
          <cell r="B16" t="str">
            <v>Museums - History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532.09225624512533</v>
          </cell>
          <cell r="AF16">
            <v>0</v>
          </cell>
          <cell r="AG16">
            <v>0</v>
          </cell>
          <cell r="AH16">
            <v>62.779139045017899</v>
          </cell>
          <cell r="AI16">
            <v>0</v>
          </cell>
          <cell r="AJ16">
            <v>0</v>
          </cell>
          <cell r="AK16">
            <v>0</v>
          </cell>
          <cell r="AL16">
            <v>594.87139529014325</v>
          </cell>
        </row>
        <row r="17">
          <cell r="B17" t="str">
            <v>Museums - Natural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4256.7380499610035</v>
          </cell>
          <cell r="AF17">
            <v>0</v>
          </cell>
          <cell r="AG17">
            <v>0</v>
          </cell>
          <cell r="AH17">
            <v>502.23311236014325</v>
          </cell>
          <cell r="AI17">
            <v>0</v>
          </cell>
          <cell r="AJ17">
            <v>0</v>
          </cell>
          <cell r="AK17">
            <v>0</v>
          </cell>
          <cell r="AL17">
            <v>4758.9711623211469</v>
          </cell>
        </row>
        <row r="18">
          <cell r="B18" t="str">
            <v>Museums - Nature Parks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866.76114431120584</v>
          </cell>
          <cell r="AF18">
            <v>0</v>
          </cell>
          <cell r="AG18">
            <v>0</v>
          </cell>
          <cell r="AH18">
            <v>4459.9332949501559</v>
          </cell>
          <cell r="AI18">
            <v>0</v>
          </cell>
          <cell r="AJ18">
            <v>0</v>
          </cell>
          <cell r="AK18">
            <v>0</v>
          </cell>
          <cell r="AL18">
            <v>5326.6944392613614</v>
          </cell>
        </row>
        <row r="19">
          <cell r="B19" t="str">
            <v>Museums - Science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4256.7380499610035</v>
          </cell>
          <cell r="AF19">
            <v>0</v>
          </cell>
          <cell r="AG19">
            <v>0</v>
          </cell>
          <cell r="AH19">
            <v>502.23311236014325</v>
          </cell>
          <cell r="AI19">
            <v>0</v>
          </cell>
          <cell r="AJ19">
            <v>0</v>
          </cell>
          <cell r="AK19">
            <v>0</v>
          </cell>
          <cell r="AL19">
            <v>4758.9711623211469</v>
          </cell>
        </row>
        <row r="20">
          <cell r="B20" t="str">
            <v>Museums - Other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665.11532030640706</v>
          </cell>
          <cell r="AF20">
            <v>0</v>
          </cell>
          <cell r="AG20">
            <v>0</v>
          </cell>
          <cell r="AH20">
            <v>78.473923806272381</v>
          </cell>
          <cell r="AI20">
            <v>0</v>
          </cell>
          <cell r="AJ20">
            <v>0</v>
          </cell>
          <cell r="AK20">
            <v>0</v>
          </cell>
          <cell r="AL20">
            <v>743.58924411267947</v>
          </cell>
        </row>
        <row r="21">
          <cell r="B21" t="str">
            <v>Design services</v>
          </cell>
          <cell r="C21">
            <v>0</v>
          </cell>
          <cell r="D21">
            <v>0</v>
          </cell>
          <cell r="E21">
            <v>9754.0953299441444</v>
          </cell>
          <cell r="F21">
            <v>0</v>
          </cell>
          <cell r="G21">
            <v>0</v>
          </cell>
          <cell r="H21">
            <v>4.3422530700011652</v>
          </cell>
          <cell r="I21">
            <v>20719.29714068706</v>
          </cell>
          <cell r="J21">
            <v>197.77574861547697</v>
          </cell>
          <cell r="K21">
            <v>3.0455613306833444</v>
          </cell>
          <cell r="L21">
            <v>94546.567390981116</v>
          </cell>
          <cell r="M21">
            <v>112713.50115468742</v>
          </cell>
          <cell r="N21">
            <v>0</v>
          </cell>
          <cell r="O21">
            <v>32877.688910851582</v>
          </cell>
          <cell r="P21">
            <v>6054.7810264219024</v>
          </cell>
          <cell r="Q21">
            <v>19980.803069573627</v>
          </cell>
          <cell r="R21">
            <v>2702.7073321784706</v>
          </cell>
          <cell r="S21">
            <v>12226.509430702888</v>
          </cell>
          <cell r="T21">
            <v>1672.841138219032</v>
          </cell>
          <cell r="U21">
            <v>2107.857094736311</v>
          </cell>
          <cell r="V21">
            <v>56521.191746238415</v>
          </cell>
          <cell r="W21">
            <v>14166.584446797728</v>
          </cell>
          <cell r="X21">
            <v>0</v>
          </cell>
          <cell r="Y21">
            <v>0</v>
          </cell>
          <cell r="Z21">
            <v>0</v>
          </cell>
          <cell r="AA21">
            <v>62.821419061819093</v>
          </cell>
          <cell r="AB21">
            <v>1814.1909388635304</v>
          </cell>
          <cell r="AC21">
            <v>7.3126959206536357</v>
          </cell>
          <cell r="AD21">
            <v>137.45176145593604</v>
          </cell>
          <cell r="AE21">
            <v>121.96567181113319</v>
          </cell>
          <cell r="AF21">
            <v>50.395046665196638</v>
          </cell>
          <cell r="AG21">
            <v>456.86403794981135</v>
          </cell>
          <cell r="AH21">
            <v>725.35974206026185</v>
          </cell>
          <cell r="AI21">
            <v>38.716306227633929</v>
          </cell>
          <cell r="AJ21">
            <v>1409.0087519398155</v>
          </cell>
          <cell r="AK21">
            <v>25535.253915667163</v>
          </cell>
          <cell r="AL21">
            <v>416608.9290626588</v>
          </cell>
        </row>
        <row r="22">
          <cell r="B22" t="str">
            <v>Advertising</v>
          </cell>
          <cell r="C22">
            <v>0</v>
          </cell>
          <cell r="D22">
            <v>0</v>
          </cell>
          <cell r="E22">
            <v>9754.0953299441444</v>
          </cell>
          <cell r="F22">
            <v>0</v>
          </cell>
          <cell r="G22">
            <v>0</v>
          </cell>
          <cell r="H22">
            <v>4.3422530700011652</v>
          </cell>
          <cell r="I22">
            <v>20608.732346274661</v>
          </cell>
          <cell r="J22">
            <v>197.77574861547697</v>
          </cell>
          <cell r="K22">
            <v>0</v>
          </cell>
          <cell r="L22">
            <v>94546.567390981116</v>
          </cell>
          <cell r="M22">
            <v>112713.50115468742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56521.191746238415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62.821419061819093</v>
          </cell>
          <cell r="AB22">
            <v>1814.1909388635304</v>
          </cell>
          <cell r="AC22">
            <v>7.3126959206536357</v>
          </cell>
          <cell r="AD22">
            <v>137.45176145593604</v>
          </cell>
          <cell r="AE22">
            <v>121.96567181113319</v>
          </cell>
          <cell r="AF22">
            <v>50.395046665196638</v>
          </cell>
          <cell r="AG22">
            <v>456.86403794981135</v>
          </cell>
          <cell r="AH22">
            <v>0</v>
          </cell>
          <cell r="AI22">
            <v>1.8414150157534641</v>
          </cell>
          <cell r="AJ22">
            <v>0</v>
          </cell>
          <cell r="AK22">
            <v>15904.471713103285</v>
          </cell>
          <cell r="AL22">
            <v>312903.52066965832</v>
          </cell>
        </row>
        <row r="23">
          <cell r="B23" t="str">
            <v>Architectural Services, Historic Restoration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2340.4918867150309</v>
          </cell>
          <cell r="P23">
            <v>8.5770022103339123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55.538227478699163</v>
          </cell>
          <cell r="AI23">
            <v>0</v>
          </cell>
          <cell r="AJ23">
            <v>0</v>
          </cell>
          <cell r="AK23">
            <v>0</v>
          </cell>
          <cell r="AL23">
            <v>2404.6071164040641</v>
          </cell>
        </row>
        <row r="24">
          <cell r="B24" t="str">
            <v>Landscape Architectural Services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440.30761193378106</v>
          </cell>
          <cell r="P24">
            <v>5940.2633037923652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8337.0162486317386</v>
          </cell>
          <cell r="AL24">
            <v>14717.587164357885</v>
          </cell>
        </row>
        <row r="25">
          <cell r="B25" t="str">
            <v>All Other Architectural Services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28248.940622093407</v>
          </cell>
          <cell r="P25">
            <v>103.27609214270736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668.73844239215578</v>
          </cell>
          <cell r="AI25">
            <v>0</v>
          </cell>
          <cell r="AJ25">
            <v>0</v>
          </cell>
          <cell r="AK25">
            <v>0</v>
          </cell>
          <cell r="AL25">
            <v>29020.955156628268</v>
          </cell>
        </row>
        <row r="26">
          <cell r="B26" t="str">
            <v>Interior Design Services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1847.9487901093614</v>
          </cell>
          <cell r="P26">
            <v>2.6646282764960483</v>
          </cell>
          <cell r="Q26">
            <v>19873.90400611392</v>
          </cell>
          <cell r="R26">
            <v>51.724206937505222</v>
          </cell>
          <cell r="S26">
            <v>28.763337781144816</v>
          </cell>
          <cell r="T26">
            <v>6.8311169594756747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8.1420333980954034</v>
          </cell>
          <cell r="AL26">
            <v>21819.978119575997</v>
          </cell>
        </row>
        <row r="27">
          <cell r="B27" t="str">
            <v>Industrial Design Services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53.774952919161485</v>
          </cell>
          <cell r="R27">
            <v>2617.3325156836113</v>
          </cell>
          <cell r="S27">
            <v>92.91954829333784</v>
          </cell>
          <cell r="T27">
            <v>1.6362242206481978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3.5003126008418333</v>
          </cell>
          <cell r="AL27">
            <v>2769.1635537176007</v>
          </cell>
        </row>
        <row r="28">
          <cell r="B28" t="str">
            <v>Graphic Design Services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7.7638657422022961</v>
          </cell>
          <cell r="J28">
            <v>0</v>
          </cell>
          <cell r="K28">
            <v>3.0455613306833444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37.348707721569191</v>
          </cell>
          <cell r="R28">
            <v>33.298554159272761</v>
          </cell>
          <cell r="S28">
            <v>12062.233692628726</v>
          </cell>
          <cell r="T28">
            <v>80.20468538848192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12223.895066970936</v>
          </cell>
        </row>
        <row r="29">
          <cell r="B29" t="str">
            <v>Fashion Design Services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13.230983009465474</v>
          </cell>
          <cell r="R29">
            <v>0.29527226935847789</v>
          </cell>
          <cell r="S29">
            <v>35.723037161021644</v>
          </cell>
          <cell r="T29">
            <v>1328.6579646100347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1377.9072570498804</v>
          </cell>
        </row>
        <row r="30">
          <cell r="B30" t="str">
            <v>Computer Systems Design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102.80092867019673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2107.857094736311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36.874891211880467</v>
          </cell>
          <cell r="AJ30">
            <v>0</v>
          </cell>
          <cell r="AK30">
            <v>1282.1236079332043</v>
          </cell>
          <cell r="AL30">
            <v>3529.6565225515924</v>
          </cell>
        </row>
        <row r="31">
          <cell r="B31" t="str">
            <v>Photography And Photofinishing Services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14166.584446797728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1.0830721894068784</v>
          </cell>
          <cell r="AI31">
            <v>0</v>
          </cell>
          <cell r="AJ31">
            <v>1409.0087519398155</v>
          </cell>
          <cell r="AK31">
            <v>0</v>
          </cell>
          <cell r="AL31">
            <v>15576.67627092695</v>
          </cell>
        </row>
        <row r="32">
          <cell r="B32" t="str">
            <v>All Other Design Services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2.5444198095125912</v>
          </cell>
          <cell r="R32">
            <v>5.6783128722784203E-2</v>
          </cell>
          <cell r="S32">
            <v>6.8698148386580087</v>
          </cell>
          <cell r="T32">
            <v>255.51114704039131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264.98216481728468</v>
          </cell>
        </row>
        <row r="33">
          <cell r="B33" t="str">
            <v>Fine Arts Education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7214.1710347666558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51.579647425889988</v>
          </cell>
          <cell r="AK33">
            <v>0</v>
          </cell>
          <cell r="AL33">
            <v>7265.7506821925454</v>
          </cell>
        </row>
        <row r="34">
          <cell r="B34" t="str">
            <v>Education Services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7550.8332071572568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110981.11568055763</v>
          </cell>
          <cell r="AI34">
            <v>0</v>
          </cell>
          <cell r="AJ34">
            <v>0</v>
          </cell>
          <cell r="AK34">
            <v>0</v>
          </cell>
          <cell r="AL34">
            <v>118531.94888771488</v>
          </cell>
        </row>
        <row r="35">
          <cell r="B35" t="str">
            <v>Entertainment Originals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9489.3262363611248</v>
          </cell>
          <cell r="J35">
            <v>36665.860053917888</v>
          </cell>
          <cell r="K35">
            <v>3950.841732069136</v>
          </cell>
          <cell r="L35">
            <v>32103.966158486284</v>
          </cell>
          <cell r="M35">
            <v>598.72860322278552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1242.1740356648518</v>
          </cell>
          <cell r="X35">
            <v>0</v>
          </cell>
          <cell r="Y35">
            <v>0</v>
          </cell>
          <cell r="Z35">
            <v>0</v>
          </cell>
          <cell r="AA35">
            <v>5134.7367594338211</v>
          </cell>
          <cell r="AB35">
            <v>0</v>
          </cell>
          <cell r="AC35">
            <v>0</v>
          </cell>
          <cell r="AD35">
            <v>705.36700459549149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89891.000583751389</v>
          </cell>
        </row>
        <row r="36">
          <cell r="B36" t="str">
            <v>Supporting Arts and Cultural Production</v>
          </cell>
          <cell r="C36">
            <v>28970.127719421773</v>
          </cell>
          <cell r="D36">
            <v>6369.8303042092211</v>
          </cell>
          <cell r="E36">
            <v>13440.748006424452</v>
          </cell>
          <cell r="F36">
            <v>7270.6800665576957</v>
          </cell>
          <cell r="G36">
            <v>2016.9765343476579</v>
          </cell>
          <cell r="H36">
            <v>9072.4618889676622</v>
          </cell>
          <cell r="I36">
            <v>109312.65935502933</v>
          </cell>
          <cell r="J36">
            <v>103419.1905523313</v>
          </cell>
          <cell r="K36">
            <v>15921.106787769018</v>
          </cell>
          <cell r="L36">
            <v>155836.81767836053</v>
          </cell>
          <cell r="M36">
            <v>71177.186608137985</v>
          </cell>
          <cell r="N36">
            <v>10657.57851828463</v>
          </cell>
          <cell r="O36">
            <v>5.9958150424624259</v>
          </cell>
          <cell r="P36">
            <v>9.7511847612057733E-3</v>
          </cell>
          <cell r="Q36">
            <v>4.0415478193013579</v>
          </cell>
          <cell r="R36">
            <v>2.6314784211183313</v>
          </cell>
          <cell r="S36">
            <v>1.6719059430321963</v>
          </cell>
          <cell r="T36">
            <v>0.14531148688399131</v>
          </cell>
          <cell r="U36">
            <v>1134.4172773468042</v>
          </cell>
          <cell r="V36">
            <v>3.1315792852384736</v>
          </cell>
          <cell r="W36">
            <v>0.8703678915469123</v>
          </cell>
          <cell r="X36">
            <v>1762.8845635496546</v>
          </cell>
          <cell r="Y36">
            <v>169.7345707695103</v>
          </cell>
          <cell r="Z36">
            <v>97.40388402674651</v>
          </cell>
          <cell r="AA36">
            <v>141.93745189772747</v>
          </cell>
          <cell r="AB36">
            <v>13799.072009145788</v>
          </cell>
          <cell r="AC36">
            <v>5751.9824705028022</v>
          </cell>
          <cell r="AD36">
            <v>6895.5394217662815</v>
          </cell>
          <cell r="AE36">
            <v>92.752020793253735</v>
          </cell>
          <cell r="AF36">
            <v>1361.6774733525262</v>
          </cell>
          <cell r="AG36">
            <v>744.33435488661814</v>
          </cell>
          <cell r="AH36">
            <v>30846.498432429562</v>
          </cell>
          <cell r="AI36">
            <v>80164.324346444162</v>
          </cell>
          <cell r="AJ36">
            <v>68699.874024356483</v>
          </cell>
          <cell r="AK36">
            <v>13460.889166613708</v>
          </cell>
          <cell r="AL36">
            <v>758607.18324479717</v>
          </cell>
        </row>
        <row r="37">
          <cell r="B37" t="str">
            <v>Art support services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61.544059755416065</v>
          </cell>
          <cell r="K37">
            <v>0</v>
          </cell>
          <cell r="L37">
            <v>0</v>
          </cell>
          <cell r="M37">
            <v>0</v>
          </cell>
          <cell r="N37">
            <v>10639.429638287453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1674.4045858450836</v>
          </cell>
          <cell r="Y37">
            <v>0</v>
          </cell>
          <cell r="Z37">
            <v>0</v>
          </cell>
          <cell r="AA37">
            <v>16.247263051735004</v>
          </cell>
          <cell r="AB37">
            <v>13715.046212915944</v>
          </cell>
          <cell r="AC37">
            <v>5751.6006201460423</v>
          </cell>
          <cell r="AD37">
            <v>6872.5750990004717</v>
          </cell>
          <cell r="AE37">
            <v>0</v>
          </cell>
          <cell r="AF37">
            <v>1345.3270355350312</v>
          </cell>
          <cell r="AG37">
            <v>695.14027707528885</v>
          </cell>
          <cell r="AH37">
            <v>21579.869737982193</v>
          </cell>
          <cell r="AI37">
            <v>2.2279485724681298</v>
          </cell>
          <cell r="AJ37">
            <v>7.0924510368813802</v>
          </cell>
          <cell r="AK37">
            <v>41.437935815998109</v>
          </cell>
          <cell r="AL37">
            <v>62401.942865020013</v>
          </cell>
        </row>
        <row r="38">
          <cell r="B38" t="str">
            <v>Rental And Leasing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61.544059755416065</v>
          </cell>
          <cell r="K38">
            <v>0</v>
          </cell>
          <cell r="L38">
            <v>0</v>
          </cell>
          <cell r="M38">
            <v>0</v>
          </cell>
          <cell r="N38">
            <v>10639.429638287453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2.2279485724681298</v>
          </cell>
          <cell r="AJ38">
            <v>7.0924510368813802</v>
          </cell>
          <cell r="AK38">
            <v>34.772392096606325</v>
          </cell>
          <cell r="AL38">
            <v>10745.066489748824</v>
          </cell>
        </row>
        <row r="39">
          <cell r="B39" t="str">
            <v>Agents/Managers For Artists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43.444769704318993</v>
          </cell>
          <cell r="AC39">
            <v>5518.5209898688354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5561.9657595731542</v>
          </cell>
        </row>
        <row r="40">
          <cell r="B40" t="str">
            <v>Promoters Of Performing Arts And Similar Events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16.247263051735004</v>
          </cell>
          <cell r="AB40">
            <v>13671.601443211624</v>
          </cell>
          <cell r="AC40">
            <v>233.07963027720646</v>
          </cell>
          <cell r="AD40">
            <v>6872.5750990004717</v>
          </cell>
          <cell r="AE40">
            <v>0</v>
          </cell>
          <cell r="AF40">
            <v>0</v>
          </cell>
          <cell r="AG40">
            <v>0</v>
          </cell>
          <cell r="AH40">
            <v>447.29885263515058</v>
          </cell>
          <cell r="AI40">
            <v>0</v>
          </cell>
          <cell r="AJ40">
            <v>0</v>
          </cell>
          <cell r="AK40">
            <v>6.6655437193917875</v>
          </cell>
          <cell r="AL40">
            <v>21247.467831895581</v>
          </cell>
        </row>
        <row r="41">
          <cell r="B41" t="str">
            <v>Grant-Making And Giving Services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1345.3270355350312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1345.3270355350312</v>
          </cell>
        </row>
        <row r="42">
          <cell r="B42" t="str">
            <v>Unions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695.14027707528885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695.14027707528885</v>
          </cell>
        </row>
        <row r="43">
          <cell r="B43" t="str">
            <v>Government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21132.570885347042</v>
          </cell>
          <cell r="AI43">
            <v>0</v>
          </cell>
          <cell r="AJ43">
            <v>0</v>
          </cell>
          <cell r="AK43">
            <v>0</v>
          </cell>
          <cell r="AL43">
            <v>21132.570885347042</v>
          </cell>
        </row>
        <row r="44">
          <cell r="B44" t="str">
            <v>Other Support Services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1674.4045858450836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1674.4045858450836</v>
          </cell>
        </row>
        <row r="45">
          <cell r="B45" t="str">
            <v>Books publishing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15971.654385924743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122.90452183117604</v>
          </cell>
          <cell r="AI45">
            <v>0</v>
          </cell>
          <cell r="AJ45">
            <v>0</v>
          </cell>
          <cell r="AK45">
            <v>0</v>
          </cell>
          <cell r="AL45">
            <v>16094.558907755922</v>
          </cell>
        </row>
        <row r="46">
          <cell r="B46" t="str">
            <v>Books Publishing - Education (K-12)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1778.8444245733831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1778.8444245733831</v>
          </cell>
        </row>
        <row r="47">
          <cell r="B47" t="str">
            <v>Books Publishing - Higher Education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785.9165571722092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785.9165571722092</v>
          </cell>
        </row>
        <row r="48">
          <cell r="B48" t="str">
            <v>Books Publishing - General Reference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999.35831189827263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63.188329709859801</v>
          </cell>
          <cell r="AI48">
            <v>0</v>
          </cell>
          <cell r="AJ48">
            <v>0</v>
          </cell>
          <cell r="AK48">
            <v>0</v>
          </cell>
          <cell r="AL48">
            <v>1062.5466416081324</v>
          </cell>
        </row>
        <row r="49">
          <cell r="B49" t="str">
            <v>Books Publishing - Professional, Technical, And Scholarly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2720.7930497678699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56.290619142887167</v>
          </cell>
          <cell r="AI49">
            <v>0</v>
          </cell>
          <cell r="AJ49">
            <v>0</v>
          </cell>
          <cell r="AK49">
            <v>0</v>
          </cell>
          <cell r="AL49">
            <v>2777.0836689107568</v>
          </cell>
        </row>
        <row r="50">
          <cell r="B50" t="str">
            <v>Books Publishing - Adult Trade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5466.692507888506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3.4255729784290727</v>
          </cell>
          <cell r="AI50">
            <v>0</v>
          </cell>
          <cell r="AJ50">
            <v>0</v>
          </cell>
          <cell r="AK50">
            <v>0</v>
          </cell>
          <cell r="AL50">
            <v>5470.1180808669351</v>
          </cell>
        </row>
        <row r="51">
          <cell r="B51" t="str">
            <v>Books Publishing - Children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4220.0495346245034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4220.0495346245034</v>
          </cell>
        </row>
        <row r="52">
          <cell r="B52" t="str">
            <v>Other publishing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92216.534801670772</v>
          </cell>
          <cell r="J52">
            <v>0</v>
          </cell>
          <cell r="K52">
            <v>0</v>
          </cell>
          <cell r="L52">
            <v>0</v>
          </cell>
          <cell r="M52">
            <v>2805.5029055975356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1073.6567674514692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314.28760100644723</v>
          </cell>
          <cell r="AI52">
            <v>0</v>
          </cell>
          <cell r="AJ52">
            <v>0</v>
          </cell>
          <cell r="AK52">
            <v>1216.6550866325306</v>
          </cell>
          <cell r="AL52">
            <v>97626.637162358762</v>
          </cell>
        </row>
        <row r="53">
          <cell r="B53" t="str">
            <v>Publishing - Cards, Calendars, And Other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5550.5919197781632</v>
          </cell>
          <cell r="J53">
            <v>0</v>
          </cell>
          <cell r="K53">
            <v>0</v>
          </cell>
          <cell r="L53">
            <v>0</v>
          </cell>
          <cell r="M53">
            <v>2805.5029055975356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314.28760100644723</v>
          </cell>
          <cell r="AI53">
            <v>0</v>
          </cell>
          <cell r="AJ53">
            <v>0</v>
          </cell>
          <cell r="AK53">
            <v>203.6211294334432</v>
          </cell>
          <cell r="AL53">
            <v>8874.0035558155869</v>
          </cell>
        </row>
        <row r="54">
          <cell r="B54" t="str">
            <v>Publishing - Newspapers And Periodicals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20537.982143484041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20537.982143484041</v>
          </cell>
        </row>
        <row r="55">
          <cell r="B55" t="str">
            <v>Publishing - Software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66127.960738408568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1073.6567674514692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1013.0339571990874</v>
          </cell>
          <cell r="AL55">
            <v>68214.651463059126</v>
          </cell>
        </row>
        <row r="56">
          <cell r="B56" t="str">
            <v>Information services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64.821462557839112</v>
          </cell>
          <cell r="J56">
            <v>103303.12600370134</v>
          </cell>
          <cell r="K56">
            <v>15920.37908223774</v>
          </cell>
          <cell r="L56">
            <v>155770.11111677255</v>
          </cell>
          <cell r="M56">
            <v>67928.138302081701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6369.2169957907572</v>
          </cell>
          <cell r="AI56">
            <v>0</v>
          </cell>
          <cell r="AJ56">
            <v>451.1230097363823</v>
          </cell>
          <cell r="AK56">
            <v>4582.2756877308511</v>
          </cell>
          <cell r="AL56">
            <v>354389.19166060921</v>
          </cell>
        </row>
        <row r="57">
          <cell r="B57" t="str">
            <v>Broadcasting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154484.68105877092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2266.2554575952759</v>
          </cell>
          <cell r="AL57">
            <v>156750.9365163662</v>
          </cell>
        </row>
        <row r="58">
          <cell r="B58" t="str">
            <v>Sound Recording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156.56710037410608</v>
          </cell>
          <cell r="K58">
            <v>15903.280281664296</v>
          </cell>
          <cell r="L58">
            <v>301.04028869790915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41.997656632338</v>
          </cell>
          <cell r="AL58">
            <v>16402.885327368651</v>
          </cell>
        </row>
        <row r="59">
          <cell r="B59" t="str">
            <v>Motion Pictures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19393.370984218243</v>
          </cell>
          <cell r="K59">
            <v>14.404013113137323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1.1004200989341748</v>
          </cell>
          <cell r="AI59">
            <v>0</v>
          </cell>
          <cell r="AJ59">
            <v>451.1230097363823</v>
          </cell>
          <cell r="AK59">
            <v>18.296820355213601</v>
          </cell>
          <cell r="AL59">
            <v>19878.29524752191</v>
          </cell>
        </row>
        <row r="60">
          <cell r="B60" t="str">
            <v>Audio/Visual Production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83753.187919108997</v>
          </cell>
          <cell r="K60">
            <v>2.6947874603056099</v>
          </cell>
          <cell r="L60">
            <v>984.38976930372019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84740.272475873018</v>
          </cell>
        </row>
        <row r="61">
          <cell r="B61" t="str">
            <v>Other Information Services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64.821462557839112</v>
          </cell>
          <cell r="J61">
            <v>0</v>
          </cell>
          <cell r="K61">
            <v>0</v>
          </cell>
          <cell r="L61">
            <v>0</v>
          </cell>
          <cell r="M61">
            <v>67928.138302081701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6368.1165756918226</v>
          </cell>
          <cell r="AI61">
            <v>0</v>
          </cell>
          <cell r="AJ61">
            <v>0</v>
          </cell>
          <cell r="AK61">
            <v>2255.7257531480232</v>
          </cell>
          <cell r="AL61">
            <v>76616.802093479389</v>
          </cell>
        </row>
        <row r="62">
          <cell r="B62" t="str">
            <v>Manufactured goods</v>
          </cell>
          <cell r="C62">
            <v>0</v>
          </cell>
          <cell r="D62">
            <v>6325.5630815321165</v>
          </cell>
          <cell r="E62">
            <v>13403.254409292344</v>
          </cell>
          <cell r="F62">
            <v>7243.8093865255878</v>
          </cell>
          <cell r="G62">
            <v>2013.9644427659418</v>
          </cell>
          <cell r="H62">
            <v>9003.4672317240256</v>
          </cell>
          <cell r="I62">
            <v>457.05264821142038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0.44754143596080809</v>
          </cell>
          <cell r="R62">
            <v>2.5842381722135741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724.39693363092351</v>
          </cell>
          <cell r="AI62">
            <v>4.4102190709064004</v>
          </cell>
          <cell r="AJ62">
            <v>1685.79726292756</v>
          </cell>
          <cell r="AK62">
            <v>3017.87341156514</v>
          </cell>
          <cell r="AL62">
            <v>43882.620806854138</v>
          </cell>
        </row>
        <row r="63">
          <cell r="B63" t="str">
            <v>Jewelry And Silverware</v>
          </cell>
          <cell r="C63">
            <v>0</v>
          </cell>
          <cell r="D63">
            <v>0.12410746617273501</v>
          </cell>
          <cell r="E63">
            <v>0.89893435126311805</v>
          </cell>
          <cell r="F63">
            <v>7233.1251591102409</v>
          </cell>
          <cell r="G63">
            <v>0</v>
          </cell>
          <cell r="H63">
            <v>0.58007599688912304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123.14366297741167</v>
          </cell>
          <cell r="AI63">
            <v>4.4102190709064004</v>
          </cell>
          <cell r="AJ63">
            <v>1685.79726292756</v>
          </cell>
          <cell r="AK63">
            <v>58.019038000819961</v>
          </cell>
          <cell r="AL63">
            <v>9106.0984599012645</v>
          </cell>
        </row>
        <row r="64">
          <cell r="B64" t="str">
            <v>Printed Goods</v>
          </cell>
          <cell r="C64">
            <v>0</v>
          </cell>
          <cell r="D64">
            <v>0.56107501738318188</v>
          </cell>
          <cell r="E64">
            <v>13390.726888769042</v>
          </cell>
          <cell r="F64">
            <v>0</v>
          </cell>
          <cell r="G64">
            <v>0</v>
          </cell>
          <cell r="H64">
            <v>2.1666567128328507</v>
          </cell>
          <cell r="I64">
            <v>457.05264821142038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0.44754143596080809</v>
          </cell>
          <cell r="R64">
            <v>2.5842381722135741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364.79806858589939</v>
          </cell>
          <cell r="AI64">
            <v>0</v>
          </cell>
          <cell r="AJ64">
            <v>0</v>
          </cell>
          <cell r="AK64">
            <v>519.3953628450929</v>
          </cell>
          <cell r="AL64">
            <v>14737.732479749846</v>
          </cell>
        </row>
        <row r="65">
          <cell r="B65" t="str">
            <v>Musical Instruments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2013.9644427659418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4.6051964745039137E-4</v>
          </cell>
          <cell r="AL65">
            <v>2013.9649032855893</v>
          </cell>
        </row>
        <row r="66">
          <cell r="B66" t="str">
            <v>Custom Architectural Woodwork And Metalwork</v>
          </cell>
          <cell r="C66">
            <v>0</v>
          </cell>
          <cell r="D66">
            <v>131.14122746368628</v>
          </cell>
          <cell r="E66">
            <v>11.5881174769775</v>
          </cell>
          <cell r="F66">
            <v>0</v>
          </cell>
          <cell r="G66">
            <v>0</v>
          </cell>
          <cell r="H66">
            <v>8963.1563007554378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305.57774735827894</v>
          </cell>
          <cell r="AL66">
            <v>9411.4633930543805</v>
          </cell>
        </row>
        <row r="67">
          <cell r="B67" t="str">
            <v>Camera And Motion Picture Equipment</v>
          </cell>
          <cell r="C67">
            <v>0</v>
          </cell>
          <cell r="D67">
            <v>1.3506501981433128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661.28660807068388</v>
          </cell>
          <cell r="AL67">
            <v>662.63725826882717</v>
          </cell>
        </row>
        <row r="68">
          <cell r="B68" t="str">
            <v>Other Goods</v>
          </cell>
          <cell r="C68">
            <v>0</v>
          </cell>
          <cell r="D68">
            <v>6192.3860213867301</v>
          </cell>
          <cell r="E68">
            <v>4.0468695058860998E-2</v>
          </cell>
          <cell r="F68">
            <v>10.684227415346811</v>
          </cell>
          <cell r="G68">
            <v>0</v>
          </cell>
          <cell r="H68">
            <v>37.564198258865346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236.45520206761242</v>
          </cell>
          <cell r="AI68">
            <v>0</v>
          </cell>
          <cell r="AJ68">
            <v>0</v>
          </cell>
          <cell r="AK68">
            <v>1473.5941947706167</v>
          </cell>
          <cell r="AL68">
            <v>7950.7243125942305</v>
          </cell>
        </row>
        <row r="69">
          <cell r="B69" t="str">
            <v>Construction</v>
          </cell>
          <cell r="C69">
            <v>28970.127719421773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86.42192991647542</v>
          </cell>
          <cell r="Z69">
            <v>8.9727464187430233</v>
          </cell>
          <cell r="AA69">
            <v>114.02024586169486</v>
          </cell>
          <cell r="AB69">
            <v>66.743558553187242</v>
          </cell>
          <cell r="AC69">
            <v>9.2699386879426748E-2</v>
          </cell>
          <cell r="AD69">
            <v>19.930368179076758</v>
          </cell>
          <cell r="AE69">
            <v>42.641717964536298</v>
          </cell>
          <cell r="AF69">
            <v>0</v>
          </cell>
          <cell r="AG69">
            <v>0</v>
          </cell>
          <cell r="AH69">
            <v>1735.8226421880656</v>
          </cell>
          <cell r="AI69">
            <v>0</v>
          </cell>
          <cell r="AJ69">
            <v>0</v>
          </cell>
          <cell r="AK69">
            <v>318.16731341962532</v>
          </cell>
          <cell r="AL69">
            <v>31362.940941310051</v>
          </cell>
        </row>
        <row r="70">
          <cell r="B70" t="str">
            <v>ACPSA Wholesale Trade and Transportation Margins</v>
          </cell>
          <cell r="C70">
            <v>0</v>
          </cell>
          <cell r="D70">
            <v>44.267222677105636</v>
          </cell>
          <cell r="E70">
            <v>37.493597132109393</v>
          </cell>
          <cell r="F70">
            <v>26.87068003210792</v>
          </cell>
          <cell r="G70">
            <v>3.0120915817161396</v>
          </cell>
          <cell r="H70">
            <v>68.994657243637079</v>
          </cell>
          <cell r="I70">
            <v>386.42726439918215</v>
          </cell>
          <cell r="J70">
            <v>0.34409157095799869</v>
          </cell>
          <cell r="K70">
            <v>0</v>
          </cell>
          <cell r="L70">
            <v>1.8364818915795625E-2</v>
          </cell>
          <cell r="M70">
            <v>441.10214935367634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5.4699691040499543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80157.486596243834</v>
          </cell>
          <cell r="AJ70">
            <v>0</v>
          </cell>
          <cell r="AK70">
            <v>1227.0696639484172</v>
          </cell>
          <cell r="AL70">
            <v>82398.556348105718</v>
          </cell>
        </row>
        <row r="71">
          <cell r="B71" t="str">
            <v>ACPSA Retail Trade Margins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216.16879226534661</v>
          </cell>
          <cell r="J71">
            <v>54.176397303586732</v>
          </cell>
          <cell r="K71">
            <v>0.7277055312789904</v>
          </cell>
          <cell r="L71">
            <v>66.688196769071396</v>
          </cell>
          <cell r="M71">
            <v>2.4432511050746868</v>
          </cell>
          <cell r="N71">
            <v>18.148879997176749</v>
          </cell>
          <cell r="O71">
            <v>5.9958150424624259</v>
          </cell>
          <cell r="P71">
            <v>9.7511847612057733E-3</v>
          </cell>
          <cell r="Q71">
            <v>3.5940063833405498</v>
          </cell>
          <cell r="R71">
            <v>4.7240248904757309E-2</v>
          </cell>
          <cell r="S71">
            <v>1.6719059430321963</v>
          </cell>
          <cell r="T71">
            <v>0.14531148688399131</v>
          </cell>
          <cell r="U71">
            <v>55.29054079128494</v>
          </cell>
          <cell r="V71">
            <v>3.1315792852384736</v>
          </cell>
          <cell r="W71">
            <v>0.8703678915469123</v>
          </cell>
          <cell r="X71">
            <v>88.479977704570928</v>
          </cell>
          <cell r="Y71">
            <v>83.312640853034864</v>
          </cell>
          <cell r="Z71">
            <v>88.431137608003482</v>
          </cell>
          <cell r="AA71">
            <v>11.669942984297586</v>
          </cell>
          <cell r="AB71">
            <v>17.282237676655594</v>
          </cell>
          <cell r="AC71">
            <v>0.28915096988042976</v>
          </cell>
          <cell r="AD71">
            <v>3.0339545867329614</v>
          </cell>
          <cell r="AE71">
            <v>50.110302828717437</v>
          </cell>
          <cell r="AF71">
            <v>16.350437817495145</v>
          </cell>
          <cell r="AG71">
            <v>49.194077811329336</v>
          </cell>
          <cell r="AH71">
            <v>0</v>
          </cell>
          <cell r="AI71">
            <v>0.19958255694799357</v>
          </cell>
          <cell r="AJ71">
            <v>66555.861300655655</v>
          </cell>
          <cell r="AK71">
            <v>3057.4100675011459</v>
          </cell>
          <cell r="AL71">
            <v>70450.734552783455</v>
          </cell>
        </row>
        <row r="72">
          <cell r="B72" t="str">
            <v>NonACPSA-related Production</v>
          </cell>
          <cell r="C72">
            <v>103363.54415149734</v>
          </cell>
          <cell r="D72">
            <v>41205.222683887347</v>
          </cell>
          <cell r="E72">
            <v>127414.12179516892</v>
          </cell>
          <cell r="F72">
            <v>681.16774323926836</v>
          </cell>
          <cell r="G72">
            <v>195.93643901500809</v>
          </cell>
          <cell r="H72">
            <v>48464.096178543055</v>
          </cell>
          <cell r="I72">
            <v>255274.36905677678</v>
          </cell>
          <cell r="J72">
            <v>2259.1155353403456</v>
          </cell>
          <cell r="K72">
            <v>144.86483983190854</v>
          </cell>
          <cell r="L72">
            <v>276376.47500031564</v>
          </cell>
          <cell r="M72">
            <v>32696.164263540639</v>
          </cell>
          <cell r="N72">
            <v>31186.648072526947</v>
          </cell>
          <cell r="O72">
            <v>11778.11361570752</v>
          </cell>
          <cell r="P72">
            <v>423.18531222885628</v>
          </cell>
          <cell r="Q72">
            <v>128.79357760121181</v>
          </cell>
          <cell r="R72">
            <v>24.226530978572541</v>
          </cell>
          <cell r="S72">
            <v>189.57644161257218</v>
          </cell>
          <cell r="T72">
            <v>988.57768413751091</v>
          </cell>
          <cell r="U72">
            <v>199538.23673163736</v>
          </cell>
          <cell r="V72">
            <v>75504.062929816093</v>
          </cell>
          <cell r="W72">
            <v>204.92420616128555</v>
          </cell>
          <cell r="X72">
            <v>63565.982757821075</v>
          </cell>
          <cell r="Y72">
            <v>281647.45300115366</v>
          </cell>
          <cell r="Z72">
            <v>11006.068092971003</v>
          </cell>
          <cell r="AA72">
            <v>828.07455534361702</v>
          </cell>
          <cell r="AB72">
            <v>9923.4738266667027</v>
          </cell>
          <cell r="AC72">
            <v>5588.3562857331408</v>
          </cell>
          <cell r="AD72">
            <v>957.92217337453928</v>
          </cell>
          <cell r="AE72">
            <v>1788.2609008021905</v>
          </cell>
          <cell r="AF72">
            <v>37087.476969938441</v>
          </cell>
          <cell r="AG72">
            <v>88671.433997115135</v>
          </cell>
          <cell r="AH72">
            <v>1644197.7195813113</v>
          </cell>
          <cell r="AI72">
            <v>3199441.8123420118</v>
          </cell>
          <cell r="AJ72">
            <v>1864588.5795655288</v>
          </cell>
          <cell r="AK72">
            <v>26662867.744977381</v>
          </cell>
          <cell r="AL72">
            <v>35080201.781816721</v>
          </cell>
        </row>
        <row r="73">
          <cell r="B73" t="str">
            <v>All Other Wholesale And Transporation Margin</v>
          </cell>
          <cell r="C73">
            <v>0</v>
          </cell>
          <cell r="D73">
            <v>255.12213034726159</v>
          </cell>
          <cell r="E73">
            <v>736.67398200470961</v>
          </cell>
          <cell r="F73">
            <v>180.48973449071812</v>
          </cell>
          <cell r="G73">
            <v>20.232149286734128</v>
          </cell>
          <cell r="H73">
            <v>726.32545802280379</v>
          </cell>
          <cell r="I73">
            <v>1064.767866230721</v>
          </cell>
          <cell r="J73">
            <v>2.3112551006708322</v>
          </cell>
          <cell r="K73">
            <v>0</v>
          </cell>
          <cell r="L73">
            <v>47.270918181877363</v>
          </cell>
          <cell r="M73">
            <v>2017.7260111583232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25.021186039663974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2296938.8789398726</v>
          </cell>
          <cell r="AJ73">
            <v>0</v>
          </cell>
          <cell r="AK73">
            <v>82752.1329274827</v>
          </cell>
          <cell r="AL73">
            <v>2384766.9525582185</v>
          </cell>
        </row>
        <row r="74">
          <cell r="B74" t="str">
            <v>All Other Retail Margin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2078.2208084024141</v>
          </cell>
          <cell r="J74">
            <v>297.83395933086013</v>
          </cell>
          <cell r="K74">
            <v>18.01456268590805</v>
          </cell>
          <cell r="L74">
            <v>360.63782870658349</v>
          </cell>
          <cell r="M74">
            <v>22.364174644141492</v>
          </cell>
          <cell r="N74">
            <v>675.72353310115489</v>
          </cell>
          <cell r="O74">
            <v>4.9860127813720529</v>
          </cell>
          <cell r="P74">
            <v>2.2565038002702114</v>
          </cell>
          <cell r="Q74">
            <v>75.281904526398264</v>
          </cell>
          <cell r="R74">
            <v>2.0326541740381181</v>
          </cell>
          <cell r="S74">
            <v>9.0413680127635576</v>
          </cell>
          <cell r="T74">
            <v>3.2220349463251337</v>
          </cell>
          <cell r="U74">
            <v>299.00134574083245</v>
          </cell>
          <cell r="V74">
            <v>37.764848086748913</v>
          </cell>
          <cell r="W74">
            <v>24.129799382438044</v>
          </cell>
          <cell r="X74">
            <v>724.76156741452303</v>
          </cell>
          <cell r="Y74">
            <v>389.39010655533588</v>
          </cell>
          <cell r="Z74">
            <v>85.081758981424358</v>
          </cell>
          <cell r="AA74">
            <v>138.86702337922685</v>
          </cell>
          <cell r="AB74">
            <v>205.65078224621152</v>
          </cell>
          <cell r="AC74">
            <v>3.4407652675373033</v>
          </cell>
          <cell r="AD74">
            <v>36.102682171991574</v>
          </cell>
          <cell r="AE74">
            <v>596.28985367099301</v>
          </cell>
          <cell r="AF74">
            <v>13.596732281050958</v>
          </cell>
          <cell r="AG74">
            <v>40.908917136036976</v>
          </cell>
          <cell r="AH74">
            <v>0</v>
          </cell>
          <cell r="AI74">
            <v>11.808905304645108</v>
          </cell>
          <cell r="AJ74">
            <v>1720796.431461615</v>
          </cell>
          <cell r="AK74">
            <v>46880.944996304119</v>
          </cell>
          <cell r="AL74">
            <v>1773833.7868906504</v>
          </cell>
        </row>
        <row r="75">
          <cell r="B75" t="str">
            <v>All Other Commodities</v>
          </cell>
          <cell r="C75">
            <v>103363.54415149734</v>
          </cell>
          <cell r="D75">
            <v>40950.100553540084</v>
          </cell>
          <cell r="E75">
            <v>126677.44781316421</v>
          </cell>
          <cell r="F75">
            <v>500.67800874855021</v>
          </cell>
          <cell r="G75">
            <v>175.70428972827395</v>
          </cell>
          <cell r="H75">
            <v>47737.770720520253</v>
          </cell>
          <cell r="I75">
            <v>252131.38038214366</v>
          </cell>
          <cell r="J75">
            <v>1958.9703209088143</v>
          </cell>
          <cell r="K75">
            <v>126.85027714600049</v>
          </cell>
          <cell r="L75">
            <v>275968.56625342718</v>
          </cell>
          <cell r="M75">
            <v>30656.074077738172</v>
          </cell>
          <cell r="N75">
            <v>30510.924539425792</v>
          </cell>
          <cell r="O75">
            <v>11773.127602926148</v>
          </cell>
          <cell r="P75">
            <v>420.92880842858608</v>
          </cell>
          <cell r="Q75">
            <v>53.511673074813551</v>
          </cell>
          <cell r="R75">
            <v>22.193876804534423</v>
          </cell>
          <cell r="S75">
            <v>180.53507359980861</v>
          </cell>
          <cell r="T75">
            <v>985.35564919118576</v>
          </cell>
          <cell r="U75">
            <v>199214.21419985685</v>
          </cell>
          <cell r="V75">
            <v>75466.298081729343</v>
          </cell>
          <cell r="W75">
            <v>180.7944067788475</v>
          </cell>
          <cell r="X75">
            <v>62841.221190406555</v>
          </cell>
          <cell r="Y75">
            <v>281258.06289459835</v>
          </cell>
          <cell r="Z75">
            <v>10920.986333989578</v>
          </cell>
          <cell r="AA75">
            <v>689.20753196439011</v>
          </cell>
          <cell r="AB75">
            <v>9717.823044420491</v>
          </cell>
          <cell r="AC75">
            <v>5584.9155204656035</v>
          </cell>
          <cell r="AD75">
            <v>921.81949120254774</v>
          </cell>
          <cell r="AE75">
            <v>1191.9710471311973</v>
          </cell>
          <cell r="AF75">
            <v>37073.880237657388</v>
          </cell>
          <cell r="AG75">
            <v>88630.525079979096</v>
          </cell>
          <cell r="AH75">
            <v>1644197.7195813113</v>
          </cell>
          <cell r="AI75">
            <v>902491.12449683447</v>
          </cell>
          <cell r="AJ75">
            <v>143792.14810391382</v>
          </cell>
          <cell r="AK75">
            <v>26533234.667053595</v>
          </cell>
          <cell r="AL75">
            <v>30921601.042367849</v>
          </cell>
        </row>
        <row r="76">
          <cell r="B76" t="str">
            <v>Industry Output</v>
          </cell>
          <cell r="C76">
            <v>132333.67187091912</v>
          </cell>
          <cell r="D76">
            <v>47571.785157928643</v>
          </cell>
          <cell r="E76">
            <v>83211.899840600905</v>
          </cell>
          <cell r="F76">
            <v>7899.3810305436518</v>
          </cell>
          <cell r="G76">
            <v>2192.3992070535869</v>
          </cell>
          <cell r="H76">
            <v>57417.73193295252</v>
          </cell>
          <cell r="I76">
            <v>394795.65178885439</v>
          </cell>
          <cell r="J76">
            <v>142537.08418810248</v>
          </cell>
          <cell r="K76">
            <v>20005.779659544332</v>
          </cell>
          <cell r="L76">
            <v>558863.82622814365</v>
          </cell>
          <cell r="M76">
            <v>217185.5806295888</v>
          </cell>
          <cell r="N76">
            <v>41844.226590811581</v>
          </cell>
          <cell r="O76">
            <v>44661.798341601556</v>
          </cell>
          <cell r="P76">
            <v>6477.9760898355189</v>
          </cell>
          <cell r="Q76">
            <v>20113.63819499415</v>
          </cell>
          <cell r="R76">
            <v>2729.5653415781617</v>
          </cell>
          <cell r="S76">
            <v>12417.75777825849</v>
          </cell>
          <cell r="T76">
            <v>2661.5641338434275</v>
          </cell>
          <cell r="U76">
            <v>202780.51110372058</v>
          </cell>
          <cell r="V76">
            <v>132028.38625533978</v>
          </cell>
          <cell r="W76">
            <v>15614.553056515404</v>
          </cell>
          <cell r="X76">
            <v>65328.867321370737</v>
          </cell>
          <cell r="Y76">
            <v>289368.02077908046</v>
          </cell>
          <cell r="Z76">
            <v>18317.643011764412</v>
          </cell>
          <cell r="AA76">
            <v>28955.594734921171</v>
          </cell>
          <cell r="AB76">
            <v>45586.521843785784</v>
          </cell>
          <cell r="AC76">
            <v>11525.417026503043</v>
          </cell>
          <cell r="AD76">
            <v>51364.62012250696</v>
          </cell>
          <cell r="AE76">
            <v>21682.521057531976</v>
          </cell>
          <cell r="AF76">
            <v>38499.549489956153</v>
          </cell>
          <cell r="AG76">
            <v>89872.632389951541</v>
          </cell>
          <cell r="AH76">
            <v>1793428.5341674341</v>
          </cell>
          <cell r="AI76">
            <v>3279644.8529946823</v>
          </cell>
          <cell r="AJ76">
            <v>1934297.9189795163</v>
          </cell>
          <cell r="AK76">
            <v>26691297.030448806</v>
          </cell>
          <cell r="AL76">
            <v>36504514.492788538</v>
          </cell>
        </row>
        <row r="77">
          <cell r="B77" t="str">
            <v>Intermediate Inputs</v>
          </cell>
          <cell r="C77">
            <v>53673.884501715482</v>
          </cell>
          <cell r="D77">
            <v>26006.755196247272</v>
          </cell>
          <cell r="E77">
            <v>41730.501872488967</v>
          </cell>
          <cell r="F77">
            <v>4916.8099427259222</v>
          </cell>
          <cell r="G77">
            <v>1155.2879134039224</v>
          </cell>
          <cell r="H77">
            <v>34100.792087318951</v>
          </cell>
          <cell r="I77">
            <v>151128.60592021127</v>
          </cell>
          <cell r="J77">
            <v>62538.772055871807</v>
          </cell>
          <cell r="K77">
            <v>6362.0728937640952</v>
          </cell>
          <cell r="L77">
            <v>266360.01368931495</v>
          </cell>
          <cell r="M77">
            <v>98493.70644157441</v>
          </cell>
          <cell r="N77">
            <v>19769.339408233416</v>
          </cell>
          <cell r="O77">
            <v>11822.557323317591</v>
          </cell>
          <cell r="P77">
            <v>2644.1235828130007</v>
          </cell>
          <cell r="Q77">
            <v>6743.2826724624992</v>
          </cell>
          <cell r="R77">
            <v>263.70321805533302</v>
          </cell>
          <cell r="S77">
            <v>3620.9303446295526</v>
          </cell>
          <cell r="T77">
            <v>558.07249119433982</v>
          </cell>
          <cell r="U77">
            <v>50220.135776290699</v>
          </cell>
          <cell r="V77">
            <v>37917.440956253762</v>
          </cell>
          <cell r="W77">
            <v>6059.8643832690332</v>
          </cell>
          <cell r="X77">
            <v>37214.206669393257</v>
          </cell>
          <cell r="Y77">
            <v>76011.640431549458</v>
          </cell>
          <cell r="Z77">
            <v>9983.611824175041</v>
          </cell>
          <cell r="AA77">
            <v>11890.628970384834</v>
          </cell>
          <cell r="AB77">
            <v>23649.571090227331</v>
          </cell>
          <cell r="AC77">
            <v>3549.0588418391603</v>
          </cell>
          <cell r="AD77">
            <v>14758.184414734074</v>
          </cell>
          <cell r="AE77">
            <v>8894.1380339579246</v>
          </cell>
          <cell r="AF77">
            <v>16489.179204818673</v>
          </cell>
          <cell r="AG77">
            <v>34741.181297798328</v>
          </cell>
          <cell r="AH77">
            <v>463615.15002319729</v>
          </cell>
          <cell r="AI77">
            <v>1509181.7223742949</v>
          </cell>
          <cell r="AJ77">
            <v>710747.80037066014</v>
          </cell>
          <cell r="AK77">
            <v>12041183.713427577</v>
          </cell>
          <cell r="AL77">
            <v>15847996.439645763</v>
          </cell>
        </row>
        <row r="78">
          <cell r="B78" t="str">
            <v>Value Added</v>
          </cell>
          <cell r="C78">
            <v>78659.787369203637</v>
          </cell>
          <cell r="D78">
            <v>21565.029961681372</v>
          </cell>
          <cell r="E78">
            <v>41481.397968111931</v>
          </cell>
          <cell r="F78">
            <v>2982.5710878177297</v>
          </cell>
          <cell r="G78">
            <v>1037.1112936496645</v>
          </cell>
          <cell r="H78">
            <v>23316.939845633566</v>
          </cell>
          <cell r="I78">
            <v>243667.04586864312</v>
          </cell>
          <cell r="J78">
            <v>79998.312132230683</v>
          </cell>
          <cell r="K78">
            <v>13643.706765780236</v>
          </cell>
          <cell r="L78">
            <v>292503.8125388287</v>
          </cell>
          <cell r="M78">
            <v>118691.87418801441</v>
          </cell>
          <cell r="N78">
            <v>22074.887182578164</v>
          </cell>
          <cell r="O78">
            <v>32839.241018283967</v>
          </cell>
          <cell r="P78">
            <v>3833.8525070225178</v>
          </cell>
          <cell r="Q78">
            <v>13370.355522531649</v>
          </cell>
          <cell r="R78">
            <v>2465.8621235228288</v>
          </cell>
          <cell r="S78">
            <v>8796.8274336289378</v>
          </cell>
          <cell r="T78">
            <v>2103.4916426490877</v>
          </cell>
          <cell r="U78">
            <v>152560.37532742988</v>
          </cell>
          <cell r="V78">
            <v>94110.945299086015</v>
          </cell>
          <cell r="W78">
            <v>9554.6886732463718</v>
          </cell>
          <cell r="X78">
            <v>28114.66065197748</v>
          </cell>
          <cell r="Y78">
            <v>213356.38034753103</v>
          </cell>
          <cell r="Z78">
            <v>8334.0311875893694</v>
          </cell>
          <cell r="AA78">
            <v>17064.965764536333</v>
          </cell>
          <cell r="AB78">
            <v>21936.950753558449</v>
          </cell>
          <cell r="AC78">
            <v>7976.3581846638826</v>
          </cell>
          <cell r="AD78">
            <v>36606.435707772886</v>
          </cell>
          <cell r="AE78">
            <v>12788.383023574052</v>
          </cell>
          <cell r="AF78">
            <v>22010.37028513748</v>
          </cell>
          <cell r="AG78">
            <v>55131.451092153213</v>
          </cell>
          <cell r="AH78">
            <v>1329813.3841442368</v>
          </cell>
          <cell r="AI78">
            <v>1770463.1306203858</v>
          </cell>
          <cell r="AJ78">
            <v>1223550.1186088577</v>
          </cell>
          <cell r="AK78">
            <v>14650113.317021253</v>
          </cell>
          <cell r="AL78">
            <v>20656518.053142801</v>
          </cell>
        </row>
        <row r="79">
          <cell r="B79" t="str">
            <v>Compensation of Employees</v>
          </cell>
          <cell r="C79">
            <v>52379.326426867992</v>
          </cell>
          <cell r="D79">
            <v>14163.420498385663</v>
          </cell>
          <cell r="E79">
            <v>26550.194188157726</v>
          </cell>
          <cell r="F79">
            <v>1753.2394080746485</v>
          </cell>
          <cell r="G79">
            <v>736.07823362316026</v>
          </cell>
          <cell r="H79">
            <v>16798.95304660538</v>
          </cell>
          <cell r="I79">
            <v>108621.53655034864</v>
          </cell>
          <cell r="J79">
            <v>34921.104117132731</v>
          </cell>
          <cell r="K79">
            <v>2071.4849199845285</v>
          </cell>
          <cell r="L79">
            <v>90227.161129793414</v>
          </cell>
          <cell r="M79">
            <v>62865.983567613235</v>
          </cell>
          <cell r="N79">
            <v>5893.5523363078719</v>
          </cell>
          <cell r="O79">
            <v>19927.780438189118</v>
          </cell>
          <cell r="P79">
            <v>2274.3312048119046</v>
          </cell>
          <cell r="Q79">
            <v>3615.0804957881492</v>
          </cell>
          <cell r="R79">
            <v>2149.5818108442927</v>
          </cell>
          <cell r="S79">
            <v>4926.477705537116</v>
          </cell>
          <cell r="T79">
            <v>1447.8906220267172</v>
          </cell>
          <cell r="U79">
            <v>128659.2714745727</v>
          </cell>
          <cell r="V79">
            <v>45866.843430565335</v>
          </cell>
          <cell r="W79">
            <v>3093.0564387911422</v>
          </cell>
          <cell r="X79">
            <v>19040.109171503056</v>
          </cell>
          <cell r="Y79">
            <v>162517.90223906469</v>
          </cell>
          <cell r="Z79">
            <v>7228.7625175634603</v>
          </cell>
          <cell r="AA79">
            <v>7605.9587558828416</v>
          </cell>
          <cell r="AB79">
            <v>7616.5824883824262</v>
          </cell>
          <cell r="AC79">
            <v>3681.1309321411823</v>
          </cell>
          <cell r="AD79">
            <v>9911.7377325007546</v>
          </cell>
          <cell r="AE79">
            <v>7335.1036318992874</v>
          </cell>
          <cell r="AF79">
            <v>15443.128760787315</v>
          </cell>
          <cell r="AG79">
            <v>48948.26205439998</v>
          </cell>
          <cell r="AH79">
            <v>1115025.9850647002</v>
          </cell>
          <cell r="AI79">
            <v>822977.19123084215</v>
          </cell>
          <cell r="AJ79">
            <v>628160.75334201776</v>
          </cell>
          <cell r="AK79">
            <v>7483253.6959243249</v>
          </cell>
          <cell r="AL79">
            <v>10967688.651890032</v>
          </cell>
        </row>
        <row r="80">
          <cell r="B80" t="str">
            <v>Taxes on Production and Imports, less Subsidies</v>
          </cell>
          <cell r="C80">
            <v>623.41995765493687</v>
          </cell>
          <cell r="D80">
            <v>582.20831793442358</v>
          </cell>
          <cell r="E80">
            <v>788.48822281415744</v>
          </cell>
          <cell r="F80">
            <v>81.454051118341837</v>
          </cell>
          <cell r="G80">
            <v>21.441803206719491</v>
          </cell>
          <cell r="H80">
            <v>469.28500357194929</v>
          </cell>
          <cell r="I80">
            <v>6216.69168406886</v>
          </cell>
          <cell r="J80">
            <v>5113.0395475536916</v>
          </cell>
          <cell r="K80">
            <v>1144.4525033679656</v>
          </cell>
          <cell r="L80">
            <v>23478.035682124049</v>
          </cell>
          <cell r="M80">
            <v>2820.9131024585972</v>
          </cell>
          <cell r="N80">
            <v>3258.2086248728433</v>
          </cell>
          <cell r="O80">
            <v>583.87057194306442</v>
          </cell>
          <cell r="P80">
            <v>76.608098120592985</v>
          </cell>
          <cell r="Q80">
            <v>950.24787311889941</v>
          </cell>
          <cell r="R80">
            <v>34.077768375932507</v>
          </cell>
          <cell r="S80">
            <v>254.07023521404713</v>
          </cell>
          <cell r="T80">
            <v>31.714377832538677</v>
          </cell>
          <cell r="U80">
            <v>2666.444372714514</v>
          </cell>
          <cell r="V80">
            <v>1785.6337972322381</v>
          </cell>
          <cell r="W80">
            <v>680.3818898994698</v>
          </cell>
          <cell r="X80">
            <v>635.4180735990019</v>
          </cell>
          <cell r="Y80">
            <v>7097.5352095931521</v>
          </cell>
          <cell r="Z80">
            <v>652.29647699611644</v>
          </cell>
          <cell r="AA80">
            <v>1300.5518590431232</v>
          </cell>
          <cell r="AB80">
            <v>1321.8035501680472</v>
          </cell>
          <cell r="AC80">
            <v>920.35380557831672</v>
          </cell>
          <cell r="AD80">
            <v>1851.9672422319256</v>
          </cell>
          <cell r="AE80">
            <v>754.42340215659988</v>
          </cell>
          <cell r="AF80">
            <v>594.60990030250696</v>
          </cell>
          <cell r="AG80">
            <v>1526.7222962538126</v>
          </cell>
          <cell r="AH80">
            <v>0</v>
          </cell>
          <cell r="AI80">
            <v>287198.6797060289</v>
          </cell>
          <cell r="AJ80">
            <v>242124.11343562044</v>
          </cell>
          <cell r="AK80">
            <v>796134.18419217144</v>
          </cell>
          <cell r="AL80">
            <v>1393773.3466349412</v>
          </cell>
        </row>
        <row r="81">
          <cell r="B81" t="str">
            <v>Gross Operating Surplus</v>
          </cell>
          <cell r="C81">
            <v>25657.040984680712</v>
          </cell>
          <cell r="D81">
            <v>6819.4011453612839</v>
          </cell>
          <cell r="E81">
            <v>14142.715557140049</v>
          </cell>
          <cell r="F81">
            <v>1147.8776286247394</v>
          </cell>
          <cell r="G81">
            <v>279.59125681978475</v>
          </cell>
          <cell r="H81">
            <v>6048.7017954562361</v>
          </cell>
          <cell r="I81">
            <v>128828.81763422562</v>
          </cell>
          <cell r="J81">
            <v>39964.168467544267</v>
          </cell>
          <cell r="K81">
            <v>10427.769342427742</v>
          </cell>
          <cell r="L81">
            <v>178798.61572691123</v>
          </cell>
          <cell r="M81">
            <v>53004.977517942578</v>
          </cell>
          <cell r="N81">
            <v>12923.126221397448</v>
          </cell>
          <cell r="O81">
            <v>12327.590008151785</v>
          </cell>
          <cell r="P81">
            <v>1482.9132040900206</v>
          </cell>
          <cell r="Q81">
            <v>8805.0271536246</v>
          </cell>
          <cell r="R81">
            <v>282.2025443026036</v>
          </cell>
          <cell r="S81">
            <v>3616.2794928777748</v>
          </cell>
          <cell r="T81">
            <v>623.88664278983174</v>
          </cell>
          <cell r="U81">
            <v>21234.659480142655</v>
          </cell>
          <cell r="V81">
            <v>46458.468071288444</v>
          </cell>
          <cell r="W81">
            <v>5781.2503445557595</v>
          </cell>
          <cell r="X81">
            <v>8439.1334068754222</v>
          </cell>
          <cell r="Y81">
            <v>43740.942898873174</v>
          </cell>
          <cell r="Z81">
            <v>452.97219302979295</v>
          </cell>
          <cell r="AA81">
            <v>8158.4551496103695</v>
          </cell>
          <cell r="AB81">
            <v>12998.564715007977</v>
          </cell>
          <cell r="AC81">
            <v>3374.8734469443834</v>
          </cell>
          <cell r="AD81">
            <v>24842.730733040204</v>
          </cell>
          <cell r="AE81">
            <v>4698.8559895181643</v>
          </cell>
          <cell r="AF81">
            <v>5972.631624047659</v>
          </cell>
          <cell r="AG81">
            <v>4656.4667414994201</v>
          </cell>
          <cell r="AH81">
            <v>214787.39907953664</v>
          </cell>
          <cell r="AI81">
            <v>660287.25968351448</v>
          </cell>
          <cell r="AJ81">
            <v>353265.25183121912</v>
          </cell>
          <cell r="AK81">
            <v>6370725.4369047619</v>
          </cell>
          <cell r="AL81">
            <v>8295056.0546178333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psa_table2_indOutput_2018"/>
    </sheetNames>
    <sheetDataSet>
      <sheetData sheetId="0">
        <row r="1">
          <cell r="C1" t="str">
            <v>Industry Output</v>
          </cell>
          <cell r="D1" t="str">
            <v>Intermediate Consumption</v>
          </cell>
          <cell r="E1" t="str">
            <v>Value Added</v>
          </cell>
          <cell r="F1" t="str">
            <v>ACPSA Industry Ratio</v>
          </cell>
          <cell r="G1" t="str">
            <v>ACPSA Output</v>
          </cell>
          <cell r="H1" t="str">
            <v>ACPSA Intermediate Consumption</v>
          </cell>
          <cell r="I1" t="str">
            <v>ACPSA Value Added</v>
          </cell>
        </row>
        <row r="2">
          <cell r="B2" t="str">
            <v>Total</v>
          </cell>
          <cell r="C2">
            <v>36504514.492788546</v>
          </cell>
          <cell r="D2">
            <v>15847996.439645767</v>
          </cell>
          <cell r="E2">
            <v>20656518.053142816</v>
          </cell>
          <cell r="G2">
            <v>1493482.4953019852</v>
          </cell>
          <cell r="H2">
            <v>604196.27931320318</v>
          </cell>
          <cell r="I2">
            <v>889286.21598878212</v>
          </cell>
        </row>
        <row r="3">
          <cell r="B3" t="str">
            <v>Core Arts and Cultural Production</v>
          </cell>
          <cell r="C3">
            <v>906286.08887178067</v>
          </cell>
          <cell r="D3">
            <v>268586.94435515365</v>
          </cell>
          <cell r="E3">
            <v>637699.14451662719</v>
          </cell>
          <cell r="G3">
            <v>305766.78300585487</v>
          </cell>
          <cell r="H3">
            <v>105607.48708449543</v>
          </cell>
          <cell r="I3">
            <v>200159.29592135944</v>
          </cell>
        </row>
        <row r="4">
          <cell r="B4" t="str">
            <v>Performing Arts</v>
          </cell>
          <cell r="C4">
            <v>137432.15372771694</v>
          </cell>
          <cell r="D4">
            <v>53847.443317185403</v>
          </cell>
          <cell r="E4">
            <v>83584.710410531552</v>
          </cell>
          <cell r="G4">
            <v>120134.32688659895</v>
          </cell>
          <cell r="H4">
            <v>46363.179164160203</v>
          </cell>
          <cell r="I4">
            <v>73771.147722438749</v>
          </cell>
        </row>
        <row r="5">
          <cell r="B5" t="str">
            <v>Performing Arts Companies</v>
          </cell>
          <cell r="C5">
            <v>28955.594734921171</v>
          </cell>
          <cell r="D5">
            <v>11890.628970384834</v>
          </cell>
          <cell r="E5">
            <v>17064.965764536333</v>
          </cell>
          <cell r="F5">
            <v>0.97140191514198326</v>
          </cell>
          <cell r="G5">
            <v>28127.520179577554</v>
          </cell>
          <cell r="H5">
            <v>11550.579754074577</v>
          </cell>
          <cell r="I5">
            <v>16576.940425502973</v>
          </cell>
        </row>
        <row r="6">
          <cell r="B6" t="str">
            <v>Promoters of performing arts and similar events</v>
          </cell>
          <cell r="C6">
            <v>45586.521843785784</v>
          </cell>
          <cell r="D6">
            <v>23649.571090227331</v>
          </cell>
          <cell r="E6">
            <v>21936.950753558449</v>
          </cell>
          <cell r="F6">
            <v>0.78231561818486406</v>
          </cell>
          <cell r="G6">
            <v>35663.048017119087</v>
          </cell>
          <cell r="H6">
            <v>18501.428827258085</v>
          </cell>
          <cell r="I6">
            <v>17161.619189860998</v>
          </cell>
        </row>
        <row r="7">
          <cell r="B7" t="str">
            <v>Agents/Managers For Artists</v>
          </cell>
          <cell r="C7">
            <v>11525.417026503043</v>
          </cell>
          <cell r="D7">
            <v>3549.0588418391603</v>
          </cell>
          <cell r="E7">
            <v>7976.3581846638826</v>
          </cell>
          <cell r="F7">
            <v>0.51512762853764438</v>
          </cell>
          <cell r="G7">
            <v>5937.0607407699008</v>
          </cell>
          <cell r="H7">
            <v>1828.2182647371653</v>
          </cell>
          <cell r="I7">
            <v>4108.8424760327362</v>
          </cell>
        </row>
        <row r="8">
          <cell r="B8" t="str">
            <v>Independent Artists, Writers, And Performers</v>
          </cell>
          <cell r="C8">
            <v>51364.62012250696</v>
          </cell>
          <cell r="D8">
            <v>14758.184414734074</v>
          </cell>
          <cell r="E8">
            <v>36606.435707772886</v>
          </cell>
          <cell r="F8">
            <v>0.98135054496480545</v>
          </cell>
          <cell r="G8">
            <v>50406.697949132416</v>
          </cell>
          <cell r="H8">
            <v>14482.952318090382</v>
          </cell>
          <cell r="I8">
            <v>35923.745631042038</v>
          </cell>
        </row>
        <row r="9">
          <cell r="B9" t="str">
            <v>Museums</v>
          </cell>
          <cell r="C9">
            <v>21682.521057531976</v>
          </cell>
          <cell r="D9">
            <v>8894.1380339579246</v>
          </cell>
          <cell r="E9">
            <v>12788.383023574052</v>
          </cell>
          <cell r="F9">
            <v>0.91752523168052014</v>
          </cell>
          <cell r="G9">
            <v>19894.260156729782</v>
          </cell>
          <cell r="H9">
            <v>8160.5960602057703</v>
          </cell>
          <cell r="I9">
            <v>11733.664096524013</v>
          </cell>
        </row>
        <row r="10">
          <cell r="B10" t="str">
            <v>Design services</v>
          </cell>
          <cell r="C10">
            <v>439485.750295687</v>
          </cell>
          <cell r="D10">
            <v>119850.11074828582</v>
          </cell>
          <cell r="E10">
            <v>319635.63954740128</v>
          </cell>
          <cell r="G10">
            <v>150706.05326580594</v>
          </cell>
          <cell r="H10">
            <v>45070.654679364801</v>
          </cell>
          <cell r="I10">
            <v>105635.39858644117</v>
          </cell>
        </row>
        <row r="11">
          <cell r="B11" t="str">
            <v>Advertising</v>
          </cell>
          <cell r="C11">
            <v>132028.38625533978</v>
          </cell>
          <cell r="D11">
            <v>37917.440956253762</v>
          </cell>
          <cell r="E11">
            <v>94110.945299086015</v>
          </cell>
          <cell r="F11">
            <v>0.42812250402127133</v>
          </cell>
          <cell r="G11">
            <v>56524.32332552367</v>
          </cell>
          <cell r="H11">
            <v>16233.30976827007</v>
          </cell>
          <cell r="I11">
            <v>40291.013557253602</v>
          </cell>
        </row>
        <row r="12">
          <cell r="B12" t="str">
            <v>Architectural Services</v>
          </cell>
          <cell r="C12">
            <v>44661.798341601556</v>
          </cell>
          <cell r="D12">
            <v>11822.557323317591</v>
          </cell>
          <cell r="E12">
            <v>32839.241018283967</v>
          </cell>
          <cell r="F12">
            <v>0.73628214597134911</v>
          </cell>
          <cell r="G12">
            <v>32883.684725894032</v>
          </cell>
          <cell r="H12">
            <v>8704.7378768815652</v>
          </cell>
          <cell r="I12">
            <v>24178.946849012471</v>
          </cell>
        </row>
        <row r="13">
          <cell r="B13" t="str">
            <v>Landscape Architectural Services</v>
          </cell>
          <cell r="C13">
            <v>6477.9760898355189</v>
          </cell>
          <cell r="D13">
            <v>2644.1235828130007</v>
          </cell>
          <cell r="E13">
            <v>3833.8525070225178</v>
          </cell>
          <cell r="F13">
            <v>0.93467322102456207</v>
          </cell>
          <cell r="G13">
            <v>6054.7907776066622</v>
          </cell>
          <cell r="H13">
            <v>2471.3915059348328</v>
          </cell>
          <cell r="I13">
            <v>3583.399271671829</v>
          </cell>
        </row>
        <row r="14">
          <cell r="B14" t="str">
            <v>Interior Design Services</v>
          </cell>
          <cell r="C14">
            <v>20113.63819499415</v>
          </cell>
          <cell r="D14">
            <v>6743.2826724624992</v>
          </cell>
          <cell r="E14">
            <v>13370.355522531649</v>
          </cell>
          <cell r="F14">
            <v>0.99359670406951717</v>
          </cell>
          <cell r="G14">
            <v>19984.844617392941</v>
          </cell>
          <cell r="H14">
            <v>6700.1034379678249</v>
          </cell>
          <cell r="I14">
            <v>13284.741179425113</v>
          </cell>
        </row>
        <row r="15">
          <cell r="B15" t="str">
            <v>Industrial Design Services</v>
          </cell>
          <cell r="C15">
            <v>2729.5653415781617</v>
          </cell>
          <cell r="D15">
            <v>263.70321805533302</v>
          </cell>
          <cell r="E15">
            <v>2465.8621235228288</v>
          </cell>
          <cell r="F15">
            <v>0.99112439969487398</v>
          </cell>
          <cell r="G15">
            <v>2705.3388105995891</v>
          </cell>
          <cell r="H15">
            <v>261.36269369269837</v>
          </cell>
          <cell r="I15">
            <v>2443.9761169068911</v>
          </cell>
        </row>
        <row r="16">
          <cell r="B16" t="str">
            <v>Graphic Design Services</v>
          </cell>
          <cell r="C16">
            <v>12417.75777825849</v>
          </cell>
          <cell r="D16">
            <v>3620.9303446295526</v>
          </cell>
          <cell r="E16">
            <v>8796.8274336289378</v>
          </cell>
          <cell r="F16">
            <v>0.98473344020733833</v>
          </cell>
          <cell r="G16">
            <v>12228.181336645917</v>
          </cell>
          <cell r="H16">
            <v>3565.6511950182025</v>
          </cell>
          <cell r="I16">
            <v>8662.5301416277143</v>
          </cell>
        </row>
        <row r="17">
          <cell r="B17" t="str">
            <v>Computer Systems Design</v>
          </cell>
          <cell r="C17">
            <v>202780.51110372058</v>
          </cell>
          <cell r="D17">
            <v>50220.135776290699</v>
          </cell>
          <cell r="E17">
            <v>152560.37532742988</v>
          </cell>
          <cell r="F17">
            <v>1.5989082749795026E-2</v>
          </cell>
          <cell r="G17">
            <v>3242.2743720831177</v>
          </cell>
          <cell r="H17">
            <v>802.97390663305362</v>
          </cell>
          <cell r="I17">
            <v>2439.3004654500637</v>
          </cell>
        </row>
        <row r="18">
          <cell r="B18" t="str">
            <v>Photography and Photofinishing Services</v>
          </cell>
          <cell r="C18">
            <v>15614.553056515404</v>
          </cell>
          <cell r="D18">
            <v>6059.8643832690332</v>
          </cell>
          <cell r="E18">
            <v>9554.6886732463718</v>
          </cell>
          <cell r="F18">
            <v>0.98687607609263106</v>
          </cell>
          <cell r="G18">
            <v>15409.62885035412</v>
          </cell>
          <cell r="H18">
            <v>5980.3351842140355</v>
          </cell>
          <cell r="I18">
            <v>9429.2936661400872</v>
          </cell>
        </row>
        <row r="19">
          <cell r="B19" t="str">
            <v>All Other Design Services</v>
          </cell>
          <cell r="C19">
            <v>2661.5641338434275</v>
          </cell>
          <cell r="D19">
            <v>558.07249119433982</v>
          </cell>
          <cell r="E19">
            <v>2103.4916426490877</v>
          </cell>
          <cell r="F19">
            <v>0.62857266087743779</v>
          </cell>
          <cell r="G19">
            <v>1672.9864497059161</v>
          </cell>
          <cell r="H19">
            <v>350.78911075252665</v>
          </cell>
          <cell r="I19">
            <v>1322.1973389533896</v>
          </cell>
        </row>
        <row r="20">
          <cell r="B20" t="str">
            <v>Fine Arts Education</v>
          </cell>
          <cell r="C20">
            <v>18317.643011764412</v>
          </cell>
          <cell r="D20">
            <v>9983.611824175041</v>
          </cell>
          <cell r="E20">
            <v>8334.0311875893694</v>
          </cell>
          <cell r="F20">
            <v>0.39915478831515511</v>
          </cell>
          <cell r="G20">
            <v>7311.5749187934043</v>
          </cell>
          <cell r="H20">
            <v>3985.0064642992679</v>
          </cell>
          <cell r="I20">
            <v>3326.5684544941355</v>
          </cell>
        </row>
        <row r="21">
          <cell r="B21" t="str">
            <v>Education Services</v>
          </cell>
          <cell r="C21">
            <v>289368.02077908046</v>
          </cell>
          <cell r="D21">
            <v>76011.640431549458</v>
          </cell>
          <cell r="E21">
            <v>213356.38034753103</v>
          </cell>
          <cell r="F21">
            <v>2.6680791322898377E-2</v>
          </cell>
          <cell r="G21">
            <v>7720.5677779267671</v>
          </cell>
          <cell r="H21">
            <v>2028.0507164653563</v>
          </cell>
          <cell r="I21">
            <v>5692.5170614614117</v>
          </cell>
        </row>
        <row r="22">
          <cell r="B22" t="str">
            <v>Supporting Arts and Cultural Production</v>
          </cell>
          <cell r="C22">
            <v>8906931.3734679557</v>
          </cell>
          <cell r="D22">
            <v>3538225.7818630333</v>
          </cell>
          <cell r="E22">
            <v>5368705.591604922</v>
          </cell>
          <cell r="G22">
            <v>1147681.9070038847</v>
          </cell>
          <cell r="H22">
            <v>480528.4333139045</v>
          </cell>
          <cell r="I22">
            <v>667153.47368997987</v>
          </cell>
        </row>
        <row r="23">
          <cell r="B23" t="str">
            <v>Art support services</v>
          </cell>
          <cell r="C23">
            <v>2028973.8099595238</v>
          </cell>
          <cell r="D23">
            <v>571829.0566034409</v>
          </cell>
          <cell r="E23">
            <v>1457144.7533560833</v>
          </cell>
          <cell r="G23">
            <v>164264.5485808113</v>
          </cell>
          <cell r="H23">
            <v>45685.838266654253</v>
          </cell>
          <cell r="I23">
            <v>118578.71031415704</v>
          </cell>
        </row>
        <row r="24">
          <cell r="B24" t="str">
            <v>Rental and Leasing</v>
          </cell>
          <cell r="C24">
            <v>41844.226590811581</v>
          </cell>
          <cell r="D24">
            <v>19769.339408233416</v>
          </cell>
          <cell r="E24">
            <v>22074.887182578164</v>
          </cell>
          <cell r="F24">
            <v>0.25469651100266455</v>
          </cell>
          <cell r="G24">
            <v>10657.57851828463</v>
          </cell>
          <cell r="H24">
            <v>5035.1817721045318</v>
          </cell>
          <cell r="I24">
            <v>5622.3967461800985</v>
          </cell>
        </row>
        <row r="25">
          <cell r="B25" t="str">
            <v>Grant-Making And Giving Services</v>
          </cell>
          <cell r="C25">
            <v>38499.549489956153</v>
          </cell>
          <cell r="D25">
            <v>16489.179204818673</v>
          </cell>
          <cell r="E25">
            <v>22010.37028513748</v>
          </cell>
          <cell r="F25">
            <v>3.6677637497709088E-2</v>
          </cell>
          <cell r="G25">
            <v>1412.0725200177226</v>
          </cell>
          <cell r="H25">
            <v>604.78413750910227</v>
          </cell>
          <cell r="I25">
            <v>807.28838250862032</v>
          </cell>
        </row>
        <row r="26">
          <cell r="B26" t="str">
            <v>Unions</v>
          </cell>
          <cell r="C26">
            <v>89872.632389951541</v>
          </cell>
          <cell r="D26">
            <v>34741.181297798328</v>
          </cell>
          <cell r="E26">
            <v>55131.451092153213</v>
          </cell>
          <cell r="F26">
            <v>1.3365563697127589E-2</v>
          </cell>
          <cell r="G26">
            <v>1201.1983928364293</v>
          </cell>
          <cell r="H26">
            <v>464.33547154918125</v>
          </cell>
          <cell r="I26">
            <v>736.86292128724813</v>
          </cell>
        </row>
        <row r="27">
          <cell r="B27" t="str">
            <v>Government</v>
          </cell>
          <cell r="C27">
            <v>1793428.5341674341</v>
          </cell>
          <cell r="D27">
            <v>463615.15002319729</v>
          </cell>
          <cell r="E27">
            <v>1329813.3841442368</v>
          </cell>
          <cell r="F27">
            <v>8.3209791604771419E-2</v>
          </cell>
          <cell r="G27">
            <v>149230.81458612287</v>
          </cell>
          <cell r="H27">
            <v>38577.320018245082</v>
          </cell>
          <cell r="I27">
            <v>110653.49456787779</v>
          </cell>
        </row>
        <row r="28">
          <cell r="B28" t="str">
            <v>Other Support Services</v>
          </cell>
          <cell r="C28">
            <v>65328.867321370737</v>
          </cell>
          <cell r="D28">
            <v>37214.206669393257</v>
          </cell>
          <cell r="E28">
            <v>28114.66065197748</v>
          </cell>
          <cell r="F28">
            <v>2.6984771599935124E-2</v>
          </cell>
          <cell r="G28">
            <v>1762.8845635496548</v>
          </cell>
          <cell r="H28">
            <v>1004.2168672463595</v>
          </cell>
          <cell r="I28">
            <v>758.66769630329543</v>
          </cell>
        </row>
        <row r="29">
          <cell r="B29" t="str">
            <v>Information services</v>
          </cell>
          <cell r="C29">
            <v>1333387.9224942336</v>
          </cell>
          <cell r="D29">
            <v>584883.17100073653</v>
          </cell>
          <cell r="E29">
            <v>748504.75149349717</v>
          </cell>
          <cell r="G29">
            <v>766637.11266540654</v>
          </cell>
          <cell r="H29">
            <v>339574.93391372869</v>
          </cell>
          <cell r="I29">
            <v>427062.17875167786</v>
          </cell>
        </row>
        <row r="30">
          <cell r="B30" t="str">
            <v>Publishing</v>
          </cell>
          <cell r="C30">
            <v>394795.65178885439</v>
          </cell>
          <cell r="D30">
            <v>151128.60592021127</v>
          </cell>
          <cell r="E30">
            <v>243667.04586864312</v>
          </cell>
          <cell r="F30">
            <v>0.35340126493261548</v>
          </cell>
          <cell r="G30">
            <v>139521.28273207752</v>
          </cell>
          <cell r="H30">
            <v>53409.040499705421</v>
          </cell>
          <cell r="I30">
            <v>86112.242232372111</v>
          </cell>
        </row>
        <row r="31">
          <cell r="B31" t="str">
            <v>Motion Pictures</v>
          </cell>
          <cell r="C31">
            <v>142537.08418810248</v>
          </cell>
          <cell r="D31">
            <v>62538.772055871807</v>
          </cell>
          <cell r="E31">
            <v>79998.312132230683</v>
          </cell>
          <cell r="F31">
            <v>0.98415122240245279</v>
          </cell>
          <cell r="G31">
            <v>140278.04564140239</v>
          </cell>
          <cell r="H31">
            <v>61547.608966334592</v>
          </cell>
          <cell r="I31">
            <v>78730.436675067802</v>
          </cell>
        </row>
        <row r="32">
          <cell r="B32" t="str">
            <v>Sound Recording</v>
          </cell>
          <cell r="C32">
            <v>20005.779659544332</v>
          </cell>
          <cell r="D32">
            <v>6362.0728937640952</v>
          </cell>
          <cell r="E32">
            <v>13643.706765780236</v>
          </cell>
          <cell r="F32">
            <v>0.99276394302259807</v>
          </cell>
          <cell r="G32">
            <v>19861.01669805052</v>
          </cell>
          <cell r="H32">
            <v>6316.036571810434</v>
          </cell>
          <cell r="I32">
            <v>13544.980126240087</v>
          </cell>
        </row>
        <row r="33">
          <cell r="B33" t="str">
            <v>Broadcasting</v>
          </cell>
          <cell r="C33">
            <v>558863.82622814365</v>
          </cell>
          <cell r="D33">
            <v>266360.01368931495</v>
          </cell>
          <cell r="E33">
            <v>292503.8125388287</v>
          </cell>
          <cell r="F33">
            <v>0.50546723185570575</v>
          </cell>
          <cell r="G33">
            <v>282487.35122782795</v>
          </cell>
          <cell r="H33">
            <v>134636.25879658593</v>
          </cell>
          <cell r="I33">
            <v>147851.09243124202</v>
          </cell>
        </row>
        <row r="34">
          <cell r="B34" t="str">
            <v>Other Information Services</v>
          </cell>
          <cell r="C34">
            <v>217185.5806295888</v>
          </cell>
          <cell r="D34">
            <v>98493.70644157441</v>
          </cell>
          <cell r="E34">
            <v>118691.87418801441</v>
          </cell>
          <cell r="F34">
            <v>0.84945517944257942</v>
          </cell>
          <cell r="G34">
            <v>184489.41636604816</v>
          </cell>
          <cell r="H34">
            <v>83665.989079292325</v>
          </cell>
          <cell r="I34">
            <v>100823.42728675585</v>
          </cell>
        </row>
        <row r="35">
          <cell r="B35" t="str">
            <v>Manufacturing</v>
          </cell>
          <cell r="C35">
            <v>198293.19716907933</v>
          </cell>
          <cell r="D35">
            <v>107910.14701218504</v>
          </cell>
          <cell r="E35">
            <v>90383.050156894256</v>
          </cell>
          <cell r="G35">
            <v>37462.974188957945</v>
          </cell>
          <cell r="H35">
            <v>20836.702302078247</v>
          </cell>
          <cell r="I35">
            <v>16626.271886879695</v>
          </cell>
        </row>
        <row r="36">
          <cell r="B36" t="str">
            <v>Jewelry and Silverware Manufacturing</v>
          </cell>
          <cell r="C36">
            <v>7899.3810305436518</v>
          </cell>
          <cell r="D36">
            <v>4916.8099427259222</v>
          </cell>
          <cell r="E36">
            <v>2982.5710878177297</v>
          </cell>
          <cell r="F36">
            <v>0.91433843308720708</v>
          </cell>
          <cell r="G36">
            <v>7222.7076738260894</v>
          </cell>
          <cell r="H36">
            <v>4495.6282988196199</v>
          </cell>
          <cell r="I36">
            <v>2727.0793750064695</v>
          </cell>
        </row>
        <row r="37">
          <cell r="B37" t="str">
            <v>Printed Goods Manufacturing</v>
          </cell>
          <cell r="C37">
            <v>83211.899840600905</v>
          </cell>
          <cell r="D37">
            <v>41730.501872488967</v>
          </cell>
          <cell r="E37">
            <v>41481.397968111931</v>
          </cell>
          <cell r="F37">
            <v>0.15400705606144291</v>
          </cell>
          <cell r="G37">
            <v>12815.219723730595</v>
          </cell>
          <cell r="H37">
            <v>6426.7917413485566</v>
          </cell>
          <cell r="I37">
            <v>6388.427982382038</v>
          </cell>
        </row>
        <row r="38">
          <cell r="B38" t="str">
            <v>Musical Instruments Manufacturing</v>
          </cell>
          <cell r="C38">
            <v>2192.3992070535869</v>
          </cell>
          <cell r="D38">
            <v>1155.2879134039224</v>
          </cell>
          <cell r="E38">
            <v>1037.1112936496645</v>
          </cell>
          <cell r="F38">
            <v>0.91145768434026131</v>
          </cell>
          <cell r="G38">
            <v>1998.2791044104874</v>
          </cell>
          <cell r="H38">
            <v>1052.9960462974313</v>
          </cell>
          <cell r="I38">
            <v>945.28305811305597</v>
          </cell>
        </row>
        <row r="39">
          <cell r="B39" t="str">
            <v>Custom Architectural Woodwork and Metalwork Manufacturing</v>
          </cell>
          <cell r="C39">
            <v>57417.73193295252</v>
          </cell>
          <cell r="D39">
            <v>34100.792087318951</v>
          </cell>
          <cell r="E39">
            <v>23316.939845633566</v>
          </cell>
          <cell r="F39">
            <v>0.15774525757274518</v>
          </cell>
          <cell r="G39">
            <v>9057.3749130064316</v>
          </cell>
          <cell r="H39">
            <v>5379.2382312487589</v>
          </cell>
          <cell r="I39">
            <v>3678.1366817576722</v>
          </cell>
        </row>
        <row r="40">
          <cell r="B40" t="str">
            <v>Other Goods Manufacturing</v>
          </cell>
          <cell r="C40">
            <v>47571.785157928643</v>
          </cell>
          <cell r="D40">
            <v>26006.755196247272</v>
          </cell>
          <cell r="E40">
            <v>21565.029961681372</v>
          </cell>
          <cell r="F40">
            <v>0.13389013577773573</v>
          </cell>
          <cell r="G40">
            <v>6369.3927739843393</v>
          </cell>
          <cell r="H40">
            <v>3482.0479843638814</v>
          </cell>
          <cell r="I40">
            <v>2887.344789620458</v>
          </cell>
        </row>
        <row r="41">
          <cell r="B41" t="str">
            <v>Construction</v>
          </cell>
          <cell r="C41">
            <v>132333.67187091912</v>
          </cell>
          <cell r="D41">
            <v>53673.884501715482</v>
          </cell>
          <cell r="E41">
            <v>78659.787369203637</v>
          </cell>
          <cell r="F41">
            <v>0.21891728167022984</v>
          </cell>
          <cell r="G41">
            <v>28970.127719421773</v>
          </cell>
          <cell r="H41">
            <v>11750.140891797431</v>
          </cell>
          <cell r="I41">
            <v>17219.98682762434</v>
          </cell>
        </row>
        <row r="42">
          <cell r="B42" t="str">
            <v>NonACPSA-related Production</v>
          </cell>
          <cell r="C42">
            <v>26691297.030448806</v>
          </cell>
          <cell r="D42">
            <v>12041183.713427577</v>
          </cell>
          <cell r="E42">
            <v>14650113.317021253</v>
          </cell>
          <cell r="G42">
            <v>40033.805292245954</v>
          </cell>
          <cell r="H42">
            <v>18060.35891480307</v>
          </cell>
          <cell r="I42">
            <v>21973.446377442924</v>
          </cell>
        </row>
        <row r="43">
          <cell r="B43" t="str">
            <v>Wholesale and Transportation Industries</v>
          </cell>
          <cell r="C43">
            <v>3279644.8529946823</v>
          </cell>
          <cell r="D43">
            <v>1509181.7223742949</v>
          </cell>
          <cell r="E43">
            <v>1770463.1306203858</v>
          </cell>
          <cell r="F43">
            <v>2.4454794420632895E-2</v>
          </cell>
          <cell r="G43">
            <v>80203.040652671742</v>
          </cell>
          <cell r="H43">
            <v>36906.728764040046</v>
          </cell>
          <cell r="I43">
            <v>43296.311888631659</v>
          </cell>
        </row>
        <row r="44">
          <cell r="B44" t="str">
            <v>Retail Industries</v>
          </cell>
          <cell r="C44">
            <v>1934297.9189795163</v>
          </cell>
          <cell r="D44">
            <v>710747.80037066014</v>
          </cell>
          <cell r="E44">
            <v>1223550.1186088577</v>
          </cell>
          <cell r="F44">
            <v>3.6263340051371884E-2</v>
          </cell>
          <cell r="G44">
            <v>70144.103196615179</v>
          </cell>
          <cell r="H44">
            <v>25774.08917560583</v>
          </cell>
          <cell r="I44">
            <v>44370.01402100941</v>
          </cell>
        </row>
        <row r="45">
          <cell r="B45" t="str">
            <v>All Other Industries</v>
          </cell>
          <cell r="C45">
            <v>26691297.030448806</v>
          </cell>
          <cell r="D45">
            <v>12041183.713427577</v>
          </cell>
          <cell r="E45">
            <v>14650113.317021253</v>
          </cell>
          <cell r="F45">
            <v>1.499882349163337E-3</v>
          </cell>
          <cell r="G45">
            <v>40033.805292245954</v>
          </cell>
          <cell r="H45">
            <v>18060.35891480307</v>
          </cell>
          <cell r="I45">
            <v>21973.446377442924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psa_table3_Supply_Consumption"/>
    </sheetNames>
    <sheetDataSet>
      <sheetData sheetId="0">
        <row r="1">
          <cell r="C1" t="str">
            <v>Domestic Production at Producers' Prices</v>
          </cell>
          <cell r="D1" t="str">
            <v>Imports</v>
          </cell>
          <cell r="E1" t="str">
            <v>Change in Inventories</v>
          </cell>
          <cell r="F1" t="str">
            <v>Wholesale Trade and Transportation Margins</v>
          </cell>
          <cell r="G1" t="str">
            <v>Retail Trade Margins</v>
          </cell>
          <cell r="H1" t="str">
            <v>Total Supply at Purchasers' Value</v>
          </cell>
          <cell r="I1" t="str">
            <v>Private Expenditures</v>
          </cell>
          <cell r="J1" t="str">
            <v>Government Expenditures</v>
          </cell>
          <cell r="K1" t="str">
            <v>Gross Private Fixed Investment</v>
          </cell>
          <cell r="L1" t="str">
            <v>Government Final Expenditures</v>
          </cell>
          <cell r="M1" t="str">
            <v>Personal Consumption Expenditures</v>
          </cell>
          <cell r="N1" t="str">
            <v>Exports</v>
          </cell>
          <cell r="O1" t="str">
            <v>Total Consumption</v>
          </cell>
        </row>
        <row r="2">
          <cell r="B2" t="str">
            <v>Total ACPSA</v>
          </cell>
          <cell r="C2">
            <v>1504001.2043799739</v>
          </cell>
          <cell r="D2">
            <v>44642.314172094098</v>
          </cell>
          <cell r="E2">
            <v>1439.9581896503755</v>
          </cell>
          <cell r="F2">
            <v>82398.573655239859</v>
          </cell>
          <cell r="G2">
            <v>70450.734552783513</v>
          </cell>
          <cell r="H2">
            <v>1547203.5776695523</v>
          </cell>
          <cell r="I2">
            <v>695515.75338104658</v>
          </cell>
          <cell r="J2">
            <v>32285.60423408667</v>
          </cell>
          <cell r="K2">
            <v>144403.02789980161</v>
          </cell>
          <cell r="L2">
            <v>163466.66210869042</v>
          </cell>
          <cell r="M2">
            <v>434760.09643339599</v>
          </cell>
          <cell r="N2">
            <v>76772.433612530687</v>
          </cell>
          <cell r="O2">
            <v>1547203.5776695523</v>
          </cell>
        </row>
        <row r="3">
          <cell r="B3" t="str">
            <v>Core Arts and Cultural Production</v>
          </cell>
          <cell r="C3">
            <v>745394.02113517723</v>
          </cell>
          <cell r="D3">
            <v>5157.2830624112594</v>
          </cell>
          <cell r="E3">
            <v>0</v>
          </cell>
          <cell r="F3">
            <v>0</v>
          </cell>
          <cell r="G3">
            <v>0</v>
          </cell>
          <cell r="H3">
            <v>750551.30419758847</v>
          </cell>
          <cell r="I3">
            <v>424038.48383449903</v>
          </cell>
          <cell r="J3">
            <v>16046.096616933706</v>
          </cell>
          <cell r="K3">
            <v>92280.025039993983</v>
          </cell>
          <cell r="L3">
            <v>114981.72217202107</v>
          </cell>
          <cell r="M3">
            <v>86697.42227343026</v>
          </cell>
          <cell r="N3">
            <v>16507.554260710382</v>
          </cell>
          <cell r="O3">
            <v>750551.30419758847</v>
          </cell>
        </row>
        <row r="4">
          <cell r="B4" t="str">
            <v>Performing Arts</v>
          </cell>
          <cell r="C4">
            <v>43922.804051415071</v>
          </cell>
          <cell r="D4">
            <v>341.11259604944371</v>
          </cell>
          <cell r="E4">
            <v>0</v>
          </cell>
          <cell r="F4">
            <v>0</v>
          </cell>
          <cell r="G4">
            <v>0</v>
          </cell>
          <cell r="H4">
            <v>44263.916647464517</v>
          </cell>
          <cell r="I4">
            <v>9351.9691253363562</v>
          </cell>
          <cell r="J4">
            <v>309.39912642500286</v>
          </cell>
          <cell r="K4">
            <v>0</v>
          </cell>
          <cell r="L4">
            <v>0</v>
          </cell>
          <cell r="M4">
            <v>34287.587642593047</v>
          </cell>
          <cell r="N4">
            <v>314.96075311010122</v>
          </cell>
          <cell r="O4">
            <v>44263.916647464517</v>
          </cell>
        </row>
        <row r="5">
          <cell r="B5" t="str">
            <v>Performing Arts - Music Groups</v>
          </cell>
          <cell r="C5">
            <v>8241.3024797039998</v>
          </cell>
          <cell r="D5">
            <v>65.172976100354191</v>
          </cell>
          <cell r="E5">
            <v>0</v>
          </cell>
          <cell r="F5">
            <v>0</v>
          </cell>
          <cell r="G5">
            <v>0</v>
          </cell>
          <cell r="H5">
            <v>8306.4754558043533</v>
          </cell>
          <cell r="I5">
            <v>1671.768525619965</v>
          </cell>
          <cell r="J5">
            <v>59.113800268590396</v>
          </cell>
          <cell r="K5">
            <v>0</v>
          </cell>
          <cell r="L5">
            <v>0</v>
          </cell>
          <cell r="M5">
            <v>6538.2237782589173</v>
          </cell>
          <cell r="N5">
            <v>37.369351656880696</v>
          </cell>
          <cell r="O5">
            <v>8306.4754558043533</v>
          </cell>
        </row>
        <row r="6">
          <cell r="B6" t="str">
            <v>Performing Arts - Dance</v>
          </cell>
          <cell r="C6">
            <v>2842.8327267354662</v>
          </cell>
          <cell r="D6">
            <v>22.481382016145798</v>
          </cell>
          <cell r="E6">
            <v>0</v>
          </cell>
          <cell r="F6">
            <v>0</v>
          </cell>
          <cell r="G6">
            <v>0</v>
          </cell>
          <cell r="H6">
            <v>2865.3141087516119</v>
          </cell>
          <cell r="I6">
            <v>576.67562716730049</v>
          </cell>
          <cell r="J6">
            <v>20.391272668260129</v>
          </cell>
          <cell r="K6">
            <v>0</v>
          </cell>
          <cell r="L6">
            <v>0</v>
          </cell>
          <cell r="M6">
            <v>2255.3566717553667</v>
          </cell>
          <cell r="N6">
            <v>12.890537160684614</v>
          </cell>
          <cell r="O6">
            <v>2865.3141087516119</v>
          </cell>
        </row>
        <row r="7">
          <cell r="B7" t="str">
            <v>Performing Arts - Opera</v>
          </cell>
          <cell r="C7">
            <v>3395.2508735148404</v>
          </cell>
          <cell r="D7">
            <v>26.849955401981187</v>
          </cell>
          <cell r="E7">
            <v>0</v>
          </cell>
          <cell r="F7">
            <v>0</v>
          </cell>
          <cell r="G7">
            <v>0</v>
          </cell>
          <cell r="H7">
            <v>3422.1008289168217</v>
          </cell>
          <cell r="I7">
            <v>688.73501014000715</v>
          </cell>
          <cell r="J7">
            <v>24.353696820738712</v>
          </cell>
          <cell r="K7">
            <v>0</v>
          </cell>
          <cell r="L7">
            <v>0</v>
          </cell>
          <cell r="M7">
            <v>2693.6167006415235</v>
          </cell>
          <cell r="N7">
            <v>15.395421314552269</v>
          </cell>
          <cell r="O7">
            <v>3422.1008289168217</v>
          </cell>
        </row>
        <row r="8">
          <cell r="B8" t="str">
            <v>Performing Arts - Symphonies</v>
          </cell>
          <cell r="C8">
            <v>7510.0504993143386</v>
          </cell>
          <cell r="D8">
            <v>59.390168351380048</v>
          </cell>
          <cell r="E8">
            <v>0</v>
          </cell>
          <cell r="F8">
            <v>0</v>
          </cell>
          <cell r="G8">
            <v>0</v>
          </cell>
          <cell r="H8">
            <v>7569.440667665719</v>
          </cell>
          <cell r="I8">
            <v>1523.4322586132228</v>
          </cell>
          <cell r="J8">
            <v>53.868624081789619</v>
          </cell>
          <cell r="K8">
            <v>0</v>
          </cell>
          <cell r="L8">
            <v>0</v>
          </cell>
          <cell r="M8">
            <v>5958.0862213791552</v>
          </cell>
          <cell r="N8">
            <v>34.053563591551345</v>
          </cell>
          <cell r="O8">
            <v>7569.440667665719</v>
          </cell>
        </row>
        <row r="9">
          <cell r="B9" t="str">
            <v>Performing Arts - Theater</v>
          </cell>
          <cell r="C9">
            <v>18068.142786844357</v>
          </cell>
          <cell r="D9">
            <v>142.88453080381151</v>
          </cell>
          <cell r="E9">
            <v>0</v>
          </cell>
          <cell r="F9">
            <v>0</v>
          </cell>
          <cell r="G9">
            <v>0</v>
          </cell>
          <cell r="H9">
            <v>18211.027317648168</v>
          </cell>
          <cell r="I9">
            <v>3665.1673084250951</v>
          </cell>
          <cell r="J9">
            <v>129.60045897553948</v>
          </cell>
          <cell r="K9">
            <v>0</v>
          </cell>
          <cell r="L9">
            <v>0</v>
          </cell>
          <cell r="M9">
            <v>14334.331386192018</v>
          </cell>
          <cell r="N9">
            <v>81.928164055515907</v>
          </cell>
          <cell r="O9">
            <v>18211.027317648168</v>
          </cell>
        </row>
        <row r="10">
          <cell r="B10" t="str">
            <v>Performing Arts - Other</v>
          </cell>
          <cell r="C10">
            <v>3865.2246853020674</v>
          </cell>
          <cell r="D10">
            <v>24.333583375770949</v>
          </cell>
          <cell r="E10">
            <v>0</v>
          </cell>
          <cell r="F10">
            <v>0</v>
          </cell>
          <cell r="G10">
            <v>0</v>
          </cell>
          <cell r="H10">
            <v>3889.5582686778384</v>
          </cell>
          <cell r="I10">
            <v>1226.1903953707654</v>
          </cell>
          <cell r="J10">
            <v>22.071273610084511</v>
          </cell>
          <cell r="K10">
            <v>0</v>
          </cell>
          <cell r="L10">
            <v>0</v>
          </cell>
          <cell r="M10">
            <v>2507.9728843660723</v>
          </cell>
          <cell r="N10">
            <v>133.32371533091634</v>
          </cell>
          <cell r="O10">
            <v>3889.5582686778384</v>
          </cell>
        </row>
        <row r="11">
          <cell r="B11" t="str">
            <v>Independent Artists, Writers, And Performers</v>
          </cell>
          <cell r="C11">
            <v>42830.840783591273</v>
          </cell>
          <cell r="D11">
            <v>2.1163750000000001</v>
          </cell>
          <cell r="E11">
            <v>0</v>
          </cell>
          <cell r="F11">
            <v>0</v>
          </cell>
          <cell r="G11">
            <v>0</v>
          </cell>
          <cell r="H11">
            <v>42832.957158591271</v>
          </cell>
          <cell r="I11">
            <v>41192.042384659842</v>
          </cell>
          <cell r="J11">
            <v>722.6816098955311</v>
          </cell>
          <cell r="K11">
            <v>0</v>
          </cell>
          <cell r="L11">
            <v>0</v>
          </cell>
          <cell r="M11">
            <v>529.99467588336415</v>
          </cell>
          <cell r="N11">
            <v>388.23848815253552</v>
          </cell>
          <cell r="O11">
            <v>42832.957158591271</v>
          </cell>
        </row>
        <row r="12">
          <cell r="B12" t="str">
            <v>Museums</v>
          </cell>
          <cell r="C12">
            <v>26342.747083853283</v>
          </cell>
          <cell r="D12">
            <v>2.1163750000000001</v>
          </cell>
          <cell r="E12">
            <v>0</v>
          </cell>
          <cell r="F12">
            <v>0</v>
          </cell>
          <cell r="G12">
            <v>0</v>
          </cell>
          <cell r="H12">
            <v>26344.86345885328</v>
          </cell>
          <cell r="I12">
            <v>-6.1531175390427961E-4</v>
          </cell>
          <cell r="J12">
            <v>0</v>
          </cell>
          <cell r="K12">
            <v>0</v>
          </cell>
          <cell r="L12">
            <v>4357.6680998474776</v>
          </cell>
          <cell r="M12">
            <v>21985.820599317565</v>
          </cell>
          <cell r="N12">
            <v>1.3753750000000002</v>
          </cell>
          <cell r="O12">
            <v>26344.86345885328</v>
          </cell>
        </row>
        <row r="13">
          <cell r="B13" t="str">
            <v>Museums - Art</v>
          </cell>
          <cell r="C13">
            <v>2974.3569764507165</v>
          </cell>
          <cell r="D13">
            <v>0.28632395410611927</v>
          </cell>
          <cell r="E13">
            <v>0</v>
          </cell>
          <cell r="F13">
            <v>0</v>
          </cell>
          <cell r="G13">
            <v>0</v>
          </cell>
          <cell r="H13">
            <v>2974.6433004048226</v>
          </cell>
          <cell r="I13">
            <v>-8.3245405676279915E-5</v>
          </cell>
          <cell r="J13">
            <v>0</v>
          </cell>
          <cell r="K13">
            <v>0</v>
          </cell>
          <cell r="L13">
            <v>0</v>
          </cell>
          <cell r="M13">
            <v>2974.4573094391935</v>
          </cell>
          <cell r="N13">
            <v>0.1860742110347664</v>
          </cell>
          <cell r="O13">
            <v>2974.6433004048226</v>
          </cell>
        </row>
        <row r="14">
          <cell r="B14" t="str">
            <v>Museums - Botanical And Zoological</v>
          </cell>
          <cell r="C14">
            <v>4916.8566521374896</v>
          </cell>
          <cell r="D14">
            <v>0.4733170394674408</v>
          </cell>
          <cell r="E14">
            <v>0</v>
          </cell>
          <cell r="F14">
            <v>0</v>
          </cell>
          <cell r="G14">
            <v>0</v>
          </cell>
          <cell r="H14">
            <v>4917.3299691769571</v>
          </cell>
          <cell r="I14">
            <v>-1.3761149784841109E-4</v>
          </cell>
          <cell r="J14">
            <v>0</v>
          </cell>
          <cell r="K14">
            <v>0</v>
          </cell>
          <cell r="L14">
            <v>0</v>
          </cell>
          <cell r="M14">
            <v>4917.02251081744</v>
          </cell>
          <cell r="N14">
            <v>0.30759597101531222</v>
          </cell>
          <cell r="O14">
            <v>4917.3299691769571</v>
          </cell>
        </row>
        <row r="15">
          <cell r="B15" t="str">
            <v>Museums - Childern's</v>
          </cell>
          <cell r="C15">
            <v>1041.0249417577509</v>
          </cell>
          <cell r="D15">
            <v>0.10021338393714176</v>
          </cell>
          <cell r="E15">
            <v>0</v>
          </cell>
          <cell r="F15">
            <v>0</v>
          </cell>
          <cell r="G15">
            <v>0</v>
          </cell>
          <cell r="H15">
            <v>1041.1251551416881</v>
          </cell>
          <cell r="I15">
            <v>-2.9135891736586927E-5</v>
          </cell>
          <cell r="J15">
            <v>0</v>
          </cell>
          <cell r="K15">
            <v>0</v>
          </cell>
          <cell r="L15">
            <v>0</v>
          </cell>
          <cell r="M15">
            <v>1041.0600583037176</v>
          </cell>
          <cell r="N15">
            <v>6.5125973862168257E-2</v>
          </cell>
          <cell r="O15">
            <v>1041.1251551416881</v>
          </cell>
        </row>
        <row r="16">
          <cell r="B16" t="str">
            <v>Museums - Historical Sites</v>
          </cell>
          <cell r="C16">
            <v>1227.4111102008483</v>
          </cell>
          <cell r="D16">
            <v>0.11815569051360356</v>
          </cell>
          <cell r="E16">
            <v>0</v>
          </cell>
          <cell r="F16">
            <v>0</v>
          </cell>
          <cell r="G16">
            <v>0</v>
          </cell>
          <cell r="H16">
            <v>1227.5292658913618</v>
          </cell>
          <cell r="I16">
            <v>-3.4352411603322253E-5</v>
          </cell>
          <cell r="J16">
            <v>0</v>
          </cell>
          <cell r="K16">
            <v>0</v>
          </cell>
          <cell r="L16">
            <v>0</v>
          </cell>
          <cell r="M16">
            <v>1227.4525140490582</v>
          </cell>
          <cell r="N16">
            <v>7.6786194715089476E-2</v>
          </cell>
          <cell r="O16">
            <v>1227.5292658913618</v>
          </cell>
        </row>
        <row r="17">
          <cell r="B17" t="str">
            <v>Museums - History</v>
          </cell>
          <cell r="C17">
            <v>594.87139529014325</v>
          </cell>
          <cell r="D17">
            <v>5.7264790821223856E-2</v>
          </cell>
          <cell r="E17">
            <v>0</v>
          </cell>
          <cell r="F17">
            <v>0</v>
          </cell>
          <cell r="G17">
            <v>0</v>
          </cell>
          <cell r="H17">
            <v>594.92866008096451</v>
          </cell>
          <cell r="I17">
            <v>-1.6649081089781248E-5</v>
          </cell>
          <cell r="J17">
            <v>0</v>
          </cell>
          <cell r="K17">
            <v>0</v>
          </cell>
          <cell r="L17">
            <v>0</v>
          </cell>
          <cell r="M17">
            <v>594.89146188783866</v>
          </cell>
          <cell r="N17">
            <v>3.7214842206953286E-2</v>
          </cell>
          <cell r="O17">
            <v>594.92866008096451</v>
          </cell>
        </row>
        <row r="18">
          <cell r="B18" t="str">
            <v>Museums - Natural</v>
          </cell>
          <cell r="C18">
            <v>4758.9711623211469</v>
          </cell>
          <cell r="D18">
            <v>0.4581183265697909</v>
          </cell>
          <cell r="E18">
            <v>0</v>
          </cell>
          <cell r="F18">
            <v>0</v>
          </cell>
          <cell r="G18">
            <v>0</v>
          </cell>
          <cell r="H18">
            <v>4759.429280647717</v>
          </cell>
          <cell r="I18">
            <v>-1.3319264871824998E-4</v>
          </cell>
          <cell r="J18">
            <v>0</v>
          </cell>
          <cell r="K18">
            <v>0</v>
          </cell>
          <cell r="L18">
            <v>0</v>
          </cell>
          <cell r="M18">
            <v>4759.1316951027102</v>
          </cell>
          <cell r="N18">
            <v>0.29771873765562634</v>
          </cell>
          <cell r="O18">
            <v>4759.429280647717</v>
          </cell>
        </row>
        <row r="19">
          <cell r="B19" t="str">
            <v>Museums - Nature Parks</v>
          </cell>
          <cell r="C19">
            <v>5326.6944392613614</v>
          </cell>
          <cell r="D19">
            <v>9.3282499488359233E-2</v>
          </cell>
          <cell r="E19">
            <v>0</v>
          </cell>
          <cell r="F19">
            <v>0</v>
          </cell>
          <cell r="G19">
            <v>0</v>
          </cell>
          <cell r="H19">
            <v>5326.7877217608493</v>
          </cell>
          <cell r="I19">
            <v>-2.7120817321701907E-5</v>
          </cell>
          <cell r="J19">
            <v>0</v>
          </cell>
          <cell r="K19">
            <v>0</v>
          </cell>
          <cell r="L19">
            <v>4357.6680998474776</v>
          </cell>
          <cell r="M19">
            <v>969.05902725509304</v>
          </cell>
          <cell r="N19">
            <v>6.0621779095766146E-2</v>
          </cell>
          <cell r="O19">
            <v>5326.7877217608493</v>
          </cell>
        </row>
        <row r="20">
          <cell r="B20" t="str">
            <v>Museums - Science</v>
          </cell>
          <cell r="C20">
            <v>4758.9711623211469</v>
          </cell>
          <cell r="D20">
            <v>0.4581183265697909</v>
          </cell>
          <cell r="E20">
            <v>0</v>
          </cell>
          <cell r="F20">
            <v>0</v>
          </cell>
          <cell r="G20">
            <v>0</v>
          </cell>
          <cell r="H20">
            <v>4759.429280647717</v>
          </cell>
          <cell r="I20">
            <v>-1.3319264871824998E-4</v>
          </cell>
          <cell r="J20">
            <v>0</v>
          </cell>
          <cell r="K20">
            <v>0</v>
          </cell>
          <cell r="L20">
            <v>0</v>
          </cell>
          <cell r="M20">
            <v>4759.1316951027102</v>
          </cell>
          <cell r="N20">
            <v>0.29771873765562634</v>
          </cell>
          <cell r="O20">
            <v>4759.429280647717</v>
          </cell>
        </row>
        <row r="21">
          <cell r="B21" t="str">
            <v>Museums - Other</v>
          </cell>
          <cell r="C21">
            <v>743.58924411267947</v>
          </cell>
          <cell r="D21">
            <v>7.1580988526529832E-2</v>
          </cell>
          <cell r="E21">
            <v>0</v>
          </cell>
          <cell r="F21">
            <v>0</v>
          </cell>
          <cell r="G21">
            <v>0</v>
          </cell>
          <cell r="H21">
            <v>743.660825101206</v>
          </cell>
          <cell r="I21">
            <v>-2.0811351191696303E-5</v>
          </cell>
          <cell r="J21">
            <v>0</v>
          </cell>
          <cell r="K21">
            <v>0</v>
          </cell>
          <cell r="L21">
            <v>0</v>
          </cell>
          <cell r="M21">
            <v>743.61432735979849</v>
          </cell>
          <cell r="N21">
            <v>4.6518552758691614E-2</v>
          </cell>
          <cell r="O21">
            <v>743.660825101206</v>
          </cell>
        </row>
        <row r="22">
          <cell r="B22" t="str">
            <v>Design services</v>
          </cell>
          <cell r="C22">
            <v>416608.9290626588</v>
          </cell>
          <cell r="D22">
            <v>4776.8402858730651</v>
          </cell>
          <cell r="E22">
            <v>0</v>
          </cell>
          <cell r="F22">
            <v>0</v>
          </cell>
          <cell r="G22">
            <v>0</v>
          </cell>
          <cell r="H22">
            <v>421385.76934853185</v>
          </cell>
          <cell r="I22">
            <v>370336.88797559281</v>
          </cell>
          <cell r="J22">
            <v>14889.107323161512</v>
          </cell>
          <cell r="K22">
            <v>2389.024456242525</v>
          </cell>
          <cell r="L22">
            <v>440.10711964516906</v>
          </cell>
          <cell r="M22">
            <v>17538.188871835457</v>
          </cell>
          <cell r="N22">
            <v>15792.453602054393</v>
          </cell>
          <cell r="O22">
            <v>421385.76934853185</v>
          </cell>
        </row>
        <row r="23">
          <cell r="B23" t="str">
            <v>Advertising</v>
          </cell>
          <cell r="C23">
            <v>312903.52066965832</v>
          </cell>
          <cell r="D23">
            <v>3745.4371477728282</v>
          </cell>
          <cell r="E23">
            <v>0</v>
          </cell>
          <cell r="F23">
            <v>0</v>
          </cell>
          <cell r="G23">
            <v>0</v>
          </cell>
          <cell r="H23">
            <v>316648.95781743113</v>
          </cell>
          <cell r="I23">
            <v>298435.65423888154</v>
          </cell>
          <cell r="J23">
            <v>3619.2327670547497</v>
          </cell>
          <cell r="K23">
            <v>0</v>
          </cell>
          <cell r="L23">
            <v>0</v>
          </cell>
          <cell r="M23">
            <v>551.18906795404632</v>
          </cell>
          <cell r="N23">
            <v>14042.88174354082</v>
          </cell>
          <cell r="O23">
            <v>316648.95781743113</v>
          </cell>
        </row>
        <row r="24">
          <cell r="B24" t="str">
            <v>Architectural Services, Historic Restoration</v>
          </cell>
          <cell r="C24">
            <v>2404.6071164040641</v>
          </cell>
          <cell r="D24">
            <v>24.685302652802822</v>
          </cell>
          <cell r="E24">
            <v>0</v>
          </cell>
          <cell r="F24">
            <v>0</v>
          </cell>
          <cell r="G24">
            <v>0</v>
          </cell>
          <cell r="H24">
            <v>2429.2924190568669</v>
          </cell>
          <cell r="I24">
            <v>2170.8892726261688</v>
          </cell>
          <cell r="J24">
            <v>186.3840775037209</v>
          </cell>
          <cell r="K24">
            <v>0</v>
          </cell>
          <cell r="L24">
            <v>0</v>
          </cell>
          <cell r="M24">
            <v>0</v>
          </cell>
          <cell r="N24">
            <v>72.019068926977013</v>
          </cell>
          <cell r="O24">
            <v>2429.2924190568669</v>
          </cell>
        </row>
        <row r="25">
          <cell r="B25" t="str">
            <v>Landscape Architectural Services</v>
          </cell>
          <cell r="C25">
            <v>14717.587164357885</v>
          </cell>
          <cell r="D25">
            <v>8.7328063276331491</v>
          </cell>
          <cell r="E25">
            <v>0</v>
          </cell>
          <cell r="F25">
            <v>0</v>
          </cell>
          <cell r="G25">
            <v>0</v>
          </cell>
          <cell r="H25">
            <v>14726.319970685518</v>
          </cell>
          <cell r="I25">
            <v>10077.015880227498</v>
          </cell>
          <cell r="J25">
            <v>4625.2773177561694</v>
          </cell>
          <cell r="K25">
            <v>0</v>
          </cell>
          <cell r="L25">
            <v>0</v>
          </cell>
          <cell r="M25">
            <v>0</v>
          </cell>
          <cell r="N25">
            <v>24.026772701848596</v>
          </cell>
          <cell r="O25">
            <v>14726.319970685518</v>
          </cell>
        </row>
        <row r="26">
          <cell r="B26" t="str">
            <v>All Other Architectural Services</v>
          </cell>
          <cell r="C26">
            <v>29020.955156628268</v>
          </cell>
          <cell r="D26">
            <v>297.23690501908266</v>
          </cell>
          <cell r="E26">
            <v>0</v>
          </cell>
          <cell r="F26">
            <v>0</v>
          </cell>
          <cell r="G26">
            <v>0</v>
          </cell>
          <cell r="H26">
            <v>29318.192061647351</v>
          </cell>
          <cell r="I26">
            <v>26197.157866406567</v>
          </cell>
          <cell r="J26">
            <v>2244.2595548145955</v>
          </cell>
          <cell r="K26">
            <v>0</v>
          </cell>
          <cell r="L26">
            <v>0</v>
          </cell>
          <cell r="M26">
            <v>0</v>
          </cell>
          <cell r="N26">
            <v>876.77464042618885</v>
          </cell>
          <cell r="O26">
            <v>29318.192061647351</v>
          </cell>
        </row>
        <row r="27">
          <cell r="B27" t="str">
            <v>Interior Design Services</v>
          </cell>
          <cell r="C27">
            <v>21819.978119575997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21819.978119575997</v>
          </cell>
          <cell r="I27">
            <v>11107.379960141647</v>
          </cell>
          <cell r="J27">
            <v>2695.3363515023993</v>
          </cell>
          <cell r="K27">
            <v>0</v>
          </cell>
          <cell r="L27">
            <v>0</v>
          </cell>
          <cell r="M27">
            <v>8017.2618079319518</v>
          </cell>
          <cell r="N27">
            <v>0</v>
          </cell>
          <cell r="O27">
            <v>21819.978119575997</v>
          </cell>
        </row>
        <row r="28">
          <cell r="B28" t="str">
            <v>Industrial Design Services</v>
          </cell>
          <cell r="C28">
            <v>2769.1635537176007</v>
          </cell>
          <cell r="D28">
            <v>42.743774064443762</v>
          </cell>
          <cell r="E28">
            <v>0</v>
          </cell>
          <cell r="F28">
            <v>0</v>
          </cell>
          <cell r="G28">
            <v>0</v>
          </cell>
          <cell r="H28">
            <v>2811.9073277820444</v>
          </cell>
          <cell r="I28">
            <v>2648.904218740784</v>
          </cell>
          <cell r="J28">
            <v>25.480808433187015</v>
          </cell>
          <cell r="K28">
            <v>0</v>
          </cell>
          <cell r="L28">
            <v>0</v>
          </cell>
          <cell r="M28">
            <v>0</v>
          </cell>
          <cell r="N28">
            <v>137.52230060807341</v>
          </cell>
          <cell r="O28">
            <v>2811.9073277820444</v>
          </cell>
        </row>
        <row r="29">
          <cell r="B29" t="str">
            <v>Graphic Design Services</v>
          </cell>
          <cell r="C29">
            <v>12223.895066970936</v>
          </cell>
          <cell r="D29">
            <v>124.68371802660756</v>
          </cell>
          <cell r="E29">
            <v>0</v>
          </cell>
          <cell r="F29">
            <v>0</v>
          </cell>
          <cell r="G29">
            <v>0</v>
          </cell>
          <cell r="H29">
            <v>12348.578784997544</v>
          </cell>
          <cell r="I29">
            <v>10932.004731614199</v>
          </cell>
          <cell r="J29">
            <v>1373.7654439996647</v>
          </cell>
          <cell r="K29">
            <v>0</v>
          </cell>
          <cell r="L29">
            <v>0</v>
          </cell>
          <cell r="M29">
            <v>0</v>
          </cell>
          <cell r="N29">
            <v>42.808609383681834</v>
          </cell>
          <cell r="O29">
            <v>12348.578784997544</v>
          </cell>
        </row>
        <row r="30">
          <cell r="B30" t="str">
            <v>Fashion Design Services</v>
          </cell>
          <cell r="C30">
            <v>1377.9072570498804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1377.9072570498804</v>
          </cell>
          <cell r="I30">
            <v>1337.6979627908565</v>
          </cell>
          <cell r="J30">
            <v>40.20929425902397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1377.9072570498804</v>
          </cell>
        </row>
        <row r="31">
          <cell r="B31" t="str">
            <v>Computer Systems Design</v>
          </cell>
          <cell r="C31">
            <v>3529.6565225515924</v>
          </cell>
          <cell r="D31">
            <v>246.81718214542514</v>
          </cell>
          <cell r="E31">
            <v>0</v>
          </cell>
          <cell r="F31">
            <v>0</v>
          </cell>
          <cell r="G31">
            <v>0</v>
          </cell>
          <cell r="H31">
            <v>3776.4737046970176</v>
          </cell>
          <cell r="I31">
            <v>666.43098786193423</v>
          </cell>
          <cell r="J31">
            <v>25.66251488744177</v>
          </cell>
          <cell r="K31">
            <v>2389.024456242525</v>
          </cell>
          <cell r="L31">
            <v>440.10711964516906</v>
          </cell>
          <cell r="M31">
            <v>0</v>
          </cell>
          <cell r="N31">
            <v>255.24862605994787</v>
          </cell>
          <cell r="O31">
            <v>3776.4737046970176</v>
          </cell>
        </row>
        <row r="32">
          <cell r="B32" t="str">
            <v>Photography And Photofinishing Services</v>
          </cell>
          <cell r="C32">
            <v>15576.67627092695</v>
          </cell>
          <cell r="D32">
            <v>286.50344986424187</v>
          </cell>
          <cell r="E32">
            <v>0</v>
          </cell>
          <cell r="F32">
            <v>0</v>
          </cell>
          <cell r="G32">
            <v>0</v>
          </cell>
          <cell r="H32">
            <v>15863.179720791191</v>
          </cell>
          <cell r="I32">
            <v>6506.5032480725922</v>
          </cell>
          <cell r="J32">
            <v>45.766636362284359</v>
          </cell>
          <cell r="K32">
            <v>0</v>
          </cell>
          <cell r="L32">
            <v>0</v>
          </cell>
          <cell r="M32">
            <v>8969.7379959494592</v>
          </cell>
          <cell r="N32">
            <v>341.17184040685601</v>
          </cell>
          <cell r="O32">
            <v>15863.179720791191</v>
          </cell>
        </row>
        <row r="33">
          <cell r="B33" t="str">
            <v>All Other Design Services</v>
          </cell>
          <cell r="C33">
            <v>264.98216481728468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264.98216481728468</v>
          </cell>
          <cell r="I33">
            <v>257.24960822901085</v>
          </cell>
          <cell r="J33">
            <v>7.732556588273841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264.98216481728468</v>
          </cell>
        </row>
        <row r="34">
          <cell r="B34" t="str">
            <v>Fine Arts Education</v>
          </cell>
          <cell r="C34">
            <v>7265.7506821925454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7265.7506821925454</v>
          </cell>
          <cell r="I34">
            <v>2978.6249819204731</v>
          </cell>
          <cell r="J34">
            <v>0</v>
          </cell>
          <cell r="K34">
            <v>0</v>
          </cell>
          <cell r="L34">
            <v>0</v>
          </cell>
          <cell r="M34">
            <v>4285.0437178606262</v>
          </cell>
          <cell r="N34">
            <v>2.0819824114460048</v>
          </cell>
          <cell r="O34">
            <v>7265.7506821925454</v>
          </cell>
        </row>
        <row r="35">
          <cell r="B35" t="str">
            <v>Education Services</v>
          </cell>
          <cell r="C35">
            <v>118531.94888771488</v>
          </cell>
          <cell r="D35">
            <v>35.097430488750753</v>
          </cell>
          <cell r="E35">
            <v>0</v>
          </cell>
          <cell r="F35">
            <v>0</v>
          </cell>
          <cell r="G35">
            <v>0</v>
          </cell>
          <cell r="H35">
            <v>118567.04631820363</v>
          </cell>
          <cell r="I35">
            <v>178.9599823014471</v>
          </cell>
          <cell r="J35">
            <v>124.90855745166198</v>
          </cell>
          <cell r="K35">
            <v>0</v>
          </cell>
          <cell r="L35">
            <v>110183.94695252842</v>
          </cell>
          <cell r="M35">
            <v>8070.7867659402018</v>
          </cell>
          <cell r="N35">
            <v>8.4440599819053865</v>
          </cell>
          <cell r="O35">
            <v>118567.04631820363</v>
          </cell>
        </row>
        <row r="36">
          <cell r="B36" t="str">
            <v>Entertainment Originals</v>
          </cell>
          <cell r="C36">
            <v>89891.000583751389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89891.000583751389</v>
          </cell>
          <cell r="I36">
            <v>-7.2759576141834259E-11</v>
          </cell>
          <cell r="J36">
            <v>0</v>
          </cell>
          <cell r="K36">
            <v>89891.000583751462</v>
          </cell>
          <cell r="L36">
            <v>0</v>
          </cell>
          <cell r="M36">
            <v>0</v>
          </cell>
          <cell r="N36">
            <v>0</v>
          </cell>
          <cell r="O36">
            <v>89891.000583751389</v>
          </cell>
        </row>
        <row r="37">
          <cell r="B37" t="str">
            <v>Supporting Arts and Cultural Production</v>
          </cell>
          <cell r="C37">
            <v>758607.18324479728</v>
          </cell>
          <cell r="D37">
            <v>39485.031109682837</v>
          </cell>
          <cell r="E37">
            <v>1439.9581896503757</v>
          </cell>
          <cell r="F37">
            <v>82398.573655239845</v>
          </cell>
          <cell r="G37">
            <v>70450.734552783499</v>
          </cell>
          <cell r="H37">
            <v>796652.27347196382</v>
          </cell>
          <cell r="I37">
            <v>271477.26954654767</v>
          </cell>
          <cell r="J37">
            <v>16239.507617152971</v>
          </cell>
          <cell r="K37">
            <v>52123.002859807624</v>
          </cell>
          <cell r="L37">
            <v>48484.939936669391</v>
          </cell>
          <cell r="M37">
            <v>348062.67415996583</v>
          </cell>
          <cell r="N37">
            <v>60264.879351820295</v>
          </cell>
          <cell r="O37">
            <v>796652.27347196382</v>
          </cell>
        </row>
        <row r="38">
          <cell r="B38" t="str">
            <v>Art support services</v>
          </cell>
          <cell r="C38">
            <v>62401.942865020013</v>
          </cell>
          <cell r="D38">
            <v>267.41465906185255</v>
          </cell>
          <cell r="E38">
            <v>0</v>
          </cell>
          <cell r="F38">
            <v>0</v>
          </cell>
          <cell r="G38">
            <v>0</v>
          </cell>
          <cell r="H38">
            <v>62669.357524081861</v>
          </cell>
          <cell r="I38">
            <v>24328.490056741939</v>
          </cell>
          <cell r="J38">
            <v>11.683194542688769</v>
          </cell>
          <cell r="K38">
            <v>0</v>
          </cell>
          <cell r="L38">
            <v>21132.570885347042</v>
          </cell>
          <cell r="M38">
            <v>16689.599937617437</v>
          </cell>
          <cell r="N38">
            <v>507.01344983274771</v>
          </cell>
          <cell r="O38">
            <v>62669.357524081861</v>
          </cell>
        </row>
        <row r="39">
          <cell r="B39" t="str">
            <v>Rental And Leasing</v>
          </cell>
          <cell r="C39">
            <v>10745.066489748824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10745.066489748824</v>
          </cell>
          <cell r="I39">
            <v>8705.035420475906</v>
          </cell>
          <cell r="J39">
            <v>0</v>
          </cell>
          <cell r="K39">
            <v>0</v>
          </cell>
          <cell r="L39">
            <v>0</v>
          </cell>
          <cell r="M39">
            <v>2035.255707359669</v>
          </cell>
          <cell r="N39">
            <v>4.7753619132496095</v>
          </cell>
          <cell r="O39">
            <v>10745.066489748824</v>
          </cell>
        </row>
        <row r="40">
          <cell r="B40" t="str">
            <v>Agents/Managers For Artists</v>
          </cell>
          <cell r="C40">
            <v>5561.9657595731542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5561.9657595731542</v>
          </cell>
          <cell r="I40">
            <v>5498.5106319704837</v>
          </cell>
          <cell r="J40">
            <v>0.13786785033672244</v>
          </cell>
          <cell r="K40">
            <v>0</v>
          </cell>
          <cell r="L40">
            <v>0</v>
          </cell>
          <cell r="M40">
            <v>0</v>
          </cell>
          <cell r="N40">
            <v>63.317259752333491</v>
          </cell>
          <cell r="O40">
            <v>5561.9657595731542</v>
          </cell>
        </row>
        <row r="41">
          <cell r="B41" t="str">
            <v>Promoters Of Performing Arts And Similar Events</v>
          </cell>
          <cell r="C41">
            <v>21247.467831895581</v>
          </cell>
          <cell r="D41">
            <v>254.43872397562265</v>
          </cell>
          <cell r="E41">
            <v>0</v>
          </cell>
          <cell r="F41">
            <v>0</v>
          </cell>
          <cell r="G41">
            <v>0</v>
          </cell>
          <cell r="H41">
            <v>21501.906555871203</v>
          </cell>
          <cell r="I41">
            <v>9572.4989631637927</v>
          </cell>
          <cell r="J41">
            <v>3.0047412288545881E-2</v>
          </cell>
          <cell r="K41">
            <v>0</v>
          </cell>
          <cell r="L41">
            <v>0</v>
          </cell>
          <cell r="M41">
            <v>11564.531454682243</v>
          </cell>
          <cell r="N41">
            <v>364.84609061287682</v>
          </cell>
          <cell r="O41">
            <v>21501.906555871203</v>
          </cell>
        </row>
        <row r="42">
          <cell r="B42" t="str">
            <v>Grant-Making And Giving Services</v>
          </cell>
          <cell r="C42">
            <v>1345.3270355350312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1345.3270355350312</v>
          </cell>
          <cell r="I42">
            <v>-4.377764980745269E-6</v>
          </cell>
          <cell r="J42">
            <v>0</v>
          </cell>
          <cell r="K42">
            <v>0</v>
          </cell>
          <cell r="L42">
            <v>0</v>
          </cell>
          <cell r="M42">
            <v>1345.3270399127962</v>
          </cell>
          <cell r="N42">
            <v>0</v>
          </cell>
          <cell r="O42">
            <v>1345.3270355350312</v>
          </cell>
        </row>
        <row r="43">
          <cell r="B43" t="str">
            <v>Unions</v>
          </cell>
          <cell r="C43">
            <v>695.14027707528885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695.14027707528885</v>
          </cell>
          <cell r="I43">
            <v>3.4411712118534313E-5</v>
          </cell>
          <cell r="J43">
            <v>3.9301132830735707E-12</v>
          </cell>
          <cell r="K43">
            <v>0</v>
          </cell>
          <cell r="L43">
            <v>0</v>
          </cell>
          <cell r="M43">
            <v>695.14024266357285</v>
          </cell>
          <cell r="N43">
            <v>0</v>
          </cell>
          <cell r="O43">
            <v>695.14027707528885</v>
          </cell>
        </row>
        <row r="44">
          <cell r="B44" t="str">
            <v>Government</v>
          </cell>
          <cell r="C44">
            <v>21132.570885347042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21132.570885347042</v>
          </cell>
          <cell r="I44">
            <v>0</v>
          </cell>
          <cell r="J44">
            <v>0</v>
          </cell>
          <cell r="K44">
            <v>0</v>
          </cell>
          <cell r="L44">
            <v>21132.570885347042</v>
          </cell>
          <cell r="M44">
            <v>0</v>
          </cell>
          <cell r="N44">
            <v>0</v>
          </cell>
          <cell r="O44">
            <v>21132.570885347042</v>
          </cell>
        </row>
        <row r="45">
          <cell r="B45" t="str">
            <v>Other Support Services</v>
          </cell>
          <cell r="C45">
            <v>1674.4045858450836</v>
          </cell>
          <cell r="D45">
            <v>12.975935086229876</v>
          </cell>
          <cell r="E45">
            <v>0</v>
          </cell>
          <cell r="F45">
            <v>0</v>
          </cell>
          <cell r="G45">
            <v>0</v>
          </cell>
          <cell r="H45">
            <v>1687.3805209313134</v>
          </cell>
          <cell r="I45">
            <v>552.44501109781004</v>
          </cell>
          <cell r="J45">
            <v>11.515279280059572</v>
          </cell>
          <cell r="K45">
            <v>0</v>
          </cell>
          <cell r="L45">
            <v>0</v>
          </cell>
          <cell r="M45">
            <v>1049.345492999156</v>
          </cell>
          <cell r="N45">
            <v>74.074737554287765</v>
          </cell>
          <cell r="O45">
            <v>1687.3805209313134</v>
          </cell>
        </row>
        <row r="46">
          <cell r="B46" t="str">
            <v>Books publishing</v>
          </cell>
          <cell r="C46">
            <v>16094.558907755918</v>
          </cell>
          <cell r="D46">
            <v>1391.3770699940258</v>
          </cell>
          <cell r="E46">
            <v>-462.29985231683088</v>
          </cell>
          <cell r="F46">
            <v>2832.7823692582351</v>
          </cell>
          <cell r="G46">
            <v>4693.3969686113678</v>
          </cell>
          <cell r="H46">
            <v>25474.415167936379</v>
          </cell>
          <cell r="I46">
            <v>2788.8247015434913</v>
          </cell>
          <cell r="J46">
            <v>2402.7490796746679</v>
          </cell>
          <cell r="K46">
            <v>0</v>
          </cell>
          <cell r="L46">
            <v>0</v>
          </cell>
          <cell r="M46">
            <v>18486.528946553306</v>
          </cell>
          <cell r="N46">
            <v>1796.3124401649168</v>
          </cell>
          <cell r="O46">
            <v>25474.415167936379</v>
          </cell>
        </row>
        <row r="47">
          <cell r="B47" t="str">
            <v>Books Publishing - Education (K-12)</v>
          </cell>
          <cell r="C47">
            <v>1778.8444245733831</v>
          </cell>
          <cell r="D47">
            <v>79.763050167028638</v>
          </cell>
          <cell r="E47">
            <v>-94.494754160092612</v>
          </cell>
          <cell r="F47">
            <v>308.27474306067734</v>
          </cell>
          <cell r="G47">
            <v>105.18742984790498</v>
          </cell>
          <cell r="H47">
            <v>2366.564401809087</v>
          </cell>
          <cell r="I47">
            <v>200.77354186358761</v>
          </cell>
          <cell r="J47">
            <v>1701.2872689171636</v>
          </cell>
          <cell r="K47">
            <v>0</v>
          </cell>
          <cell r="L47">
            <v>0</v>
          </cell>
          <cell r="M47">
            <v>252.59459640536014</v>
          </cell>
          <cell r="N47">
            <v>211.90899462297537</v>
          </cell>
          <cell r="O47">
            <v>2366.564401809087</v>
          </cell>
        </row>
        <row r="48">
          <cell r="B48" t="str">
            <v>Books Publishing - Higher Education</v>
          </cell>
          <cell r="C48">
            <v>785.9165571722092</v>
          </cell>
          <cell r="D48">
            <v>50.333203720991641</v>
          </cell>
          <cell r="E48">
            <v>-44.038744037481308</v>
          </cell>
          <cell r="F48">
            <v>139.02566861961313</v>
          </cell>
          <cell r="G48">
            <v>267.23588336268097</v>
          </cell>
          <cell r="H48">
            <v>1286.5500569129763</v>
          </cell>
          <cell r="I48">
            <v>101.72041260056587</v>
          </cell>
          <cell r="J48">
            <v>35.202196295295309</v>
          </cell>
          <cell r="K48">
            <v>0</v>
          </cell>
          <cell r="L48">
            <v>0</v>
          </cell>
          <cell r="M48">
            <v>1067.9621614647208</v>
          </cell>
          <cell r="N48">
            <v>81.665286552394363</v>
          </cell>
          <cell r="O48">
            <v>1286.5500569129763</v>
          </cell>
        </row>
        <row r="49">
          <cell r="B49" t="str">
            <v>Books Publishing - General Reference</v>
          </cell>
          <cell r="C49">
            <v>1062.5466416081324</v>
          </cell>
          <cell r="D49">
            <v>1.8463214558872405</v>
          </cell>
          <cell r="E49">
            <v>-19.026235290112851</v>
          </cell>
          <cell r="F49">
            <v>171.14006454397864</v>
          </cell>
          <cell r="G49">
            <v>365.65942000257979</v>
          </cell>
          <cell r="H49">
            <v>1620.218682900691</v>
          </cell>
          <cell r="I49">
            <v>114.93832878871441</v>
          </cell>
          <cell r="J49">
            <v>9.4450522135948365</v>
          </cell>
          <cell r="K49">
            <v>0</v>
          </cell>
          <cell r="L49">
            <v>0</v>
          </cell>
          <cell r="M49">
            <v>1466.8546038071725</v>
          </cell>
          <cell r="N49">
            <v>28.980698091209362</v>
          </cell>
          <cell r="O49">
            <v>1620.218682900691</v>
          </cell>
        </row>
        <row r="50">
          <cell r="B50" t="str">
            <v>Books Publishing - Professional, Technical, And Scholarly</v>
          </cell>
          <cell r="C50">
            <v>2777.0836689107568</v>
          </cell>
          <cell r="D50">
            <v>113.36436562163618</v>
          </cell>
          <cell r="E50">
            <v>-126.37526815179581</v>
          </cell>
          <cell r="F50">
            <v>477.79284732525292</v>
          </cell>
          <cell r="G50">
            <v>368.97580461083743</v>
          </cell>
          <cell r="H50">
            <v>3863.591954620279</v>
          </cell>
          <cell r="I50">
            <v>1598.0862655025903</v>
          </cell>
          <cell r="J50">
            <v>656.81456224861415</v>
          </cell>
          <cell r="K50">
            <v>0</v>
          </cell>
          <cell r="L50">
            <v>0</v>
          </cell>
          <cell r="M50">
            <v>1312.0931628104468</v>
          </cell>
          <cell r="N50">
            <v>296.59796405862778</v>
          </cell>
          <cell r="O50">
            <v>3863.591954620279</v>
          </cell>
        </row>
        <row r="51">
          <cell r="B51" t="str">
            <v>Books Publishing - Adult Trade</v>
          </cell>
          <cell r="C51">
            <v>5470.1180808669351</v>
          </cell>
          <cell r="D51">
            <v>1146.0701290284821</v>
          </cell>
          <cell r="E51">
            <v>-138.33031691776091</v>
          </cell>
          <cell r="F51">
            <v>1063.4772410199264</v>
          </cell>
          <cell r="G51">
            <v>2113.4202539568423</v>
          </cell>
          <cell r="H51">
            <v>9931.416021789948</v>
          </cell>
          <cell r="I51">
            <v>291.05265904652123</v>
          </cell>
          <cell r="J51">
            <v>0</v>
          </cell>
          <cell r="K51">
            <v>0</v>
          </cell>
          <cell r="L51">
            <v>0</v>
          </cell>
          <cell r="M51">
            <v>8476.3825983909228</v>
          </cell>
          <cell r="N51">
            <v>1163.9807643525041</v>
          </cell>
          <cell r="O51">
            <v>9931.416021789948</v>
          </cell>
        </row>
        <row r="52">
          <cell r="B52" t="str">
            <v>Books Publishing - Children</v>
          </cell>
          <cell r="C52">
            <v>4220.0495346245034</v>
          </cell>
          <cell r="D52">
            <v>0</v>
          </cell>
          <cell r="E52">
            <v>-40.034533759587418</v>
          </cell>
          <cell r="F52">
            <v>673.07180468878676</v>
          </cell>
          <cell r="G52">
            <v>1472.918176830522</v>
          </cell>
          <cell r="H52">
            <v>6406.0740499034</v>
          </cell>
          <cell r="I52">
            <v>482.25349374151182</v>
          </cell>
          <cell r="J52">
            <v>0</v>
          </cell>
          <cell r="K52">
            <v>0</v>
          </cell>
          <cell r="L52">
            <v>0</v>
          </cell>
          <cell r="M52">
            <v>5910.6418236746822</v>
          </cell>
          <cell r="N52">
            <v>13.178732487205698</v>
          </cell>
          <cell r="O52">
            <v>6406.0740499034</v>
          </cell>
        </row>
        <row r="53">
          <cell r="B53" t="str">
            <v>Other publishing</v>
          </cell>
          <cell r="C53">
            <v>97626.637162358762</v>
          </cell>
          <cell r="D53">
            <v>820.08347277563303</v>
          </cell>
          <cell r="E53">
            <v>368.34602471192227</v>
          </cell>
          <cell r="F53">
            <v>24614.920144958433</v>
          </cell>
          <cell r="G53">
            <v>22292.276022768747</v>
          </cell>
          <cell r="H53">
            <v>144985.57077814965</v>
          </cell>
          <cell r="I53">
            <v>13342.225373761003</v>
          </cell>
          <cell r="J53">
            <v>867.63961496681839</v>
          </cell>
          <cell r="K53">
            <v>35593.104645792417</v>
          </cell>
          <cell r="L53">
            <v>5024.4596428476907</v>
          </cell>
          <cell r="M53">
            <v>77619.852752157778</v>
          </cell>
          <cell r="N53">
            <v>12538.288748623938</v>
          </cell>
          <cell r="O53">
            <v>144985.57077814965</v>
          </cell>
        </row>
        <row r="54">
          <cell r="B54" t="str">
            <v>Publishing - Cards, Calendars, And Other</v>
          </cell>
          <cell r="C54">
            <v>8874.0035558155869</v>
          </cell>
          <cell r="D54">
            <v>557.54618334770203</v>
          </cell>
          <cell r="E54">
            <v>-37.285683188301448</v>
          </cell>
          <cell r="F54">
            <v>1860.8734542527729</v>
          </cell>
          <cell r="G54">
            <v>4620.5864738550381</v>
          </cell>
          <cell r="H54">
            <v>15950.295350459401</v>
          </cell>
          <cell r="I54">
            <v>1983.0575216832697</v>
          </cell>
          <cell r="J54">
            <v>783.6992623401826</v>
          </cell>
          <cell r="K54">
            <v>0</v>
          </cell>
          <cell r="L54">
            <v>0</v>
          </cell>
          <cell r="M54">
            <v>13045.650588939281</v>
          </cell>
          <cell r="N54">
            <v>137.88797749666782</v>
          </cell>
          <cell r="O54">
            <v>15950.295350459401</v>
          </cell>
        </row>
        <row r="55">
          <cell r="B55" t="str">
            <v>Publishing - Newspapers And Periodicals</v>
          </cell>
          <cell r="C55">
            <v>20537.982143484041</v>
          </cell>
          <cell r="D55">
            <v>250.97839634421368</v>
          </cell>
          <cell r="E55">
            <v>-56.490577507906337</v>
          </cell>
          <cell r="F55">
            <v>3313.4405199237499</v>
          </cell>
          <cell r="G55">
            <v>3478.1871662853987</v>
          </cell>
          <cell r="H55">
            <v>27637.078803545312</v>
          </cell>
          <cell r="I55">
            <v>4245.9345858087836</v>
          </cell>
          <cell r="J55">
            <v>83.940352626635828</v>
          </cell>
          <cell r="K55">
            <v>0</v>
          </cell>
          <cell r="L55">
            <v>0</v>
          </cell>
          <cell r="M55">
            <v>21866.224670547253</v>
          </cell>
          <cell r="N55">
            <v>1440.9791945626387</v>
          </cell>
          <cell r="O55">
            <v>27637.078803545312</v>
          </cell>
        </row>
        <row r="56">
          <cell r="B56" t="str">
            <v>Publishing - Software</v>
          </cell>
          <cell r="C56">
            <v>68214.651463059126</v>
          </cell>
          <cell r="D56">
            <v>11.558893083717241</v>
          </cell>
          <cell r="E56">
            <v>462.12228540813004</v>
          </cell>
          <cell r="F56">
            <v>19440.60617078191</v>
          </cell>
          <cell r="G56">
            <v>14193.50238262831</v>
          </cell>
          <cell r="H56">
            <v>101398.19662414493</v>
          </cell>
          <cell r="I56">
            <v>7113.2332662689496</v>
          </cell>
          <cell r="J56">
            <v>0</v>
          </cell>
          <cell r="K56">
            <v>35593.104645792417</v>
          </cell>
          <cell r="L56">
            <v>5024.4596428476907</v>
          </cell>
          <cell r="M56">
            <v>42707.977492671249</v>
          </cell>
          <cell r="N56">
            <v>10959.421576564631</v>
          </cell>
          <cell r="O56">
            <v>101398.19662414493</v>
          </cell>
        </row>
        <row r="57">
          <cell r="B57" t="str">
            <v>Information services</v>
          </cell>
          <cell r="C57">
            <v>354389.19166060921</v>
          </cell>
          <cell r="D57">
            <v>12263.520412990672</v>
          </cell>
          <cell r="E57">
            <v>96.779828744644931</v>
          </cell>
          <cell r="F57">
            <v>2828.4433140713154</v>
          </cell>
          <cell r="G57">
            <v>4866.1333080535196</v>
          </cell>
          <cell r="H57">
            <v>374250.50886698003</v>
          </cell>
          <cell r="I57">
            <v>191409.01642021997</v>
          </cell>
          <cell r="J57">
            <v>9658.890004422632</v>
          </cell>
          <cell r="K57">
            <v>0</v>
          </cell>
          <cell r="L57">
            <v>4306.5367186596313</v>
          </cell>
          <cell r="M57">
            <v>140876.46615263086</v>
          </cell>
          <cell r="N57">
            <v>27999.59957104694</v>
          </cell>
          <cell r="O57">
            <v>374250.50886698003</v>
          </cell>
        </row>
        <row r="58">
          <cell r="B58" t="str">
            <v>Broadcasting</v>
          </cell>
          <cell r="C58">
            <v>156750.9365163662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156750.9365163662</v>
          </cell>
          <cell r="I58">
            <v>56946.853612470455</v>
          </cell>
          <cell r="J58">
            <v>6041.03350826101</v>
          </cell>
          <cell r="K58">
            <v>0</v>
          </cell>
          <cell r="L58">
            <v>0</v>
          </cell>
          <cell r="M58">
            <v>92322.916636887487</v>
          </cell>
          <cell r="N58">
            <v>1440.1327587472631</v>
          </cell>
          <cell r="O58">
            <v>156750.9365163662</v>
          </cell>
        </row>
        <row r="59">
          <cell r="B59" t="str">
            <v>Sound Recording</v>
          </cell>
          <cell r="C59">
            <v>16402.885327368651</v>
          </cell>
          <cell r="D59">
            <v>1345.3460108324794</v>
          </cell>
          <cell r="E59">
            <v>-8.6295431338677773</v>
          </cell>
          <cell r="F59">
            <v>918.33152558014706</v>
          </cell>
          <cell r="G59">
            <v>1303.8362042221574</v>
          </cell>
          <cell r="H59">
            <v>19979.028611137303</v>
          </cell>
          <cell r="I59">
            <v>12975.061627897177</v>
          </cell>
          <cell r="J59">
            <v>1197.2313468182797</v>
          </cell>
          <cell r="K59">
            <v>0</v>
          </cell>
          <cell r="L59">
            <v>0</v>
          </cell>
          <cell r="M59">
            <v>2711.5308851344644</v>
          </cell>
          <cell r="N59">
            <v>3095.2047512873805</v>
          </cell>
          <cell r="O59">
            <v>19979.028611137303</v>
          </cell>
        </row>
        <row r="60">
          <cell r="B60" t="str">
            <v>Motion Pictures</v>
          </cell>
          <cell r="C60">
            <v>19878.29524752191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19878.29524752191</v>
          </cell>
          <cell r="I60">
            <v>365.44157099108065</v>
          </cell>
          <cell r="J60">
            <v>0</v>
          </cell>
          <cell r="K60">
            <v>0</v>
          </cell>
          <cell r="L60">
            <v>0</v>
          </cell>
          <cell r="M60">
            <v>19512.853676530831</v>
          </cell>
          <cell r="N60">
            <v>0</v>
          </cell>
          <cell r="O60">
            <v>19878.29524752191</v>
          </cell>
        </row>
        <row r="61">
          <cell r="B61" t="str">
            <v>Audio/Visual Production</v>
          </cell>
          <cell r="C61">
            <v>84740.272475873018</v>
          </cell>
          <cell r="D61">
            <v>10301.036682817707</v>
          </cell>
          <cell r="E61">
            <v>105.4093718785127</v>
          </cell>
          <cell r="F61">
            <v>1910.1117884911685</v>
          </cell>
          <cell r="G61">
            <v>3562.2971038313622</v>
          </cell>
          <cell r="H61">
            <v>100408.30867913473</v>
          </cell>
          <cell r="I61">
            <v>73564.532242300338</v>
          </cell>
          <cell r="J61">
            <v>133.47296118970024</v>
          </cell>
          <cell r="K61">
            <v>0</v>
          </cell>
          <cell r="L61">
            <v>0</v>
          </cell>
          <cell r="M61">
            <v>8448.2587030996492</v>
          </cell>
          <cell r="N61">
            <v>18262.044772545039</v>
          </cell>
          <cell r="O61">
            <v>100408.30867913473</v>
          </cell>
        </row>
        <row r="62">
          <cell r="B62" t="str">
            <v>Other Information Services</v>
          </cell>
          <cell r="C62">
            <v>76616.802093479389</v>
          </cell>
          <cell r="D62">
            <v>617.13771934048543</v>
          </cell>
          <cell r="E62">
            <v>0</v>
          </cell>
          <cell r="F62">
            <v>0</v>
          </cell>
          <cell r="G62">
            <v>0</v>
          </cell>
          <cell r="H62">
            <v>77233.939812819881</v>
          </cell>
          <cell r="I62">
            <v>47557.127366560904</v>
          </cell>
          <cell r="J62">
            <v>2287.1521881536432</v>
          </cell>
          <cell r="K62">
            <v>0</v>
          </cell>
          <cell r="L62">
            <v>4306.5367186596313</v>
          </cell>
          <cell r="M62">
            <v>17880.906250978427</v>
          </cell>
          <cell r="N62">
            <v>5202.2172884672591</v>
          </cell>
          <cell r="O62">
            <v>77233.939812819881</v>
          </cell>
        </row>
        <row r="63">
          <cell r="B63" t="str">
            <v>Manufactured goods</v>
          </cell>
          <cell r="C63">
            <v>43882.620806854138</v>
          </cell>
          <cell r="D63">
            <v>24742.635494860649</v>
          </cell>
          <cell r="E63">
            <v>1437.1321885106399</v>
          </cell>
          <cell r="F63">
            <v>52122.427826951862</v>
          </cell>
          <cell r="G63">
            <v>38598.928253349877</v>
          </cell>
          <cell r="H63">
            <v>157909.48019350588</v>
          </cell>
          <cell r="I63">
            <v>39608.714130666296</v>
          </cell>
          <cell r="J63">
            <v>3298.5457235461672</v>
          </cell>
          <cell r="K63">
            <v>3075.4425411678217</v>
          </cell>
          <cell r="L63">
            <v>112.88628496737273</v>
          </cell>
          <cell r="M63">
            <v>94390.226371006473</v>
          </cell>
          <cell r="N63">
            <v>17423.665142151753</v>
          </cell>
          <cell r="O63">
            <v>157909.48019350588</v>
          </cell>
        </row>
        <row r="64">
          <cell r="B64" t="str">
            <v>Jewelry And Silverware</v>
          </cell>
          <cell r="C64">
            <v>9106.0984599012645</v>
          </cell>
          <cell r="D64">
            <v>13408.527219461217</v>
          </cell>
          <cell r="E64">
            <v>871.2626739234164</v>
          </cell>
          <cell r="F64">
            <v>12807.715240297135</v>
          </cell>
          <cell r="G64">
            <v>23007.448943158128</v>
          </cell>
          <cell r="H64">
            <v>57458.527188894324</v>
          </cell>
          <cell r="I64">
            <v>5011.5159351196235</v>
          </cell>
          <cell r="J64">
            <v>78.13070234241998</v>
          </cell>
          <cell r="K64">
            <v>0</v>
          </cell>
          <cell r="L64">
            <v>0</v>
          </cell>
          <cell r="M64">
            <v>44256.040551328835</v>
          </cell>
          <cell r="N64">
            <v>8112.8400001034415</v>
          </cell>
          <cell r="O64">
            <v>57458.527188894324</v>
          </cell>
        </row>
        <row r="65">
          <cell r="B65" t="str">
            <v>Printed Goods</v>
          </cell>
          <cell r="C65">
            <v>14737.732479749846</v>
          </cell>
          <cell r="D65">
            <v>39.826028100190548</v>
          </cell>
          <cell r="E65">
            <v>146.19392993124794</v>
          </cell>
          <cell r="F65">
            <v>2146.122283514977</v>
          </cell>
          <cell r="G65">
            <v>1443.2764724305141</v>
          </cell>
          <cell r="H65">
            <v>18220.763333864281</v>
          </cell>
          <cell r="I65">
            <v>13421.896389898171</v>
          </cell>
          <cell r="J65">
            <v>2357.4315529809655</v>
          </cell>
          <cell r="K65">
            <v>0</v>
          </cell>
          <cell r="L65">
            <v>0</v>
          </cell>
          <cell r="M65">
            <v>2260.9613504551417</v>
          </cell>
          <cell r="N65">
            <v>180.47404053000534</v>
          </cell>
          <cell r="O65">
            <v>18220.763333864281</v>
          </cell>
        </row>
        <row r="66">
          <cell r="B66" t="str">
            <v>Musical Instruments</v>
          </cell>
          <cell r="C66">
            <v>2013.9649032855893</v>
          </cell>
          <cell r="D66">
            <v>1348.486331504304</v>
          </cell>
          <cell r="E66">
            <v>-63.633549058913182</v>
          </cell>
          <cell r="F66">
            <v>1318.8539164317569</v>
          </cell>
          <cell r="G66">
            <v>1870.7113527327106</v>
          </cell>
          <cell r="H66">
            <v>6615.6500530132744</v>
          </cell>
          <cell r="I66">
            <v>394.94737717434634</v>
          </cell>
          <cell r="J66">
            <v>0</v>
          </cell>
          <cell r="K66">
            <v>545.69269594471893</v>
          </cell>
          <cell r="L66">
            <v>135.5749812444655</v>
          </cell>
          <cell r="M66">
            <v>4934.5305931931425</v>
          </cell>
          <cell r="N66">
            <v>604.90440545660135</v>
          </cell>
          <cell r="O66">
            <v>6615.6500530132744</v>
          </cell>
        </row>
        <row r="67">
          <cell r="B67" t="str">
            <v>Custom Architectural Woodwork And Metalwork</v>
          </cell>
          <cell r="C67">
            <v>9411.4633930543805</v>
          </cell>
          <cell r="D67">
            <v>29.617274116182848</v>
          </cell>
          <cell r="E67">
            <v>103.59030276746861</v>
          </cell>
          <cell r="F67">
            <v>2829.2965704673711</v>
          </cell>
          <cell r="G67">
            <v>586.45086971803232</v>
          </cell>
          <cell r="H67">
            <v>12753.237804588498</v>
          </cell>
          <cell r="I67">
            <v>10297.498118657195</v>
          </cell>
          <cell r="J67">
            <v>65.454295586412741</v>
          </cell>
          <cell r="K67">
            <v>1743.0994910810493</v>
          </cell>
          <cell r="L67">
            <v>0</v>
          </cell>
          <cell r="M67">
            <v>581.3103748894581</v>
          </cell>
          <cell r="N67">
            <v>65.875524374383815</v>
          </cell>
          <cell r="O67">
            <v>12753.237804588498</v>
          </cell>
        </row>
        <row r="68">
          <cell r="B68" t="str">
            <v>Camera And Motion Picture Equipment</v>
          </cell>
          <cell r="C68">
            <v>662.63725826882717</v>
          </cell>
          <cell r="D68">
            <v>221.28721452690661</v>
          </cell>
          <cell r="E68">
            <v>15.910039285298456</v>
          </cell>
          <cell r="F68">
            <v>982.02037828275013</v>
          </cell>
          <cell r="G68">
            <v>135.21540263530989</v>
          </cell>
          <cell r="H68">
            <v>1985.2502144284952</v>
          </cell>
          <cell r="I68">
            <v>597.78949741956001</v>
          </cell>
          <cell r="J68">
            <v>0</v>
          </cell>
          <cell r="K68">
            <v>669.53388424034551</v>
          </cell>
          <cell r="L68">
            <v>14.614664597907236</v>
          </cell>
          <cell r="M68">
            <v>570.86408341203946</v>
          </cell>
          <cell r="N68">
            <v>132.44808475864281</v>
          </cell>
          <cell r="O68">
            <v>1985.2502144284952</v>
          </cell>
        </row>
        <row r="69">
          <cell r="B69" t="str">
            <v>Other Goods</v>
          </cell>
          <cell r="C69">
            <v>7950.7243125942305</v>
          </cell>
          <cell r="D69">
            <v>9694.8914271518515</v>
          </cell>
          <cell r="E69">
            <v>363.80879166212151</v>
          </cell>
          <cell r="F69">
            <v>32038.419437957873</v>
          </cell>
          <cell r="G69">
            <v>11555.825212675183</v>
          </cell>
          <cell r="H69">
            <v>60876.051598717015</v>
          </cell>
          <cell r="I69">
            <v>9885.0668123974046</v>
          </cell>
          <cell r="J69">
            <v>797.52917263636925</v>
          </cell>
          <cell r="K69">
            <v>117.11646990170746</v>
          </cell>
          <cell r="L69">
            <v>-37.303360874999996</v>
          </cell>
          <cell r="M69">
            <v>41786.519417727861</v>
          </cell>
          <cell r="N69">
            <v>8327.1230869286774</v>
          </cell>
          <cell r="O69">
            <v>60876.051598717015</v>
          </cell>
        </row>
        <row r="70">
          <cell r="B70" t="str">
            <v>Construction</v>
          </cell>
          <cell r="C70">
            <v>31362.940941310051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31362.940941310051</v>
          </cell>
          <cell r="I70">
            <v>-1.1363849916961044E-3</v>
          </cell>
          <cell r="J70">
            <v>0</v>
          </cell>
          <cell r="K70">
            <v>13454.455672847385</v>
          </cell>
          <cell r="L70">
            <v>17908.486404847656</v>
          </cell>
          <cell r="M70">
            <v>0</v>
          </cell>
          <cell r="N70">
            <v>0</v>
          </cell>
          <cell r="O70">
            <v>31362.940941310051</v>
          </cell>
        </row>
        <row r="71">
          <cell r="B71" t="str">
            <v>ACPSA Wholesale Trade and Transportation Margins</v>
          </cell>
          <cell r="C71">
            <v>82398.556348105718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</row>
        <row r="72">
          <cell r="B72" t="str">
            <v>ACPSA Retail Trade Margins</v>
          </cell>
          <cell r="C72">
            <v>70450.734552783455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</row>
        <row r="73">
          <cell r="B73" t="str">
            <v>NonACPSA-related Production</v>
          </cell>
          <cell r="C73">
            <v>35080201.781816721</v>
          </cell>
          <cell r="D73">
            <v>2763264.1195592736</v>
          </cell>
          <cell r="E73">
            <v>55295.922751947721</v>
          </cell>
          <cell r="F73">
            <v>2381687.1500892513</v>
          </cell>
          <cell r="G73">
            <v>1774283.7802857528</v>
          </cell>
          <cell r="H73">
            <v>37785540.16955018</v>
          </cell>
          <cell r="I73">
            <v>13838201.277865002</v>
          </cell>
          <cell r="J73">
            <v>1351046.2466758378</v>
          </cell>
          <cell r="K73">
            <v>3537768.7121543395</v>
          </cell>
          <cell r="L73">
            <v>3428003.1549758967</v>
          </cell>
          <cell r="M73">
            <v>13501494.30661696</v>
          </cell>
          <cell r="N73">
            <v>2129026.4712621449</v>
          </cell>
          <cell r="O73">
            <v>37785540.16955018</v>
          </cell>
        </row>
        <row r="74">
          <cell r="B74" t="str">
            <v>All Other Wholesale And Transporation Margin</v>
          </cell>
          <cell r="C74">
            <v>2384766.9525582185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</row>
        <row r="75">
          <cell r="B75" t="str">
            <v>All Other Retail Margin</v>
          </cell>
          <cell r="C75">
            <v>1773833.7868906504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</row>
        <row r="76">
          <cell r="B76" t="str">
            <v>All Other Commodities</v>
          </cell>
          <cell r="C76">
            <v>30921601.042367849</v>
          </cell>
          <cell r="D76">
            <v>2763264.1195592736</v>
          </cell>
          <cell r="E76">
            <v>55295.922751947721</v>
          </cell>
          <cell r="F76">
            <v>2381687.1500892513</v>
          </cell>
          <cell r="G76">
            <v>1774283.7802857528</v>
          </cell>
          <cell r="H76">
            <v>37785540.16955018</v>
          </cell>
          <cell r="I76">
            <v>13838201.277865002</v>
          </cell>
          <cell r="J76">
            <v>1351046.2466758378</v>
          </cell>
          <cell r="K76">
            <v>3537768.7121543395</v>
          </cell>
          <cell r="L76">
            <v>3428003.1549758967</v>
          </cell>
          <cell r="M76">
            <v>13501494.30661696</v>
          </cell>
          <cell r="N76">
            <v>2129026.4712621449</v>
          </cell>
          <cell r="O76">
            <v>37785540.16955018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psa_table4_Emp_Comp_2018"/>
    </sheetNames>
    <sheetDataSet>
      <sheetData sheetId="0">
        <row r="1">
          <cell r="C1" t="str">
            <v>Total Employment (thousands of employees)</v>
          </cell>
          <cell r="D1" t="str">
            <v>Compensation (millions of dollars)</v>
          </cell>
          <cell r="E1" t="str">
            <v>ACPSA industry ratio</v>
          </cell>
          <cell r="F1" t="str">
            <v>ACPSA Employment (thousands of employees)</v>
          </cell>
          <cell r="G1" t="str">
            <v>ACPSA Compensation (millions of dollars)</v>
          </cell>
        </row>
        <row r="2">
          <cell r="B2" t="str">
            <v>Total</v>
          </cell>
          <cell r="C2">
            <v>154673</v>
          </cell>
          <cell r="D2">
            <v>10967688.651890026</v>
          </cell>
          <cell r="F2">
            <v>5122.2103331267081</v>
          </cell>
          <cell r="G2">
            <v>438291.34375836002</v>
          </cell>
        </row>
        <row r="3">
          <cell r="B3" t="str">
            <v>Core Arts and Cultural Production</v>
          </cell>
          <cell r="C3">
            <v>5565.2018679793973</v>
          </cell>
          <cell r="D3">
            <v>417857.49191856105</v>
          </cell>
          <cell r="F3">
            <v>1273.4120740779274</v>
          </cell>
          <cell r="G3">
            <v>91950.067146608053</v>
          </cell>
        </row>
        <row r="4">
          <cell r="B4" t="str">
            <v>Performing Arts</v>
          </cell>
          <cell r="C4">
            <v>365.02930857309951</v>
          </cell>
          <cell r="D4">
            <v>28815.409908907204</v>
          </cell>
          <cell r="F4">
            <v>312.71122210157824</v>
          </cell>
          <cell r="G4">
            <v>24970.155812558733</v>
          </cell>
        </row>
        <row r="5">
          <cell r="B5" t="str">
            <v>Performing Arts Companies</v>
          </cell>
          <cell r="C5">
            <v>129.19416724899841</v>
          </cell>
          <cell r="D5">
            <v>7605.9587558828425</v>
          </cell>
          <cell r="E5">
            <v>0.97140191514198326</v>
          </cell>
          <cell r="F5">
            <v>125.49946149085075</v>
          </cell>
          <cell r="G5">
            <v>7388.44290195553</v>
          </cell>
        </row>
        <row r="6">
          <cell r="B6" t="str">
            <v>Promoters of performing arts and similar events</v>
          </cell>
          <cell r="C6">
            <v>154.16858406574872</v>
          </cell>
          <cell r="D6">
            <v>7616.5824883824262</v>
          </cell>
          <cell r="E6">
            <v>0.78231561818486406</v>
          </cell>
          <cell r="F6">
            <v>120.60849114808138</v>
          </cell>
          <cell r="G6">
            <v>5958.5714378549083</v>
          </cell>
        </row>
        <row r="7">
          <cell r="B7" t="str">
            <v>Agents/Managers For Artists</v>
          </cell>
          <cell r="C7">
            <v>29.042439852595475</v>
          </cell>
          <cell r="D7">
            <v>3681.1309321411823</v>
          </cell>
          <cell r="E7">
            <v>0.51512762853764438</v>
          </cell>
          <cell r="F7">
            <v>14.960563168214682</v>
          </cell>
          <cell r="G7">
            <v>1896.2522474104555</v>
          </cell>
        </row>
        <row r="8">
          <cell r="B8" t="str">
            <v>Independent Artists, Writers, And Performers</v>
          </cell>
          <cell r="C8">
            <v>52.624117405756898</v>
          </cell>
          <cell r="D8">
            <v>9911.7377325007546</v>
          </cell>
          <cell r="E8">
            <v>0.98135054496480545</v>
          </cell>
          <cell r="F8">
            <v>51.642706294431434</v>
          </cell>
          <cell r="G8">
            <v>9726.8892253378399</v>
          </cell>
        </row>
        <row r="9">
          <cell r="B9" t="str">
            <v>Museums</v>
          </cell>
          <cell r="C9">
            <v>170.60494801970668</v>
          </cell>
          <cell r="D9">
            <v>7335.1036318992874</v>
          </cell>
          <cell r="E9">
            <v>0.91752523168052014</v>
          </cell>
          <cell r="F9">
            <v>156.53434445762446</v>
          </cell>
          <cell r="G9">
            <v>6730.1426592590187</v>
          </cell>
        </row>
        <row r="10">
          <cell r="B10" t="str">
            <v>Design services</v>
          </cell>
          <cell r="C10">
            <v>1971.4909301086986</v>
          </cell>
          <cell r="D10">
            <v>211960.31362112646</v>
          </cell>
          <cell r="F10">
            <v>599.76360691385423</v>
          </cell>
          <cell r="G10">
            <v>53028.267266436051</v>
          </cell>
        </row>
        <row r="11">
          <cell r="B11" t="str">
            <v>Advertising</v>
          </cell>
          <cell r="C11">
            <v>485.51631065662951</v>
          </cell>
          <cell r="D11">
            <v>45866.843430565335</v>
          </cell>
          <cell r="E11">
            <v>0.42812250402127133</v>
          </cell>
          <cell r="F11">
            <v>207.86045866148569</v>
          </cell>
          <cell r="G11">
            <v>19636.627861045232</v>
          </cell>
        </row>
        <row r="12">
          <cell r="B12" t="str">
            <v>Architectural Services</v>
          </cell>
          <cell r="C12">
            <v>193.47768262292098</v>
          </cell>
          <cell r="D12">
            <v>19927.780438189118</v>
          </cell>
          <cell r="E12">
            <v>0.73628214597134911</v>
          </cell>
          <cell r="F12">
            <v>142.45416335916786</v>
          </cell>
          <cell r="G12">
            <v>14672.468945475755</v>
          </cell>
        </row>
        <row r="13">
          <cell r="B13" t="str">
            <v>Landscape Architectural Services</v>
          </cell>
          <cell r="C13">
            <v>33.248064501550829</v>
          </cell>
          <cell r="D13">
            <v>2274.3312048119046</v>
          </cell>
          <cell r="E13">
            <v>0.93467322102456207</v>
          </cell>
          <cell r="F13">
            <v>31.076075540496912</v>
          </cell>
          <cell r="G13">
            <v>2125.7564728782158</v>
          </cell>
        </row>
        <row r="14">
          <cell r="B14" t="str">
            <v>Interior Design Services</v>
          </cell>
          <cell r="C14">
            <v>46.245191109073396</v>
          </cell>
          <cell r="D14">
            <v>3615.0804957881492</v>
          </cell>
          <cell r="E14">
            <v>0.99359670406951717</v>
          </cell>
          <cell r="F14">
            <v>45.949069465040267</v>
          </cell>
          <cell r="G14">
            <v>3591.9320655611009</v>
          </cell>
        </row>
        <row r="15">
          <cell r="B15" t="str">
            <v>Industrial Design Services</v>
          </cell>
          <cell r="C15">
            <v>19.208625046767111</v>
          </cell>
          <cell r="D15">
            <v>2149.5818108442927</v>
          </cell>
          <cell r="E15">
            <v>0.99112439969487398</v>
          </cell>
          <cell r="F15">
            <v>19.038136968440973</v>
          </cell>
          <cell r="G15">
            <v>2130.5029818680696</v>
          </cell>
        </row>
        <row r="16">
          <cell r="B16" t="str">
            <v>Graphic Design Services</v>
          </cell>
          <cell r="C16">
            <v>62.9060524197956</v>
          </cell>
          <cell r="D16">
            <v>4926.477705537116</v>
          </cell>
          <cell r="E16">
            <v>0.98473344020733833</v>
          </cell>
          <cell r="F16">
            <v>61.945693409208481</v>
          </cell>
          <cell r="G16">
            <v>4851.2673390783193</v>
          </cell>
        </row>
        <row r="17">
          <cell r="B17" t="str">
            <v>Computer Systems Design</v>
          </cell>
          <cell r="C17">
            <v>1049.2718767069575</v>
          </cell>
          <cell r="D17">
            <v>128659.2714745727</v>
          </cell>
          <cell r="E17">
            <v>1.5989082749795026E-2</v>
          </cell>
          <cell r="F17">
            <v>16.776894863700267</v>
          </cell>
          <cell r="G17">
            <v>2057.1437381352857</v>
          </cell>
        </row>
        <row r="18">
          <cell r="B18" t="str">
            <v>Photography and Photofinishing Services</v>
          </cell>
          <cell r="C18">
            <v>65.198429416123503</v>
          </cell>
          <cell r="D18">
            <v>3093.0564387911422</v>
          </cell>
          <cell r="E18">
            <v>0.98687607609263106</v>
          </cell>
          <cell r="F18">
            <v>64.342770189586332</v>
          </cell>
          <cell r="G18">
            <v>3052.4634014472499</v>
          </cell>
        </row>
        <row r="19">
          <cell r="B19" t="str">
            <v>All Other Design Services</v>
          </cell>
          <cell r="C19">
            <v>16.418697628880309</v>
          </cell>
          <cell r="D19">
            <v>1447.8906220267172</v>
          </cell>
          <cell r="E19">
            <v>0.62857266087743779</v>
          </cell>
          <cell r="F19">
            <v>10.320344456727375</v>
          </cell>
          <cell r="G19">
            <v>910.1044609468222</v>
          </cell>
        </row>
        <row r="20">
          <cell r="B20" t="str">
            <v>Fine Arts Education</v>
          </cell>
          <cell r="C20">
            <v>329.7169622952934</v>
          </cell>
          <cell r="D20">
            <v>7228.7625175634621</v>
          </cell>
          <cell r="E20">
            <v>0.39915478831515511</v>
          </cell>
          <cell r="F20">
            <v>131.60810428889383</v>
          </cell>
          <cell r="G20">
            <v>2885.3951724785716</v>
          </cell>
        </row>
        <row r="21">
          <cell r="B21" t="str">
            <v>Education Services</v>
          </cell>
          <cell r="C21">
            <v>2728.3597189825996</v>
          </cell>
          <cell r="D21">
            <v>162517.90223906469</v>
          </cell>
          <cell r="E21">
            <v>2.6680791322898377E-2</v>
          </cell>
          <cell r="F21">
            <v>72.794796315976399</v>
          </cell>
          <cell r="G21">
            <v>4336.1062358756835</v>
          </cell>
        </row>
        <row r="22">
          <cell r="B22" t="str">
            <v>Supporting Arts and Cultural Production</v>
          </cell>
          <cell r="C22">
            <v>45098.45733778322</v>
          </cell>
          <cell r="D22">
            <v>3066577.4640471451</v>
          </cell>
          <cell r="F22">
            <v>3692.7964846433906</v>
          </cell>
          <cell r="G22">
            <v>335117.2764789238</v>
          </cell>
        </row>
        <row r="23">
          <cell r="B23" t="str">
            <v>Art support services</v>
          </cell>
          <cell r="C23">
            <v>15806.649241357622</v>
          </cell>
          <cell r="D23">
            <v>1204351.0373876987</v>
          </cell>
          <cell r="F23">
            <v>1257.1684406986442</v>
          </cell>
          <cell r="G23">
            <v>96016.578658709113</v>
          </cell>
        </row>
        <row r="24">
          <cell r="B24" t="str">
            <v>Rental and Leasing</v>
          </cell>
          <cell r="C24">
            <v>84.982566757466856</v>
          </cell>
          <cell r="D24">
            <v>5893.5523363078719</v>
          </cell>
          <cell r="E24">
            <v>0.25469651100266455</v>
          </cell>
          <cell r="F24">
            <v>21.644763249177831</v>
          </cell>
          <cell r="G24">
            <v>1501.0672174692172</v>
          </cell>
        </row>
        <row r="25">
          <cell r="B25" t="str">
            <v>Grant-Making And Giving Services</v>
          </cell>
          <cell r="C25">
            <v>231.51325247521399</v>
          </cell>
          <cell r="D25">
            <v>15443.128760787315</v>
          </cell>
          <cell r="E25">
            <v>3.6677637497709088E-2</v>
          </cell>
          <cell r="F25">
            <v>8.4913591502015002</v>
          </cell>
          <cell r="G25">
            <v>566.41747851860248</v>
          </cell>
        </row>
        <row r="26">
          <cell r="B26" t="str">
            <v>Unions</v>
          </cell>
          <cell r="C26">
            <v>708.06439844436022</v>
          </cell>
          <cell r="D26">
            <v>48948.26205439998</v>
          </cell>
          <cell r="E26">
            <v>1.3365563697127589E-2</v>
          </cell>
          <cell r="F26">
            <v>9.4636798190764253</v>
          </cell>
          <cell r="G26">
            <v>654.22111435177624</v>
          </cell>
        </row>
        <row r="27">
          <cell r="B27" t="str">
            <v>Government</v>
          </cell>
          <cell r="C27">
            <v>14560.730122209648</v>
          </cell>
          <cell r="D27">
            <v>1115025.9850647002</v>
          </cell>
          <cell r="E27">
            <v>8.3209791604771419E-2</v>
          </cell>
          <cell r="F27">
            <v>1211.5953190823827</v>
          </cell>
          <cell r="G27">
            <v>92781.079851138682</v>
          </cell>
        </row>
        <row r="28">
          <cell r="B28" t="str">
            <v>Other Support Services</v>
          </cell>
          <cell r="C28">
            <v>221.35890147093355</v>
          </cell>
          <cell r="D28">
            <v>19040.109171503056</v>
          </cell>
          <cell r="E28">
            <v>2.6984771599935124E-2</v>
          </cell>
          <cell r="F28">
            <v>5.9733193978056844</v>
          </cell>
          <cell r="G28">
            <v>513.79299723083989</v>
          </cell>
        </row>
        <row r="29">
          <cell r="B29" t="str">
            <v>Information services</v>
          </cell>
          <cell r="C29">
            <v>2333.1857908049392</v>
          </cell>
          <cell r="D29">
            <v>298707.2702848725</v>
          </cell>
          <cell r="F29">
            <v>1321.4867038570874</v>
          </cell>
          <cell r="G29">
            <v>173819.83998414929</v>
          </cell>
        </row>
        <row r="30">
          <cell r="B30" t="str">
            <v>Publishing</v>
          </cell>
          <cell r="C30">
            <v>881.5393867046364</v>
          </cell>
          <cell r="D30">
            <v>108621.53655034865</v>
          </cell>
          <cell r="E30">
            <v>0.35340126493261548</v>
          </cell>
          <cell r="F30">
            <v>311.53713434934059</v>
          </cell>
          <cell r="G30">
            <v>38386.988415817541</v>
          </cell>
        </row>
        <row r="31">
          <cell r="B31" t="str">
            <v>Motion Pictures</v>
          </cell>
          <cell r="C31">
            <v>405.82950722744903</v>
          </cell>
          <cell r="D31">
            <v>34921.104117132731</v>
          </cell>
          <cell r="E31">
            <v>0.98415122240245279</v>
          </cell>
          <cell r="F31">
            <v>399.39760562487902</v>
          </cell>
          <cell r="G31">
            <v>34367.647304519502</v>
          </cell>
        </row>
        <row r="32">
          <cell r="B32" t="str">
            <v>Sound Recording</v>
          </cell>
          <cell r="C32">
            <v>18.15677833180796</v>
          </cell>
          <cell r="D32">
            <v>2071.484919984528</v>
          </cell>
          <cell r="E32">
            <v>0.99276394302259807</v>
          </cell>
          <cell r="F32">
            <v>18.025394849272942</v>
          </cell>
          <cell r="G32">
            <v>2056.4955370756911</v>
          </cell>
        </row>
        <row r="33">
          <cell r="B33" t="str">
            <v>Broadcasting</v>
          </cell>
          <cell r="C33">
            <v>815.21647294590377</v>
          </cell>
          <cell r="D33">
            <v>90227.161129793414</v>
          </cell>
          <cell r="E33">
            <v>0.50546723185570575</v>
          </cell>
          <cell r="F33">
            <v>412.06521394313779</v>
          </cell>
          <cell r="G33">
            <v>45606.873374475406</v>
          </cell>
        </row>
        <row r="34">
          <cell r="B34" t="str">
            <v>Other Information Services</v>
          </cell>
          <cell r="C34">
            <v>212.44364559514204</v>
          </cell>
          <cell r="D34">
            <v>62865.983567613221</v>
          </cell>
          <cell r="E34">
            <v>0.84945517944257942</v>
          </cell>
          <cell r="F34">
            <v>180.46135509045712</v>
          </cell>
          <cell r="G34">
            <v>53401.835352261136</v>
          </cell>
        </row>
        <row r="35">
          <cell r="B35" t="str">
            <v>Manufacturing</v>
          </cell>
          <cell r="C35">
            <v>969.72891841269779</v>
          </cell>
          <cell r="D35">
            <v>60001.88537484657</v>
          </cell>
          <cell r="F35">
            <v>172.75421752638124</v>
          </cell>
          <cell r="G35">
            <v>10909.173049190194</v>
          </cell>
        </row>
        <row r="36">
          <cell r="B36" t="str">
            <v>Jewelry and Silverware Manufacturing</v>
          </cell>
          <cell r="C36">
            <v>24.543436434113158</v>
          </cell>
          <cell r="D36">
            <v>1753.2394080746485</v>
          </cell>
          <cell r="E36">
            <v>0.91433843308720708</v>
          </cell>
          <cell r="F36">
            <v>22.441007211742495</v>
          </cell>
          <cell r="G36">
            <v>1603.0541732057166</v>
          </cell>
        </row>
        <row r="37">
          <cell r="B37" t="str">
            <v>Printed Goods Manufacturing</v>
          </cell>
          <cell r="C37">
            <v>430.98605914160322</v>
          </cell>
          <cell r="D37">
            <v>26550.194188157726</v>
          </cell>
          <cell r="E37">
            <v>0.15400705606144291</v>
          </cell>
          <cell r="F37">
            <v>66.374894171921241</v>
          </cell>
          <cell r="G37">
            <v>4088.9172447778028</v>
          </cell>
        </row>
        <row r="38">
          <cell r="B38" t="str">
            <v>Musical Instruments Manufacturing</v>
          </cell>
          <cell r="C38">
            <v>10.970377496478678</v>
          </cell>
          <cell r="D38">
            <v>736.07823362316026</v>
          </cell>
          <cell r="E38">
            <v>0.91145768434026131</v>
          </cell>
          <cell r="F38">
            <v>9.9990348692789688</v>
          </cell>
          <cell r="G38">
            <v>670.90416231143547</v>
          </cell>
        </row>
        <row r="39">
          <cell r="B39" t="str">
            <v>Custom Architectural Woodwork and Metalwork Manufacturing</v>
          </cell>
          <cell r="C39">
            <v>275.07200013001113</v>
          </cell>
          <cell r="D39">
            <v>16798.953046605377</v>
          </cell>
          <cell r="E39">
            <v>0.15774525757274518</v>
          </cell>
          <cell r="F39">
            <v>43.391303511558803</v>
          </cell>
          <cell r="G39">
            <v>2649.9551752892176</v>
          </cell>
        </row>
        <row r="40">
          <cell r="B40" t="str">
            <v>Other Goods Manufacturing</v>
          </cell>
          <cell r="C40">
            <v>228.15704521049159</v>
          </cell>
          <cell r="D40">
            <v>14163.420498385663</v>
          </cell>
          <cell r="E40">
            <v>0.13389013577773573</v>
          </cell>
          <cell r="F40">
            <v>30.547977761879707</v>
          </cell>
          <cell r="G40">
            <v>1896.3422936060219</v>
          </cell>
        </row>
        <row r="41">
          <cell r="B41" t="str">
            <v>Construction</v>
          </cell>
          <cell r="C41">
            <v>605.23038312844312</v>
          </cell>
          <cell r="D41">
            <v>52379.326426867992</v>
          </cell>
          <cell r="E41">
            <v>0.21891728167022984</v>
          </cell>
          <cell r="F41">
            <v>132.4953902587105</v>
          </cell>
          <cell r="G41">
            <v>11466.739757087573</v>
          </cell>
        </row>
        <row r="42">
          <cell r="B42" t="str">
            <v>NonACPSA-related Production</v>
          </cell>
          <cell r="C42">
            <v>104009.34079423737</v>
          </cell>
          <cell r="D42">
            <v>7483253.6959243249</v>
          </cell>
          <cell r="F42">
            <v>156.00177440539085</v>
          </cell>
          <cell r="G42">
            <v>11224.000132828201</v>
          </cell>
        </row>
        <row r="43">
          <cell r="B43" t="str">
            <v>Wholesale and Transportation Industries</v>
          </cell>
          <cell r="C43">
            <v>9451.1783630048903</v>
          </cell>
          <cell r="D43">
            <v>822977.19123084215</v>
          </cell>
          <cell r="E43">
            <v>2.4454794420632895E-2</v>
          </cell>
          <cell r="F43">
            <v>231.12662390001833</v>
          </cell>
          <cell r="G43">
            <v>20125.73802442013</v>
          </cell>
        </row>
        <row r="44">
          <cell r="B44" t="str">
            <v>Retail Industries</v>
          </cell>
          <cell r="C44">
            <v>15932.484641074625</v>
          </cell>
          <cell r="D44">
            <v>628160.75334201776</v>
          </cell>
          <cell r="E44">
            <v>3.6263340051371884E-2</v>
          </cell>
          <cell r="F44">
            <v>577.76510840254889</v>
          </cell>
          <cell r="G44">
            <v>22779.207005367527</v>
          </cell>
        </row>
        <row r="45">
          <cell r="B45" t="str">
            <v>All Other Industries</v>
          </cell>
          <cell r="C45">
            <v>104009.34079423737</v>
          </cell>
          <cell r="D45">
            <v>7483253.6959243249</v>
          </cell>
          <cell r="E45">
            <v>1.499882349163337E-3</v>
          </cell>
          <cell r="F45">
            <v>156.00177440539085</v>
          </cell>
          <cell r="G45">
            <v>11224.000132828201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psa_table5_Dir_Tot_emp_2018"/>
    </sheetNames>
    <sheetDataSet>
      <sheetData sheetId="0">
        <row r="1">
          <cell r="C1" t="str">
            <v>Direct ACPSA Employment</v>
          </cell>
          <cell r="D1" t="str">
            <v>Total Industry Employment Multiplier</v>
          </cell>
          <cell r="E1" t="str">
            <v>Total ACPSA-related Employment</v>
          </cell>
        </row>
        <row r="2">
          <cell r="B2" t="str">
            <v>Total</v>
          </cell>
          <cell r="C2">
            <v>5122.2103331267081</v>
          </cell>
          <cell r="E2">
            <v>8100.7323261220927</v>
          </cell>
        </row>
        <row r="3">
          <cell r="B3" t="str">
            <v>Core Arts and Cultural Production</v>
          </cell>
          <cell r="C3">
            <v>1273.4120740779274</v>
          </cell>
          <cell r="E3">
            <v>1848.0684002489759</v>
          </cell>
        </row>
        <row r="4">
          <cell r="B4" t="str">
            <v>Performing Arts</v>
          </cell>
          <cell r="C4">
            <v>312.71122210157824</v>
          </cell>
          <cell r="E4">
            <v>473.89943785690627</v>
          </cell>
        </row>
        <row r="5">
          <cell r="B5" t="str">
            <v>Performing Arts Companies</v>
          </cell>
          <cell r="C5">
            <v>125.49946149085075</v>
          </cell>
          <cell r="D5">
            <v>1.4186028559800246</v>
          </cell>
          <cell r="E5">
            <v>178.03389449487599</v>
          </cell>
        </row>
        <row r="6">
          <cell r="B6" t="str">
            <v>Promoters of performing arts and similar events</v>
          </cell>
          <cell r="C6">
            <v>120.60849114808138</v>
          </cell>
          <cell r="D6">
            <v>1.6590383341667865</v>
          </cell>
          <cell r="E6">
            <v>200.09411024068254</v>
          </cell>
        </row>
        <row r="7">
          <cell r="B7" t="str">
            <v>Agents/Managers For Artists</v>
          </cell>
          <cell r="C7">
            <v>14.960563168214682</v>
          </cell>
          <cell r="D7">
            <v>1.6590383341667867</v>
          </cell>
          <cell r="E7">
            <v>24.820147796791872</v>
          </cell>
        </row>
        <row r="8">
          <cell r="B8" t="str">
            <v>Independent Artists, Writers, And Performers</v>
          </cell>
          <cell r="C8">
            <v>51.642706294431434</v>
          </cell>
          <cell r="D8">
            <v>1.3738878229975036</v>
          </cell>
          <cell r="E8">
            <v>70.951285324555883</v>
          </cell>
        </row>
        <row r="9">
          <cell r="B9" t="str">
            <v>Museums</v>
          </cell>
          <cell r="C9">
            <v>156.53434445762446</v>
          </cell>
          <cell r="D9">
            <v>1.2859338681332249</v>
          </cell>
          <cell r="E9">
            <v>201.29281506409166</v>
          </cell>
        </row>
        <row r="10">
          <cell r="B10" t="str">
            <v>Design services</v>
          </cell>
          <cell r="C10">
            <v>599.76360691385423</v>
          </cell>
          <cell r="E10">
            <v>932.72216086652827</v>
          </cell>
        </row>
        <row r="11">
          <cell r="B11" t="str">
            <v>Advertising</v>
          </cell>
          <cell r="C11">
            <v>207.86045866148569</v>
          </cell>
          <cell r="D11">
            <v>1.7382124165357746</v>
          </cell>
          <cell r="E11">
            <v>361.30563015221554</v>
          </cell>
        </row>
        <row r="12">
          <cell r="B12" t="str">
            <v>Architectural Services</v>
          </cell>
          <cell r="C12">
            <v>142.45416335916786</v>
          </cell>
          <cell r="D12">
            <v>1.6139738265167725</v>
          </cell>
          <cell r="E12">
            <v>229.91729114004156</v>
          </cell>
        </row>
        <row r="13">
          <cell r="B13" t="str">
            <v>Landscape Architectural Services</v>
          </cell>
          <cell r="C13">
            <v>31.076075540496912</v>
          </cell>
          <cell r="D13">
            <v>1.6139738265167725</v>
          </cell>
          <cell r="E13">
            <v>50.155972553220082</v>
          </cell>
        </row>
        <row r="14">
          <cell r="B14" t="str">
            <v>Interior Design Services</v>
          </cell>
          <cell r="C14">
            <v>45.949069465040267</v>
          </cell>
          <cell r="D14">
            <v>1.3197590598508298</v>
          </cell>
          <cell r="E14">
            <v>60.64170071820201</v>
          </cell>
        </row>
        <row r="15">
          <cell r="B15" t="str">
            <v>Industrial Design Services</v>
          </cell>
          <cell r="C15">
            <v>19.038136968440973</v>
          </cell>
          <cell r="D15">
            <v>1.3197590598508298</v>
          </cell>
          <cell r="E15">
            <v>25.125753746780987</v>
          </cell>
        </row>
        <row r="16">
          <cell r="B16" t="str">
            <v>Graphic Design Services</v>
          </cell>
          <cell r="C16">
            <v>61.945693409208481</v>
          </cell>
          <cell r="D16">
            <v>1.3197590598508298</v>
          </cell>
          <cell r="E16">
            <v>81.753390095544731</v>
          </cell>
        </row>
        <row r="17">
          <cell r="B17" t="str">
            <v>Computer Systems Design</v>
          </cell>
          <cell r="C17">
            <v>16.776894863700267</v>
          </cell>
          <cell r="D17">
            <v>1.6058694546048313</v>
          </cell>
          <cell r="E17">
            <v>26.941503004732944</v>
          </cell>
        </row>
        <row r="18">
          <cell r="B18" t="str">
            <v>Photography and Photofinishing Services</v>
          </cell>
          <cell r="C18">
            <v>64.342770189586332</v>
          </cell>
          <cell r="D18">
            <v>1.2940156464030912</v>
          </cell>
          <cell r="E18">
            <v>83.260551358243106</v>
          </cell>
        </row>
        <row r="19">
          <cell r="B19" t="str">
            <v>All Other Design Services</v>
          </cell>
          <cell r="C19">
            <v>10.320344456727375</v>
          </cell>
          <cell r="D19">
            <v>1.3197590598508298</v>
          </cell>
          <cell r="E19">
            <v>13.620368097547242</v>
          </cell>
        </row>
        <row r="20">
          <cell r="B20" t="str">
            <v>Fine Arts Education</v>
          </cell>
          <cell r="C20">
            <v>131.60810428889383</v>
          </cell>
          <cell r="D20">
            <v>1.1981167277691136</v>
          </cell>
          <cell r="E20">
            <v>157.68187125850571</v>
          </cell>
        </row>
        <row r="21">
          <cell r="B21" t="str">
            <v>Education Services</v>
          </cell>
          <cell r="C21">
            <v>72.794796315976399</v>
          </cell>
          <cell r="D21">
            <v>1.1329397069120428</v>
          </cell>
          <cell r="E21">
            <v>82.472115202944153</v>
          </cell>
        </row>
        <row r="22">
          <cell r="B22" t="str">
            <v>Supporting Arts and Cultural Production</v>
          </cell>
          <cell r="C22">
            <v>3692.7964846433906</v>
          </cell>
          <cell r="E22">
            <v>5938.6099654300797</v>
          </cell>
        </row>
        <row r="23">
          <cell r="B23" t="str">
            <v>Art support services</v>
          </cell>
          <cell r="C23">
            <v>1257.1684406986442</v>
          </cell>
          <cell r="E23">
            <v>1300.7655696742995</v>
          </cell>
        </row>
        <row r="24">
          <cell r="B24" t="str">
            <v>Rental and Leasing</v>
          </cell>
          <cell r="C24">
            <v>21.644763249177831</v>
          </cell>
          <cell r="D24">
            <v>2.5405817303805263</v>
          </cell>
          <cell r="E24">
            <v>54.990290069273037</v>
          </cell>
        </row>
        <row r="25">
          <cell r="B25" t="str">
            <v>Grant-Making And Giving Services</v>
          </cell>
          <cell r="C25">
            <v>8.4913591502015002</v>
          </cell>
          <cell r="D25">
            <v>1.2863739710826732</v>
          </cell>
          <cell r="E25">
            <v>10.923063389933898</v>
          </cell>
        </row>
        <row r="26">
          <cell r="B26" t="str">
            <v>Unions</v>
          </cell>
          <cell r="C26">
            <v>9.4636798190764253</v>
          </cell>
          <cell r="D26">
            <v>1.2383040665000677</v>
          </cell>
          <cell r="E26">
            <v>11.718913204016962</v>
          </cell>
        </row>
        <row r="27">
          <cell r="B27" t="str">
            <v>Government</v>
          </cell>
          <cell r="C27">
            <v>1211.5953190823827</v>
          </cell>
          <cell r="D27">
            <v>1</v>
          </cell>
          <cell r="E27">
            <v>1211.5953190823827</v>
          </cell>
        </row>
        <row r="28">
          <cell r="B28" t="str">
            <v>Other Support Services</v>
          </cell>
          <cell r="C28">
            <v>5.9733193978056844</v>
          </cell>
          <cell r="D28">
            <v>1.9315866372274408</v>
          </cell>
          <cell r="E28">
            <v>11.537983928692924</v>
          </cell>
        </row>
        <row r="29">
          <cell r="B29" t="str">
            <v>Information services</v>
          </cell>
          <cell r="C29">
            <v>1321.4867038570874</v>
          </cell>
          <cell r="E29">
            <v>2986.727164483023</v>
          </cell>
        </row>
        <row r="30">
          <cell r="B30" t="str">
            <v>Publishing</v>
          </cell>
          <cell r="C30">
            <v>311.53713434934059</v>
          </cell>
          <cell r="D30">
            <v>1.9046144721342835</v>
          </cell>
          <cell r="E30">
            <v>593.35813468899664</v>
          </cell>
        </row>
        <row r="31">
          <cell r="B31" t="str">
            <v>Motion Pictures</v>
          </cell>
          <cell r="C31">
            <v>399.39760562487902</v>
          </cell>
          <cell r="D31">
            <v>1.5456585170944996</v>
          </cell>
          <cell r="E31">
            <v>617.33231084124429</v>
          </cell>
        </row>
        <row r="32">
          <cell r="B32" t="str">
            <v>Sound Recording</v>
          </cell>
          <cell r="C32">
            <v>18.025394849272942</v>
          </cell>
          <cell r="D32">
            <v>1.4525204723031813</v>
          </cell>
          <cell r="E32">
            <v>26.182255039917266</v>
          </cell>
        </row>
        <row r="33">
          <cell r="B33" t="str">
            <v>Broadcasting</v>
          </cell>
          <cell r="C33">
            <v>412.06521394313779</v>
          </cell>
          <cell r="D33">
            <v>2.1697041550346823</v>
          </cell>
          <cell r="E33">
            <v>894.05960683768137</v>
          </cell>
        </row>
        <row r="34">
          <cell r="B34" t="str">
            <v>Other Information Services</v>
          </cell>
          <cell r="C34">
            <v>180.46135509045712</v>
          </cell>
          <cell r="D34">
            <v>4.7422610599716055</v>
          </cell>
          <cell r="E34">
            <v>855.79485707518347</v>
          </cell>
        </row>
        <row r="35">
          <cell r="B35" t="str">
            <v>Manufacturing</v>
          </cell>
          <cell r="C35">
            <v>172.75421752638124</v>
          </cell>
          <cell r="E35">
            <v>294.80831449946936</v>
          </cell>
        </row>
        <row r="36">
          <cell r="B36" t="str">
            <v>Jewelry and Silverware Manufacturing</v>
          </cell>
          <cell r="C36">
            <v>22.441007211742495</v>
          </cell>
          <cell r="D36">
            <v>1.8920537102175001</v>
          </cell>
          <cell r="E36">
            <v>42.459590955995061</v>
          </cell>
        </row>
        <row r="37">
          <cell r="B37" t="str">
            <v>Printed Goods Manufacturing</v>
          </cell>
          <cell r="C37">
            <v>66.374894171921241</v>
          </cell>
          <cell r="D37">
            <v>1.6345378693125452</v>
          </cell>
          <cell r="E37">
            <v>108.49227809561782</v>
          </cell>
        </row>
        <row r="38">
          <cell r="B38" t="str">
            <v>Musical Instruments Manufacturing</v>
          </cell>
          <cell r="C38">
            <v>9.9990348692789688</v>
          </cell>
          <cell r="D38">
            <v>1.821594948288985</v>
          </cell>
          <cell r="E38">
            <v>18.21419140564398</v>
          </cell>
        </row>
        <row r="39">
          <cell r="B39" t="str">
            <v>Custom Architectural Woodwork and Metalwork Manufacturing</v>
          </cell>
          <cell r="C39">
            <v>43.391303511558803</v>
          </cell>
          <cell r="D39">
            <v>1.7186631458187529</v>
          </cell>
          <cell r="E39">
            <v>74.575034194351957</v>
          </cell>
        </row>
        <row r="40">
          <cell r="B40" t="str">
            <v>Other Goods Manufacturing</v>
          </cell>
          <cell r="C40">
            <v>30.547977761879707</v>
          </cell>
          <cell r="D40">
            <v>1.6717054151972859</v>
          </cell>
          <cell r="E40">
            <v>51.067219847860571</v>
          </cell>
        </row>
        <row r="41">
          <cell r="B41" t="str">
            <v>Construction</v>
          </cell>
          <cell r="C41">
            <v>132.4953902587105</v>
          </cell>
          <cell r="D41">
            <v>1.4623550498599363</v>
          </cell>
          <cell r="E41">
            <v>193.7553030279883</v>
          </cell>
        </row>
        <row r="42">
          <cell r="B42" t="str">
            <v>NonACPSA-related Production</v>
          </cell>
          <cell r="C42">
            <v>156.00177440539085</v>
          </cell>
          <cell r="E42">
            <v>314.053960443037</v>
          </cell>
        </row>
        <row r="43">
          <cell r="B43" t="str">
            <v>Wholesale and Transportation Industries</v>
          </cell>
          <cell r="C43">
            <v>231.12662390001833</v>
          </cell>
          <cell r="D43">
            <v>1.8890643851259772</v>
          </cell>
          <cell r="E43">
            <v>436.61307366393112</v>
          </cell>
        </row>
        <row r="44">
          <cell r="B44" t="str">
            <v>Retail Industries</v>
          </cell>
          <cell r="C44">
            <v>577.76510840254889</v>
          </cell>
          <cell r="D44">
            <v>1.2564631015682253</v>
          </cell>
          <cell r="E44">
            <v>725.94054008136845</v>
          </cell>
        </row>
        <row r="45">
          <cell r="B45" t="str">
            <v>All Other Industries</v>
          </cell>
          <cell r="C45">
            <v>156.00177440539085</v>
          </cell>
          <cell r="D45">
            <v>2.0131435148098191</v>
          </cell>
          <cell r="E45">
            <v>314.053960443037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psa_table6_Dir_Tot_Out_2018"/>
    </sheetNames>
    <sheetDataSet>
      <sheetData sheetId="0">
        <row r="1">
          <cell r="C1" t="str">
            <v>Domestic ACPSA-related Output at Purchasers' Value</v>
          </cell>
          <cell r="D1" t="str">
            <v>Total Commodity Output Multiplier</v>
          </cell>
          <cell r="E1" t="str">
            <v>Total ACPSA-related Output</v>
          </cell>
        </row>
        <row r="2">
          <cell r="B2" t="str">
            <v>Total ACPSA</v>
          </cell>
          <cell r="C2">
            <v>1502561.2634974581</v>
          </cell>
          <cell r="E2">
            <v>2447470.3082994493</v>
          </cell>
        </row>
        <row r="3">
          <cell r="B3" t="str">
            <v>Core Arts and Cultural Production</v>
          </cell>
          <cell r="C3">
            <v>745394.02113517723</v>
          </cell>
          <cell r="E3">
            <v>1191128.6761204107</v>
          </cell>
        </row>
        <row r="4">
          <cell r="B4" t="str">
            <v>Performing Arts</v>
          </cell>
          <cell r="C4">
            <v>43922.804051415071</v>
          </cell>
          <cell r="E4">
            <v>73910.299122484983</v>
          </cell>
        </row>
        <row r="5">
          <cell r="B5" t="str">
            <v>Performing Arts - Music Groups</v>
          </cell>
          <cell r="C5">
            <v>8241.3024797039998</v>
          </cell>
          <cell r="D5">
            <v>1.6827318</v>
          </cell>
          <cell r="E5">
            <v>13867.901756016776</v>
          </cell>
        </row>
        <row r="6">
          <cell r="B6" t="str">
            <v>Performing Arts - Dance</v>
          </cell>
          <cell r="C6">
            <v>2842.8327267354662</v>
          </cell>
          <cell r="D6">
            <v>1.6827318</v>
          </cell>
          <cell r="E6">
            <v>4783.7250313584791</v>
          </cell>
        </row>
        <row r="7">
          <cell r="B7" t="str">
            <v>Performing Arts - Opera</v>
          </cell>
          <cell r="C7">
            <v>3395.2508735148404</v>
          </cell>
          <cell r="D7">
            <v>1.6827318</v>
          </cell>
          <cell r="E7">
            <v>5713.2966138411994</v>
          </cell>
        </row>
        <row r="8">
          <cell r="B8" t="str">
            <v>Performing Arts - Symphonies</v>
          </cell>
          <cell r="C8">
            <v>7510.0504993143386</v>
          </cell>
          <cell r="D8">
            <v>1.6827318</v>
          </cell>
          <cell r="E8">
            <v>12637.400794802115</v>
          </cell>
        </row>
        <row r="9">
          <cell r="B9" t="str">
            <v>Performing Arts - Theater</v>
          </cell>
          <cell r="C9">
            <v>18068.142786844357</v>
          </cell>
          <cell r="D9">
            <v>1.6827318</v>
          </cell>
          <cell r="E9">
            <v>30403.838434363621</v>
          </cell>
        </row>
        <row r="10">
          <cell r="B10" t="str">
            <v>Performing Arts - Other</v>
          </cell>
          <cell r="C10">
            <v>3865.2246853020674</v>
          </cell>
          <cell r="D10">
            <v>1.6827318</v>
          </cell>
          <cell r="E10">
            <v>6504.1364921027816</v>
          </cell>
        </row>
        <row r="11">
          <cell r="B11" t="str">
            <v>Independent Artists, Writers, And Performers</v>
          </cell>
          <cell r="C11">
            <v>42830.840783591273</v>
          </cell>
          <cell r="D11">
            <v>1.6827318</v>
          </cell>
          <cell r="E11">
            <v>72072.817807285959</v>
          </cell>
        </row>
        <row r="12">
          <cell r="B12" t="str">
            <v>Museums</v>
          </cell>
          <cell r="C12">
            <v>26342.747083853283</v>
          </cell>
          <cell r="E12">
            <v>43595.160865512858</v>
          </cell>
        </row>
        <row r="13">
          <cell r="B13" t="str">
            <v>Museums - Art</v>
          </cell>
          <cell r="C13">
            <v>2974.3569764507165</v>
          </cell>
          <cell r="D13">
            <v>1.6827318</v>
          </cell>
          <cell r="E13">
            <v>5005.0450688254714</v>
          </cell>
        </row>
        <row r="14">
          <cell r="B14" t="str">
            <v>Museums - Botanical And Zoological</v>
          </cell>
          <cell r="C14">
            <v>4916.8566521374896</v>
          </cell>
          <cell r="D14">
            <v>1.6827318</v>
          </cell>
          <cell r="E14">
            <v>8273.7510445932912</v>
          </cell>
        </row>
        <row r="15">
          <cell r="B15" t="str">
            <v>Museums - Childern's</v>
          </cell>
          <cell r="C15">
            <v>1041.0249417577509</v>
          </cell>
          <cell r="D15">
            <v>1.6827318</v>
          </cell>
          <cell r="E15">
            <v>1751.7657740889154</v>
          </cell>
        </row>
        <row r="16">
          <cell r="B16" t="str">
            <v>Museums - Historical Sites</v>
          </cell>
          <cell r="C16">
            <v>1227.4111102008483</v>
          </cell>
          <cell r="D16">
            <v>1.6827318</v>
          </cell>
          <cell r="E16">
            <v>2065.4037068082716</v>
          </cell>
        </row>
        <row r="17">
          <cell r="B17" t="str">
            <v>Museums - History</v>
          </cell>
          <cell r="C17">
            <v>594.87139529014325</v>
          </cell>
          <cell r="D17">
            <v>1.6827318</v>
          </cell>
          <cell r="E17">
            <v>1001.0090137650943</v>
          </cell>
        </row>
        <row r="18">
          <cell r="B18" t="str">
            <v>Museums - Natural</v>
          </cell>
          <cell r="C18">
            <v>4758.9711623211469</v>
          </cell>
          <cell r="D18">
            <v>1.6827318</v>
          </cell>
          <cell r="E18">
            <v>8008.0721101207555</v>
          </cell>
        </row>
        <row r="19">
          <cell r="B19" t="str">
            <v>Museums - Nature Parks</v>
          </cell>
          <cell r="C19">
            <v>5326.6944392613614</v>
          </cell>
          <cell r="D19">
            <v>1.5451948415357715</v>
          </cell>
          <cell r="E19">
            <v>8230.7807699839341</v>
          </cell>
        </row>
        <row r="20">
          <cell r="B20" t="str">
            <v>Museums - Science</v>
          </cell>
          <cell r="C20">
            <v>4758.9711623211469</v>
          </cell>
          <cell r="D20">
            <v>1.6827318</v>
          </cell>
          <cell r="E20">
            <v>8008.0721101207555</v>
          </cell>
        </row>
        <row r="21">
          <cell r="B21" t="str">
            <v>Museums - Other</v>
          </cell>
          <cell r="C21">
            <v>743.58924411267947</v>
          </cell>
          <cell r="D21">
            <v>1.6827318</v>
          </cell>
          <cell r="E21">
            <v>1251.2612672063685</v>
          </cell>
        </row>
        <row r="22">
          <cell r="B22" t="str">
            <v>Design services</v>
          </cell>
          <cell r="C22">
            <v>416608.92906265875</v>
          </cell>
          <cell r="E22">
            <v>661937.34946373396</v>
          </cell>
        </row>
        <row r="23">
          <cell r="B23" t="str">
            <v>Advertising</v>
          </cell>
          <cell r="C23">
            <v>312903.52066965832</v>
          </cell>
          <cell r="D23">
            <v>1.5902077000000003</v>
          </cell>
          <cell r="E23">
            <v>497581.58792599995</v>
          </cell>
        </row>
        <row r="24">
          <cell r="B24" t="str">
            <v>Architectural Services, Historic Restoration</v>
          </cell>
          <cell r="C24">
            <v>2404.6071164040641</v>
          </cell>
          <cell r="D24">
            <v>1.5902077000000003</v>
          </cell>
          <cell r="E24">
            <v>3823.82475198054</v>
          </cell>
        </row>
        <row r="25">
          <cell r="B25" t="str">
            <v>Landscape Architectural Services</v>
          </cell>
          <cell r="C25">
            <v>14717.587164357885</v>
          </cell>
          <cell r="D25">
            <v>1.5902077000000003</v>
          </cell>
          <cell r="E25">
            <v>23404.020434183079</v>
          </cell>
        </row>
        <row r="26">
          <cell r="B26" t="str">
            <v>All Other Architectural Services</v>
          </cell>
          <cell r="C26">
            <v>29020.955156628268</v>
          </cell>
          <cell r="D26">
            <v>1.5902077000000003</v>
          </cell>
          <cell r="E26">
            <v>46149.346351424989</v>
          </cell>
        </row>
        <row r="27">
          <cell r="B27" t="str">
            <v>Interior Design Services</v>
          </cell>
          <cell r="C27">
            <v>21819.978119575997</v>
          </cell>
          <cell r="D27">
            <v>1.5902077000000003</v>
          </cell>
          <cell r="E27">
            <v>34698.297219581276</v>
          </cell>
        </row>
        <row r="28">
          <cell r="B28" t="str">
            <v>Industrial Design Services</v>
          </cell>
          <cell r="C28">
            <v>2769.1635537176007</v>
          </cell>
          <cell r="D28">
            <v>1.5902077000000003</v>
          </cell>
          <cell r="E28">
            <v>4403.5452056810936</v>
          </cell>
        </row>
        <row r="29">
          <cell r="B29" t="str">
            <v>Graphic Design Services</v>
          </cell>
          <cell r="C29">
            <v>12223.895066970936</v>
          </cell>
          <cell r="D29">
            <v>1.5902077000000003</v>
          </cell>
          <cell r="E29">
            <v>19438.5320594892</v>
          </cell>
        </row>
        <row r="30">
          <cell r="B30" t="str">
            <v>Fashion Design Services</v>
          </cell>
          <cell r="C30">
            <v>1377.9072570498804</v>
          </cell>
          <cell r="D30">
            <v>1.5902077000000003</v>
          </cell>
          <cell r="E30">
            <v>2191.1587300465994</v>
          </cell>
        </row>
        <row r="31">
          <cell r="B31" t="str">
            <v>Computer Systems Design</v>
          </cell>
          <cell r="C31">
            <v>3529.6565225515924</v>
          </cell>
          <cell r="D31">
            <v>1.4389594000000001</v>
          </cell>
          <cell r="E31">
            <v>5079.032431896926</v>
          </cell>
        </row>
        <row r="32">
          <cell r="B32" t="str">
            <v>Photography And Photofinishing Services</v>
          </cell>
          <cell r="C32">
            <v>15576.67627092695</v>
          </cell>
          <cell r="D32">
            <v>1.5886975657819629</v>
          </cell>
          <cell r="E32">
            <v>24746.627674595307</v>
          </cell>
        </row>
        <row r="33">
          <cell r="B33" t="str">
            <v>All Other Design Services</v>
          </cell>
          <cell r="C33">
            <v>264.98216481728468</v>
          </cell>
          <cell r="D33">
            <v>1.5902077000000003</v>
          </cell>
          <cell r="E33">
            <v>421.3766788551153</v>
          </cell>
        </row>
        <row r="34">
          <cell r="B34" t="str">
            <v>Fine Arts Education</v>
          </cell>
          <cell r="C34">
            <v>7265.7506821925454</v>
          </cell>
          <cell r="D34">
            <v>1.5229173000000003</v>
          </cell>
          <cell r="E34">
            <v>11065.137411397831</v>
          </cell>
        </row>
        <row r="35">
          <cell r="B35" t="str">
            <v>Education Services</v>
          </cell>
          <cell r="C35">
            <v>118531.94888771488</v>
          </cell>
          <cell r="D35">
            <v>1.5242267242582459</v>
          </cell>
          <cell r="E35">
            <v>180669.56417306748</v>
          </cell>
        </row>
        <row r="36">
          <cell r="B36" t="str">
            <v>Entertainment Originals</v>
          </cell>
          <cell r="C36">
            <v>89891.000583751389</v>
          </cell>
          <cell r="D36">
            <v>1.6450851177159749</v>
          </cell>
          <cell r="E36">
            <v>147878.34727692741</v>
          </cell>
        </row>
        <row r="37">
          <cell r="B37" t="str">
            <v>Supporting Arts and Cultural Production</v>
          </cell>
          <cell r="C37">
            <v>757167.24236228073</v>
          </cell>
          <cell r="E37">
            <v>1256341.6321790386</v>
          </cell>
        </row>
        <row r="38">
          <cell r="B38" t="str">
            <v>Art support services</v>
          </cell>
          <cell r="C38">
            <v>62401.942865020013</v>
          </cell>
          <cell r="E38">
            <v>79815.919928532749</v>
          </cell>
        </row>
        <row r="39">
          <cell r="B39" t="str">
            <v>Rental And Leasing</v>
          </cell>
          <cell r="C39">
            <v>10745.066489748824</v>
          </cell>
          <cell r="D39">
            <v>1.6486100000000004</v>
          </cell>
          <cell r="E39">
            <v>17714.424065664814</v>
          </cell>
        </row>
        <row r="40">
          <cell r="B40" t="str">
            <v>Agents/Managers For Artists</v>
          </cell>
          <cell r="C40">
            <v>5561.9657595731542</v>
          </cell>
          <cell r="D40">
            <v>1.6827318</v>
          </cell>
          <cell r="E40">
            <v>9359.2966541449005</v>
          </cell>
        </row>
        <row r="41">
          <cell r="B41" t="str">
            <v>Promoters Of Performing Arts And Similar Events</v>
          </cell>
          <cell r="C41">
            <v>21247.467831895581</v>
          </cell>
          <cell r="D41">
            <v>1.6827318</v>
          </cell>
          <cell r="E41">
            <v>35753.789790207746</v>
          </cell>
        </row>
        <row r="42">
          <cell r="B42" t="str">
            <v>Grant-Making And Giving Services</v>
          </cell>
          <cell r="C42">
            <v>1345.3270355350312</v>
          </cell>
          <cell r="D42">
            <v>1.5833725999999999</v>
          </cell>
          <cell r="E42">
            <v>2130.1539661053948</v>
          </cell>
        </row>
        <row r="43">
          <cell r="B43" t="str">
            <v>Unions</v>
          </cell>
          <cell r="C43">
            <v>695.14027707528885</v>
          </cell>
          <cell r="D43">
            <v>1.5833725999999999</v>
          </cell>
          <cell r="E43">
            <v>1100.6660678774203</v>
          </cell>
        </row>
        <row r="44">
          <cell r="B44" t="str">
            <v>Government</v>
          </cell>
          <cell r="C44">
            <v>21132.570885347042</v>
          </cell>
          <cell r="D44">
            <v>0.51843109682799859</v>
          </cell>
          <cell r="E44">
            <v>10955.781902885896</v>
          </cell>
        </row>
        <row r="45">
          <cell r="B45" t="str">
            <v>Other Support Services</v>
          </cell>
          <cell r="C45">
            <v>1674.4045858450836</v>
          </cell>
          <cell r="D45">
            <v>1.6733156999999994</v>
          </cell>
          <cell r="E45">
            <v>2801.8074816465751</v>
          </cell>
        </row>
        <row r="46">
          <cell r="B46" t="str">
            <v>Books publishing</v>
          </cell>
          <cell r="C46">
            <v>24083.038097942353</v>
          </cell>
          <cell r="E46">
            <v>39588.300101350083</v>
          </cell>
        </row>
        <row r="47">
          <cell r="B47" t="str">
            <v>Books Publishing - Education (K-12)</v>
          </cell>
          <cell r="C47">
            <v>2286.8013516420583</v>
          </cell>
          <cell r="D47">
            <v>1.6438249999999996</v>
          </cell>
          <cell r="E47">
            <v>3759.1012318630055</v>
          </cell>
        </row>
        <row r="48">
          <cell r="B48" t="str">
            <v>Books Publishing - Higher Education</v>
          </cell>
          <cell r="C48">
            <v>1236.2168531919847</v>
          </cell>
          <cell r="D48">
            <v>1.6438249999999996</v>
          </cell>
          <cell r="E48">
            <v>2032.1241686983137</v>
          </cell>
        </row>
        <row r="49">
          <cell r="B49" t="str">
            <v>Books Publishing - General Reference</v>
          </cell>
          <cell r="C49">
            <v>1618.3723614448038</v>
          </cell>
          <cell r="D49">
            <v>1.6438249999999996</v>
          </cell>
          <cell r="E49">
            <v>2660.3209470520042</v>
          </cell>
        </row>
        <row r="50">
          <cell r="B50" t="str">
            <v>Books Publishing - Professional, Technical, And Scholarly</v>
          </cell>
          <cell r="C50">
            <v>3750.2275889986427</v>
          </cell>
          <cell r="D50">
            <v>1.6438249999999996</v>
          </cell>
          <cell r="E50">
            <v>6164.7178664856929</v>
          </cell>
        </row>
        <row r="51">
          <cell r="B51" t="str">
            <v>Books Publishing - Adult Trade</v>
          </cell>
          <cell r="C51">
            <v>8785.3458927614665</v>
          </cell>
          <cell r="D51">
            <v>1.6438249999999996</v>
          </cell>
          <cell r="E51">
            <v>14441.571212168614</v>
          </cell>
        </row>
        <row r="52">
          <cell r="B52" t="str">
            <v>Books Publishing - Children</v>
          </cell>
          <cell r="C52">
            <v>6406.0740499034</v>
          </cell>
          <cell r="D52">
            <v>1.6438249999999996</v>
          </cell>
          <cell r="E52">
            <v>10530.464675082454</v>
          </cell>
        </row>
        <row r="53">
          <cell r="B53" t="str">
            <v>Other publishing</v>
          </cell>
          <cell r="C53">
            <v>144165.487305374</v>
          </cell>
          <cell r="E53">
            <v>236982.83216975638</v>
          </cell>
        </row>
        <row r="54">
          <cell r="B54" t="str">
            <v>Publishing - Cards, Calendars, And Other</v>
          </cell>
          <cell r="C54">
            <v>15392.749167111699</v>
          </cell>
          <cell r="D54">
            <v>1.6438249999999996</v>
          </cell>
          <cell r="E54">
            <v>25302.985899627383</v>
          </cell>
        </row>
        <row r="55">
          <cell r="B55" t="str">
            <v>Publishing - Newspapers And Periodicals</v>
          </cell>
          <cell r="C55">
            <v>27386.100407201098</v>
          </cell>
          <cell r="D55">
            <v>1.6438249999999996</v>
          </cell>
          <cell r="E55">
            <v>45017.956501867338</v>
          </cell>
        </row>
        <row r="56">
          <cell r="B56" t="str">
            <v>Publishing - Software</v>
          </cell>
          <cell r="C56">
            <v>101386.63773106122</v>
          </cell>
          <cell r="D56">
            <v>1.6438249999999996</v>
          </cell>
          <cell r="E56">
            <v>166661.88976826167</v>
          </cell>
        </row>
        <row r="57">
          <cell r="B57" t="str">
            <v>Information services</v>
          </cell>
          <cell r="C57">
            <v>361986.98845398932</v>
          </cell>
          <cell r="E57">
            <v>599479.49580402009</v>
          </cell>
        </row>
        <row r="58">
          <cell r="B58" t="str">
            <v>Broadcasting</v>
          </cell>
          <cell r="C58">
            <v>156750.9365163662</v>
          </cell>
          <cell r="D58">
            <v>1.7686351999999992</v>
          </cell>
          <cell r="E58">
            <v>277235.22395581054</v>
          </cell>
        </row>
        <row r="59">
          <cell r="B59" t="str">
            <v>Sound Recording</v>
          </cell>
          <cell r="C59">
            <v>18633.682600304823</v>
          </cell>
          <cell r="D59">
            <v>1.5438976</v>
          </cell>
          <cell r="E59">
            <v>28768.497845772374</v>
          </cell>
        </row>
        <row r="60">
          <cell r="B60" t="str">
            <v>Motion Pictures</v>
          </cell>
          <cell r="C60">
            <v>19878.29524752191</v>
          </cell>
          <cell r="D60">
            <v>1.5438976</v>
          </cell>
          <cell r="E60">
            <v>30690.052324740482</v>
          </cell>
        </row>
        <row r="61">
          <cell r="B61" t="str">
            <v>Audio/Visual Production</v>
          </cell>
          <cell r="C61">
            <v>90107.271996317024</v>
          </cell>
          <cell r="D61">
            <v>1.5438976</v>
          </cell>
          <cell r="E61">
            <v>139116.40097766105</v>
          </cell>
        </row>
        <row r="62">
          <cell r="B62" t="str">
            <v>Other Information Services</v>
          </cell>
          <cell r="C62">
            <v>76616.802093479389</v>
          </cell>
          <cell r="D62">
            <v>1.6141279369654193</v>
          </cell>
          <cell r="E62">
            <v>123669.32070003571</v>
          </cell>
        </row>
        <row r="63">
          <cell r="B63" t="str">
            <v>Manufactured goods</v>
          </cell>
          <cell r="C63">
            <v>133166.84469864523</v>
          </cell>
          <cell r="E63">
            <v>245993.97688735137</v>
          </cell>
        </row>
        <row r="64">
          <cell r="B64" t="str">
            <v>Jewelry And Silverware</v>
          </cell>
          <cell r="C64">
            <v>44049.999969433105</v>
          </cell>
          <cell r="D64">
            <v>1.7561224999999994</v>
          </cell>
          <cell r="E64">
            <v>77357.196071320766</v>
          </cell>
        </row>
        <row r="65">
          <cell r="B65" t="str">
            <v>Printed Goods</v>
          </cell>
          <cell r="C65">
            <v>18180.937305764091</v>
          </cell>
          <cell r="D65">
            <v>1.8372763000000003</v>
          </cell>
          <cell r="E65">
            <v>33403.405223666225</v>
          </cell>
        </row>
        <row r="66">
          <cell r="B66" t="str">
            <v>Musical Instruments</v>
          </cell>
          <cell r="C66">
            <v>5267.1637215089704</v>
          </cell>
          <cell r="D66">
            <v>1.7561224999999994</v>
          </cell>
          <cell r="E66">
            <v>9249.7847225256337</v>
          </cell>
        </row>
        <row r="67">
          <cell r="B67" t="str">
            <v>Custom Architectural Woodwork And Metalwork</v>
          </cell>
          <cell r="C67">
            <v>12723.620530472315</v>
          </cell>
          <cell r="D67">
            <v>1.9684312036495317</v>
          </cell>
          <cell r="E67">
            <v>25045.571675577514</v>
          </cell>
        </row>
        <row r="68">
          <cell r="B68" t="str">
            <v>Camera And Motion Picture Equipment</v>
          </cell>
          <cell r="C68">
            <v>1763.9629999015885</v>
          </cell>
          <cell r="D68">
            <v>1.7604235380818418</v>
          </cell>
          <cell r="E68">
            <v>3105.3219853322139</v>
          </cell>
        </row>
        <row r="69">
          <cell r="B69" t="str">
            <v>Other Goods</v>
          </cell>
          <cell r="C69">
            <v>51181.160171565163</v>
          </cell>
          <cell r="D69">
            <v>1.9114982325719567</v>
          </cell>
          <cell r="E69">
            <v>97832.697208929036</v>
          </cell>
        </row>
        <row r="70">
          <cell r="B70" t="str">
            <v>Construction</v>
          </cell>
          <cell r="C70">
            <v>31362.940941310051</v>
          </cell>
          <cell r="D70">
            <v>1.7371172999999995</v>
          </cell>
          <cell r="E70">
            <v>54481.107288027961</v>
          </cell>
        </row>
        <row r="71">
          <cell r="B71" t="str">
            <v>Total</v>
          </cell>
          <cell r="C71">
            <v>1502561.2634974576</v>
          </cell>
          <cell r="E71">
            <v>2447470.3082994488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ice_Index"/>
      <sheetName val="Quantity_Index"/>
      <sheetName val="ACPSA_P_Q_Indices"/>
    </sheetNames>
    <sheetDataSet>
      <sheetData sheetId="0">
        <row r="1">
          <cell r="C1" t="str">
            <v>fisher_p_1998</v>
          </cell>
          <cell r="D1" t="str">
            <v>fisher_p_1999</v>
          </cell>
          <cell r="E1" t="str">
            <v>fisher_p_2000</v>
          </cell>
          <cell r="F1" t="str">
            <v>fisher_p_2001</v>
          </cell>
          <cell r="G1" t="str">
            <v>fisher_p_2002</v>
          </cell>
          <cell r="H1" t="str">
            <v>fisher_p_2003</v>
          </cell>
          <cell r="I1" t="str">
            <v>fisher_p_2004</v>
          </cell>
          <cell r="J1" t="str">
            <v>fisher_p_2005</v>
          </cell>
          <cell r="K1" t="str">
            <v>fisher_p_2006</v>
          </cell>
          <cell r="L1" t="str">
            <v>fisher_p_2007</v>
          </cell>
          <cell r="M1" t="str">
            <v>fisher_p_2008</v>
          </cell>
          <cell r="N1" t="str">
            <v>fisher_p_2009</v>
          </cell>
          <cell r="O1" t="str">
            <v>fisher_p_2010</v>
          </cell>
          <cell r="P1" t="str">
            <v>fisher_p_2011</v>
          </cell>
          <cell r="Q1" t="str">
            <v>fisher_p_2012</v>
          </cell>
          <cell r="R1" t="str">
            <v>fisher_p_2013</v>
          </cell>
          <cell r="S1" t="str">
            <v>fisher_p_2014</v>
          </cell>
          <cell r="T1" t="str">
            <v>fisher_p_2015</v>
          </cell>
          <cell r="U1" t="str">
            <v>fisher_p_2016</v>
          </cell>
          <cell r="V1" t="str">
            <v>fisher_p_2017</v>
          </cell>
          <cell r="W1" t="str">
            <v>fisher_p_2018</v>
          </cell>
          <cell r="X1" t="str">
            <v>fisher_p_2019</v>
          </cell>
        </row>
        <row r="2">
          <cell r="B2" t="str">
            <v>Total ACPSA</v>
          </cell>
          <cell r="C2">
            <v>83.89509836897922</v>
          </cell>
          <cell r="D2">
            <v>85.012095968036789</v>
          </cell>
          <cell r="E2">
            <v>86.332076938160554</v>
          </cell>
          <cell r="F2">
            <v>87.610650278179023</v>
          </cell>
          <cell r="G2">
            <v>88.576725224503292</v>
          </cell>
          <cell r="H2">
            <v>89.413704433358603</v>
          </cell>
          <cell r="I2">
            <v>90.413038901264528</v>
          </cell>
          <cell r="J2">
            <v>91.587237889786209</v>
          </cell>
          <cell r="K2">
            <v>92.933170598049372</v>
          </cell>
          <cell r="L2">
            <v>94.067371621867792</v>
          </cell>
          <cell r="M2">
            <v>94.975475577635805</v>
          </cell>
          <cell r="N2">
            <v>95.500069415706719</v>
          </cell>
          <cell r="O2">
            <v>95.798903836368964</v>
          </cell>
          <cell r="P2">
            <v>96.369287431064365</v>
          </cell>
          <cell r="Q2">
            <v>97.09358636451168</v>
          </cell>
          <cell r="R2">
            <v>97.760473123732808</v>
          </cell>
          <cell r="S2">
            <v>98.255479497446672</v>
          </cell>
          <cell r="T2">
            <v>98.677260701144732</v>
          </cell>
          <cell r="U2">
            <v>99.322238998899564</v>
          </cell>
          <cell r="V2">
            <v>100</v>
          </cell>
          <cell r="W2">
            <v>100.46390827487426</v>
          </cell>
          <cell r="X2">
            <v>100.98253608821031</v>
          </cell>
        </row>
        <row r="3">
          <cell r="B3" t="str">
            <v>Core Arts and Cultural Production</v>
          </cell>
          <cell r="C3">
            <v>81.271540887823662</v>
          </cell>
          <cell r="D3">
            <v>82.588141172387225</v>
          </cell>
          <cell r="E3">
            <v>84.12014447480172</v>
          </cell>
          <cell r="F3">
            <v>85.477990908627774</v>
          </cell>
          <cell r="G3">
            <v>86.448360926091269</v>
          </cell>
          <cell r="H3">
            <v>87.375426962482294</v>
          </cell>
          <cell r="I3">
            <v>88.46100133221816</v>
          </cell>
          <cell r="J3">
            <v>89.78952466424883</v>
          </cell>
          <cell r="K3">
            <v>91.540646098719122</v>
          </cell>
          <cell r="L3">
            <v>93.089466799498112</v>
          </cell>
          <cell r="M3">
            <v>94.110542116304927</v>
          </cell>
          <cell r="N3">
            <v>94.749925445399498</v>
          </cell>
          <cell r="O3">
            <v>95.142251807890872</v>
          </cell>
          <cell r="P3">
            <v>95.632770249248281</v>
          </cell>
          <cell r="Q3">
            <v>96.314258763310249</v>
          </cell>
          <cell r="R3">
            <v>97.034740828470817</v>
          </cell>
          <cell r="S3">
            <v>97.765228276700839</v>
          </cell>
          <cell r="T3">
            <v>98.422595570430488</v>
          </cell>
          <cell r="U3">
            <v>99.211850916874894</v>
          </cell>
          <cell r="V3">
            <v>100</v>
          </cell>
          <cell r="W3">
            <v>100.49003930879596</v>
          </cell>
          <cell r="X3">
            <v>100.92646089083148</v>
          </cell>
        </row>
        <row r="4">
          <cell r="B4" t="str">
            <v>Performing Arts</v>
          </cell>
          <cell r="C4">
            <v>77.262989437290415</v>
          </cell>
          <cell r="D4">
            <v>78.832239244748337</v>
          </cell>
          <cell r="E4">
            <v>81.266324265828416</v>
          </cell>
          <cell r="F4">
            <v>82.995645039914038</v>
          </cell>
          <cell r="G4">
            <v>83.765805619207129</v>
          </cell>
          <cell r="H4">
            <v>85.022910142532879</v>
          </cell>
          <cell r="I4">
            <v>86.535507193658901</v>
          </cell>
          <cell r="J4">
            <v>87.795511773074793</v>
          </cell>
          <cell r="K4">
            <v>89.369122164126708</v>
          </cell>
          <cell r="L4">
            <v>90.996000542759319</v>
          </cell>
          <cell r="M4">
            <v>92.334444602703343</v>
          </cell>
          <cell r="N4">
            <v>93.297063977693412</v>
          </cell>
          <cell r="O4">
            <v>93.913482088471341</v>
          </cell>
          <cell r="P4">
            <v>94.483537107145139</v>
          </cell>
          <cell r="Q4">
            <v>95.165080031573751</v>
          </cell>
          <cell r="R4">
            <v>95.741155238283469</v>
          </cell>
          <cell r="S4">
            <v>96.477190563041418</v>
          </cell>
          <cell r="T4">
            <v>97.344128280889748</v>
          </cell>
          <cell r="U4">
            <v>98.550467149336967</v>
          </cell>
          <cell r="V4">
            <v>100</v>
          </cell>
          <cell r="W4">
            <v>101.13133864623455</v>
          </cell>
          <cell r="X4">
            <v>102.03661358481951</v>
          </cell>
        </row>
        <row r="5">
          <cell r="B5" t="str">
            <v>Performing Arts - Music Groups</v>
          </cell>
          <cell r="C5">
            <v>76.703447521345794</v>
          </cell>
          <cell r="D5">
            <v>78.261277795643196</v>
          </cell>
          <cell r="E5">
            <v>80.677976856839138</v>
          </cell>
          <cell r="F5">
            <v>82.465751232112268</v>
          </cell>
          <cell r="G5">
            <v>83.373711671963804</v>
          </cell>
          <cell r="H5">
            <v>84.714856359995011</v>
          </cell>
          <cell r="I5">
            <v>86.273659834252641</v>
          </cell>
          <cell r="J5">
            <v>87.557723044586183</v>
          </cell>
          <cell r="K5">
            <v>89.10759309630545</v>
          </cell>
          <cell r="L5">
            <v>90.734526137238774</v>
          </cell>
          <cell r="M5">
            <v>92.083136969453733</v>
          </cell>
          <cell r="N5">
            <v>93.017776303031994</v>
          </cell>
          <cell r="O5">
            <v>93.658921078176661</v>
          </cell>
          <cell r="P5">
            <v>94.23186064814027</v>
          </cell>
          <cell r="Q5">
            <v>94.90685188983754</v>
          </cell>
          <cell r="R5">
            <v>95.535484625102413</v>
          </cell>
          <cell r="S5">
            <v>96.244831943560143</v>
          </cell>
          <cell r="T5">
            <v>97.185917669006741</v>
          </cell>
          <cell r="U5">
            <v>98.520865354000449</v>
          </cell>
          <cell r="V5">
            <v>100</v>
          </cell>
          <cell r="W5">
            <v>101.14585284385416</v>
          </cell>
          <cell r="X5">
            <v>102.10740765499075</v>
          </cell>
        </row>
        <row r="6">
          <cell r="B6" t="str">
            <v>Performing Arts - Dance</v>
          </cell>
          <cell r="C6">
            <v>76.703255356223679</v>
          </cell>
          <cell r="D6">
            <v>78.261081727689458</v>
          </cell>
          <cell r="E6">
            <v>80.677774734330072</v>
          </cell>
          <cell r="F6">
            <v>82.465544630692563</v>
          </cell>
          <cell r="G6">
            <v>83.373502795831001</v>
          </cell>
          <cell r="H6">
            <v>84.71464412389291</v>
          </cell>
          <cell r="I6">
            <v>86.27344369288069</v>
          </cell>
          <cell r="J6">
            <v>87.557503686251053</v>
          </cell>
          <cell r="K6">
            <v>89.107369855081558</v>
          </cell>
          <cell r="L6">
            <v>90.734298820059962</v>
          </cell>
          <cell r="M6">
            <v>92.082906273600656</v>
          </cell>
          <cell r="N6">
            <v>93.017543265627296</v>
          </cell>
          <cell r="O6">
            <v>93.658686434512134</v>
          </cell>
          <cell r="P6">
            <v>94.231624569090471</v>
          </cell>
          <cell r="Q6">
            <v>94.906614119732396</v>
          </cell>
          <cell r="R6">
            <v>95.535245280083743</v>
          </cell>
          <cell r="S6">
            <v>96.244590821413894</v>
          </cell>
          <cell r="T6">
            <v>97.185674189158661</v>
          </cell>
          <cell r="U6">
            <v>98.520618529708301</v>
          </cell>
          <cell r="V6">
            <v>100</v>
          </cell>
          <cell r="W6">
            <v>101.14599101954933</v>
          </cell>
          <cell r="X6">
            <v>102.10754714426926</v>
          </cell>
        </row>
        <row r="7">
          <cell r="B7" t="str">
            <v>Performing Arts - Opera</v>
          </cell>
          <cell r="C7">
            <v>76.703722286154914</v>
          </cell>
          <cell r="D7">
            <v>78.261558140865674</v>
          </cell>
          <cell r="E7">
            <v>80.678265859089109</v>
          </cell>
          <cell r="F7">
            <v>82.466046638474495</v>
          </cell>
          <cell r="G7">
            <v>83.374010330794889</v>
          </cell>
          <cell r="H7">
            <v>84.715159823034753</v>
          </cell>
          <cell r="I7">
            <v>86.273968881191891</v>
          </cell>
          <cell r="J7">
            <v>87.558036691258479</v>
          </cell>
          <cell r="K7">
            <v>89.107912294876186</v>
          </cell>
          <cell r="L7">
            <v>90.734851163760609</v>
          </cell>
          <cell r="M7">
            <v>92.083466826929183</v>
          </cell>
          <cell r="N7">
            <v>93.018109508544498</v>
          </cell>
          <cell r="O7">
            <v>93.659256580378994</v>
          </cell>
          <cell r="P7">
            <v>94.232198202709739</v>
          </cell>
          <cell r="Q7">
            <v>94.90719186234054</v>
          </cell>
          <cell r="R7">
            <v>95.535826849474816</v>
          </cell>
          <cell r="S7">
            <v>96.245176708935361</v>
          </cell>
          <cell r="T7">
            <v>97.186265805511198</v>
          </cell>
          <cell r="U7">
            <v>98.521218272514702</v>
          </cell>
          <cell r="V7">
            <v>100</v>
          </cell>
          <cell r="W7">
            <v>101.14565527419852</v>
          </cell>
          <cell r="X7">
            <v>102.10720820711623</v>
          </cell>
        </row>
        <row r="8">
          <cell r="B8" t="str">
            <v>Performing Arts - Symphonies</v>
          </cell>
          <cell r="C8">
            <v>76.703274050218909</v>
          </cell>
          <cell r="D8">
            <v>78.261100801355624</v>
          </cell>
          <cell r="E8">
            <v>80.677794396988759</v>
          </cell>
          <cell r="F8">
            <v>82.465564729063743</v>
          </cell>
          <cell r="G8">
            <v>83.373523115488453</v>
          </cell>
          <cell r="H8">
            <v>84.714664770411204</v>
          </cell>
          <cell r="I8">
            <v>86.273464719307128</v>
          </cell>
          <cell r="J8">
            <v>87.557525025626376</v>
          </cell>
          <cell r="K8">
            <v>89.107391572187638</v>
          </cell>
          <cell r="L8">
            <v>90.734320933678674</v>
          </cell>
          <cell r="M8">
            <v>92.082928715899911</v>
          </cell>
          <cell r="N8">
            <v>93.0175659357146</v>
          </cell>
          <cell r="O8">
            <v>93.658709260857847</v>
          </cell>
          <cell r="P8">
            <v>94.231647535071801</v>
          </cell>
          <cell r="Q8">
            <v>94.906637250221152</v>
          </cell>
          <cell r="R8">
            <v>95.535268563781543</v>
          </cell>
          <cell r="S8">
            <v>96.244614277992213</v>
          </cell>
          <cell r="T8">
            <v>97.185697875096338</v>
          </cell>
          <cell r="U8">
            <v>98.520642540996477</v>
          </cell>
          <cell r="V8">
            <v>100</v>
          </cell>
          <cell r="W8">
            <v>101.14597757771742</v>
          </cell>
          <cell r="X8">
            <v>102.10753357465092</v>
          </cell>
        </row>
        <row r="9">
          <cell r="B9" t="str">
            <v>Performing Arts - Theater</v>
          </cell>
          <cell r="C9">
            <v>76.70367722028287</v>
          </cell>
          <cell r="D9">
            <v>78.261512159715565</v>
          </cell>
          <cell r="E9">
            <v>80.678218458046501</v>
          </cell>
          <cell r="F9">
            <v>82.465998187053913</v>
          </cell>
          <cell r="G9">
            <v>83.373961345916783</v>
          </cell>
          <cell r="H9">
            <v>84.71511005018894</v>
          </cell>
          <cell r="I9">
            <v>86.273918192496197</v>
          </cell>
          <cell r="J9">
            <v>87.557985248132269</v>
          </cell>
          <cell r="K9">
            <v>89.107859941148945</v>
          </cell>
          <cell r="L9">
            <v>90.734797854155161</v>
          </cell>
          <cell r="M9">
            <v>92.083412724969349</v>
          </cell>
          <cell r="N9">
            <v>93.018054857452356</v>
          </cell>
          <cell r="O9">
            <v>93.659201552592592</v>
          </cell>
          <cell r="P9">
            <v>94.232142838302096</v>
          </cell>
          <cell r="Q9">
            <v>94.907136101352648</v>
          </cell>
          <cell r="R9">
            <v>95.535770719143969</v>
          </cell>
          <cell r="S9">
            <v>96.245120161838926</v>
          </cell>
          <cell r="T9">
            <v>97.186208705495105</v>
          </cell>
          <cell r="U9">
            <v>98.521160388171737</v>
          </cell>
          <cell r="V9">
            <v>100</v>
          </cell>
          <cell r="W9">
            <v>101.14568767889179</v>
          </cell>
          <cell r="X9">
            <v>102.10724091986847</v>
          </cell>
        </row>
        <row r="10">
          <cell r="B10" t="str">
            <v>Performing Arts - Other</v>
          </cell>
          <cell r="C10">
            <v>76.494960775649218</v>
          </cell>
          <cell r="D10">
            <v>78.046997486047673</v>
          </cell>
          <cell r="E10">
            <v>80.453604880674121</v>
          </cell>
          <cell r="F10">
            <v>82.263538458812334</v>
          </cell>
          <cell r="G10">
            <v>83.236111397792456</v>
          </cell>
          <cell r="H10">
            <v>84.625183178298542</v>
          </cell>
          <cell r="I10">
            <v>86.205173706148599</v>
          </cell>
          <cell r="J10">
            <v>87.500991992883087</v>
          </cell>
          <cell r="K10">
            <v>89.039670196342087</v>
          </cell>
          <cell r="L10">
            <v>90.667417436046463</v>
          </cell>
          <cell r="M10">
            <v>92.022103623476326</v>
          </cell>
          <cell r="N10">
            <v>92.94739749188372</v>
          </cell>
          <cell r="O10">
            <v>93.600179112494885</v>
          </cell>
          <cell r="P10">
            <v>94.175810541374531</v>
          </cell>
          <cell r="Q10">
            <v>94.856110878948058</v>
          </cell>
          <cell r="R10">
            <v>95.506897029777122</v>
          </cell>
          <cell r="S10">
            <v>96.212966696753995</v>
          </cell>
          <cell r="T10">
            <v>97.165371161199545</v>
          </cell>
          <cell r="U10">
            <v>98.518287801975703</v>
          </cell>
          <cell r="V10">
            <v>100</v>
          </cell>
          <cell r="W10">
            <v>101.14756426963389</v>
          </cell>
          <cell r="X10">
            <v>102.11724990464428</v>
          </cell>
        </row>
        <row r="11">
          <cell r="B11" t="str">
            <v>Independent Artists, Writers, And Performers</v>
          </cell>
          <cell r="C11">
            <v>75.281515940634932</v>
          </cell>
          <cell r="D11">
            <v>76.808811093421269</v>
          </cell>
          <cell r="E11">
            <v>79.178434420539006</v>
          </cell>
          <cell r="F11">
            <v>81.148564648794562</v>
          </cell>
          <cell r="G11">
            <v>82.550686514646046</v>
          </cell>
          <cell r="H11">
            <v>84.260611923370405</v>
          </cell>
          <cell r="I11">
            <v>85.988384760680603</v>
          </cell>
          <cell r="J11">
            <v>87.357265699500914</v>
          </cell>
          <cell r="K11">
            <v>88.835767936465885</v>
          </cell>
          <cell r="L11">
            <v>90.472098871969649</v>
          </cell>
          <cell r="M11">
            <v>91.852827967595104</v>
          </cell>
          <cell r="N11">
            <v>92.727413998293045</v>
          </cell>
          <cell r="O11">
            <v>93.422814563030286</v>
          </cell>
          <cell r="P11">
            <v>94.004850797716671</v>
          </cell>
          <cell r="Q11">
            <v>94.697851406529793</v>
          </cell>
          <cell r="R11">
            <v>95.414076406301845</v>
          </cell>
          <cell r="S11">
            <v>96.10732090670713</v>
          </cell>
          <cell r="T11">
            <v>97.092930859841687</v>
          </cell>
          <cell r="U11">
            <v>98.504582245841306</v>
          </cell>
          <cell r="V11">
            <v>100</v>
          </cell>
          <cell r="W11">
            <v>101.15330168024803</v>
          </cell>
          <cell r="X11">
            <v>102.14386931437083</v>
          </cell>
        </row>
        <row r="12">
          <cell r="B12" t="str">
            <v>Museums</v>
          </cell>
          <cell r="C12">
            <v>78.791310871881038</v>
          </cell>
          <cell r="D12">
            <v>80.039762446608904</v>
          </cell>
          <cell r="E12">
            <v>81.692257787623006</v>
          </cell>
          <cell r="F12">
            <v>83.085504335847432</v>
          </cell>
          <cell r="G12">
            <v>83.995860534579435</v>
          </cell>
          <cell r="H12">
            <v>85.056132299536529</v>
          </cell>
          <cell r="I12">
            <v>86.267497282984891</v>
          </cell>
          <cell r="J12">
            <v>87.742148936648874</v>
          </cell>
          <cell r="K12">
            <v>89.401637520877813</v>
          </cell>
          <cell r="L12">
            <v>90.93554789808536</v>
          </cell>
          <cell r="M12">
            <v>92.479665361330092</v>
          </cell>
          <cell r="N12">
            <v>93.562629505550106</v>
          </cell>
          <cell r="O12">
            <v>94.070556731253902</v>
          </cell>
          <cell r="P12">
            <v>94.777398619665348</v>
          </cell>
          <cell r="Q12">
            <v>95.617177805620344</v>
          </cell>
          <cell r="R12">
            <v>96.415201544691115</v>
          </cell>
          <cell r="S12">
            <v>97.312561337161881</v>
          </cell>
          <cell r="T12">
            <v>98.217887865182149</v>
          </cell>
          <cell r="U12">
            <v>99.004702248128751</v>
          </cell>
          <cell r="V12">
            <v>100</v>
          </cell>
          <cell r="W12">
            <v>100.93978871481136</v>
          </cell>
          <cell r="X12">
            <v>101.71868352622025</v>
          </cell>
        </row>
        <row r="13">
          <cell r="B13" t="str">
            <v>Museums - Art</v>
          </cell>
          <cell r="C13">
            <v>79.801396497638279</v>
          </cell>
          <cell r="D13">
            <v>81.126558783687031</v>
          </cell>
          <cell r="E13">
            <v>82.838921521077069</v>
          </cell>
          <cell r="F13">
            <v>84.193514231149962</v>
          </cell>
          <cell r="G13">
            <v>85.021990982461531</v>
          </cell>
          <cell r="H13">
            <v>86.043195342039468</v>
          </cell>
          <cell r="I13">
            <v>87.069851008851757</v>
          </cell>
          <cell r="J13">
            <v>88.305625791172375</v>
          </cell>
          <cell r="K13">
            <v>89.802395305918452</v>
          </cell>
          <cell r="L13">
            <v>91.193141895323521</v>
          </cell>
          <cell r="M13">
            <v>92.565830911920983</v>
          </cell>
          <cell r="N13">
            <v>93.639958244559125</v>
          </cell>
          <cell r="O13">
            <v>94.122216301167143</v>
          </cell>
          <cell r="P13">
            <v>94.608049568045885</v>
          </cell>
          <cell r="Q13">
            <v>95.33022579814849</v>
          </cell>
          <cell r="R13">
            <v>96.003022699733393</v>
          </cell>
          <cell r="S13">
            <v>96.76845019983098</v>
          </cell>
          <cell r="T13">
            <v>97.75418997603596</v>
          </cell>
          <cell r="U13">
            <v>98.823432056877607</v>
          </cell>
          <cell r="V13">
            <v>100</v>
          </cell>
          <cell r="W13">
            <v>100.89773784317143</v>
          </cell>
          <cell r="X13">
            <v>101.6587172215432</v>
          </cell>
        </row>
        <row r="14">
          <cell r="B14" t="str">
            <v>Museums - Botanical And Zoological</v>
          </cell>
          <cell r="C14">
            <v>79.801195362697385</v>
          </cell>
          <cell r="D14">
            <v>81.126354308748915</v>
          </cell>
          <cell r="E14">
            <v>82.838712730224955</v>
          </cell>
          <cell r="F14">
            <v>84.193302026122822</v>
          </cell>
          <cell r="G14">
            <v>85.021776689305256</v>
          </cell>
          <cell r="H14">
            <v>86.042978474994925</v>
          </cell>
          <cell r="I14">
            <v>87.069631554179225</v>
          </cell>
          <cell r="J14">
            <v>88.305403221798741</v>
          </cell>
          <cell r="K14">
            <v>89.802168964021504</v>
          </cell>
          <cell r="L14">
            <v>91.192912048127681</v>
          </cell>
          <cell r="M14">
            <v>92.565597604939413</v>
          </cell>
          <cell r="N14">
            <v>93.639722230299753</v>
          </cell>
          <cell r="O14">
            <v>94.121979071403231</v>
          </cell>
          <cell r="P14">
            <v>94.607811113766672</v>
          </cell>
          <cell r="Q14">
            <v>95.329985523664519</v>
          </cell>
          <cell r="R14">
            <v>96.002780729502859</v>
          </cell>
          <cell r="S14">
            <v>96.768206300383085</v>
          </cell>
          <cell r="T14">
            <v>97.753943592086415</v>
          </cell>
          <cell r="U14">
            <v>98.823182977963342</v>
          </cell>
          <cell r="V14">
            <v>100</v>
          </cell>
          <cell r="W14">
            <v>100.89793962757243</v>
          </cell>
          <cell r="X14">
            <v>101.65892052781946</v>
          </cell>
        </row>
        <row r="15">
          <cell r="B15" t="str">
            <v>Museums - Childern's</v>
          </cell>
          <cell r="C15">
            <v>79.80139649763818</v>
          </cell>
          <cell r="D15">
            <v>81.12655878368686</v>
          </cell>
          <cell r="E15">
            <v>82.838921521076898</v>
          </cell>
          <cell r="F15">
            <v>84.193514231149663</v>
          </cell>
          <cell r="G15">
            <v>85.021990982461304</v>
          </cell>
          <cell r="H15">
            <v>86.043195342039112</v>
          </cell>
          <cell r="I15">
            <v>87.069851008851316</v>
          </cell>
          <cell r="J15">
            <v>88.305625791171906</v>
          </cell>
          <cell r="K15">
            <v>89.802395305918182</v>
          </cell>
          <cell r="L15">
            <v>91.193141895323237</v>
          </cell>
          <cell r="M15">
            <v>92.565830911920543</v>
          </cell>
          <cell r="N15">
            <v>93.639958244558727</v>
          </cell>
          <cell r="O15">
            <v>94.122216301166688</v>
          </cell>
          <cell r="P15">
            <v>94.608049568045715</v>
          </cell>
          <cell r="Q15">
            <v>95.330225798148206</v>
          </cell>
          <cell r="R15">
            <v>96.003022699733478</v>
          </cell>
          <cell r="S15">
            <v>96.76845019983098</v>
          </cell>
          <cell r="T15">
            <v>97.754189976036116</v>
          </cell>
          <cell r="U15">
            <v>98.823432056877621</v>
          </cell>
          <cell r="V15">
            <v>100</v>
          </cell>
          <cell r="W15">
            <v>100.89773784317131</v>
          </cell>
          <cell r="X15">
            <v>101.65871722154318</v>
          </cell>
        </row>
        <row r="16">
          <cell r="B16" t="str">
            <v>Museums - Historical Sites</v>
          </cell>
          <cell r="C16">
            <v>79.807221440513899</v>
          </cell>
          <cell r="D16">
            <v>81.132480454125826</v>
          </cell>
          <cell r="E16">
            <v>82.844968181999306</v>
          </cell>
          <cell r="F16">
            <v>84.199659767850136</v>
          </cell>
          <cell r="G16">
            <v>85.028196992160716</v>
          </cell>
          <cell r="H16">
            <v>86.049475892502358</v>
          </cell>
          <cell r="I16">
            <v>87.076206497985822</v>
          </cell>
          <cell r="J16">
            <v>88.312071483208044</v>
          </cell>
          <cell r="K16">
            <v>89.808950251642742</v>
          </cell>
          <cell r="L16">
            <v>91.199798355805498</v>
          </cell>
          <cell r="M16">
            <v>92.572587569084291</v>
          </cell>
          <cell r="N16">
            <v>93.64679330549275</v>
          </cell>
          <cell r="O16">
            <v>94.129086563560065</v>
          </cell>
          <cell r="P16">
            <v>94.614955292863939</v>
          </cell>
          <cell r="Q16">
            <v>95.337184236771904</v>
          </cell>
          <cell r="R16">
            <v>96.010030247817497</v>
          </cell>
          <cell r="S16">
            <v>96.775513618760016</v>
          </cell>
          <cell r="T16">
            <v>97.761325347062964</v>
          </cell>
          <cell r="U16">
            <v>98.830645475085717</v>
          </cell>
          <cell r="V16">
            <v>100</v>
          </cell>
          <cell r="W16">
            <v>100.89189369596072</v>
          </cell>
          <cell r="X16">
            <v>101.65282899727386</v>
          </cell>
        </row>
        <row r="17">
          <cell r="B17" t="str">
            <v>Museums - History</v>
          </cell>
          <cell r="C17">
            <v>79.801396497638351</v>
          </cell>
          <cell r="D17">
            <v>81.126558783687102</v>
          </cell>
          <cell r="E17">
            <v>82.838921521077097</v>
          </cell>
          <cell r="F17">
            <v>84.193514231149962</v>
          </cell>
          <cell r="G17">
            <v>85.021990982461688</v>
          </cell>
          <cell r="H17">
            <v>86.043195342039525</v>
          </cell>
          <cell r="I17">
            <v>87.069851008851955</v>
          </cell>
          <cell r="J17">
            <v>88.305625791172517</v>
          </cell>
          <cell r="K17">
            <v>89.802395305918793</v>
          </cell>
          <cell r="L17">
            <v>91.193141895323734</v>
          </cell>
          <cell r="M17">
            <v>92.565830911921097</v>
          </cell>
          <cell r="N17">
            <v>93.639958244559196</v>
          </cell>
          <cell r="O17">
            <v>94.122216301167029</v>
          </cell>
          <cell r="P17">
            <v>94.608049568045828</v>
          </cell>
          <cell r="Q17">
            <v>95.330225798148419</v>
          </cell>
          <cell r="R17">
            <v>96.003022699733521</v>
          </cell>
          <cell r="S17">
            <v>96.768450199830937</v>
          </cell>
          <cell r="T17">
            <v>97.754189976035974</v>
          </cell>
          <cell r="U17">
            <v>98.823432056877536</v>
          </cell>
          <cell r="V17">
            <v>100</v>
          </cell>
          <cell r="W17">
            <v>100.89773784317147</v>
          </cell>
          <cell r="X17">
            <v>101.65871722154334</v>
          </cell>
        </row>
        <row r="18">
          <cell r="B18" t="str">
            <v>Museums - Natural</v>
          </cell>
          <cell r="C18">
            <v>79.801396497638351</v>
          </cell>
          <cell r="D18">
            <v>81.126558783687102</v>
          </cell>
          <cell r="E18">
            <v>82.838921521077097</v>
          </cell>
          <cell r="F18">
            <v>84.193514231149962</v>
          </cell>
          <cell r="G18">
            <v>85.021990982461688</v>
          </cell>
          <cell r="H18">
            <v>86.043195342039525</v>
          </cell>
          <cell r="I18">
            <v>87.069851008851955</v>
          </cell>
          <cell r="J18">
            <v>88.305625791172517</v>
          </cell>
          <cell r="K18">
            <v>89.802395305918793</v>
          </cell>
          <cell r="L18">
            <v>91.193141895323734</v>
          </cell>
          <cell r="M18">
            <v>92.565830911921097</v>
          </cell>
          <cell r="N18">
            <v>93.639958244559196</v>
          </cell>
          <cell r="O18">
            <v>94.122216301167029</v>
          </cell>
          <cell r="P18">
            <v>94.608049568045828</v>
          </cell>
          <cell r="Q18">
            <v>95.330225798148419</v>
          </cell>
          <cell r="R18">
            <v>96.003022699733521</v>
          </cell>
          <cell r="S18">
            <v>96.768450199830937</v>
          </cell>
          <cell r="T18">
            <v>97.754189976035974</v>
          </cell>
          <cell r="U18">
            <v>98.823432056877536</v>
          </cell>
          <cell r="V18">
            <v>100</v>
          </cell>
          <cell r="W18">
            <v>100.89773784317147</v>
          </cell>
          <cell r="X18">
            <v>101.65871722154334</v>
          </cell>
        </row>
        <row r="19">
          <cell r="B19" t="str">
            <v>Museums - Nature Parks</v>
          </cell>
          <cell r="C19">
            <v>75.494440489773581</v>
          </cell>
          <cell r="D19">
            <v>76.628193711069841</v>
          </cell>
          <cell r="E19">
            <v>78.276423931930978</v>
          </cell>
          <cell r="F19">
            <v>79.846466345883343</v>
          </cell>
          <cell r="G19">
            <v>81.000061883215196</v>
          </cell>
          <cell r="H19">
            <v>82.242466891848025</v>
          </cell>
          <cell r="I19">
            <v>83.895096510813389</v>
          </cell>
          <cell r="J19">
            <v>85.797321648858798</v>
          </cell>
          <cell r="K19">
            <v>87.746991089521913</v>
          </cell>
          <cell r="L19">
            <v>89.676606733620758</v>
          </cell>
          <cell r="M19">
            <v>91.697447815040761</v>
          </cell>
          <cell r="N19">
            <v>92.73365620871752</v>
          </cell>
          <cell r="O19">
            <v>93.384057282158807</v>
          </cell>
          <cell r="P19">
            <v>94.73247291157945</v>
          </cell>
          <cell r="Q19">
            <v>95.908460532172896</v>
          </cell>
          <cell r="R19">
            <v>97.137051394303711</v>
          </cell>
          <cell r="S19">
            <v>98.421806951414453</v>
          </cell>
          <cell r="T19">
            <v>99.043616848511476</v>
          </cell>
          <cell r="U19">
            <v>99.24090145750317</v>
          </cell>
          <cell r="V19">
            <v>100</v>
          </cell>
          <cell r="W19">
            <v>101.43584255246547</v>
          </cell>
          <cell r="X19">
            <v>102.61633337031091</v>
          </cell>
        </row>
        <row r="20">
          <cell r="B20" t="str">
            <v>Museums - Science</v>
          </cell>
          <cell r="C20">
            <v>79.801396497638351</v>
          </cell>
          <cell r="D20">
            <v>81.126558783687102</v>
          </cell>
          <cell r="E20">
            <v>82.838921521077097</v>
          </cell>
          <cell r="F20">
            <v>84.193514231149962</v>
          </cell>
          <cell r="G20">
            <v>85.021990982461688</v>
          </cell>
          <cell r="H20">
            <v>86.043195342039525</v>
          </cell>
          <cell r="I20">
            <v>87.069851008851955</v>
          </cell>
          <cell r="J20">
            <v>88.305625791172517</v>
          </cell>
          <cell r="K20">
            <v>89.802395305918793</v>
          </cell>
          <cell r="L20">
            <v>91.193141895323734</v>
          </cell>
          <cell r="M20">
            <v>92.565830911921097</v>
          </cell>
          <cell r="N20">
            <v>93.639958244559196</v>
          </cell>
          <cell r="O20">
            <v>94.122216301167029</v>
          </cell>
          <cell r="P20">
            <v>94.608049568045828</v>
          </cell>
          <cell r="Q20">
            <v>95.330225798148419</v>
          </cell>
          <cell r="R20">
            <v>96.003022699733521</v>
          </cell>
          <cell r="S20">
            <v>96.768450199830937</v>
          </cell>
          <cell r="T20">
            <v>97.754189976035974</v>
          </cell>
          <cell r="U20">
            <v>98.823432056877536</v>
          </cell>
          <cell r="V20">
            <v>100</v>
          </cell>
          <cell r="W20">
            <v>100.89773784317147</v>
          </cell>
          <cell r="X20">
            <v>101.65871722154334</v>
          </cell>
        </row>
        <row r="21">
          <cell r="B21" t="str">
            <v>Museums - Other</v>
          </cell>
          <cell r="C21">
            <v>79.801396497638279</v>
          </cell>
          <cell r="D21">
            <v>81.126558783687031</v>
          </cell>
          <cell r="E21">
            <v>82.838921521077069</v>
          </cell>
          <cell r="F21">
            <v>84.193514231149962</v>
          </cell>
          <cell r="G21">
            <v>85.021990982461531</v>
          </cell>
          <cell r="H21">
            <v>86.043195342039468</v>
          </cell>
          <cell r="I21">
            <v>87.069851008851757</v>
          </cell>
          <cell r="J21">
            <v>88.305625791172375</v>
          </cell>
          <cell r="K21">
            <v>89.802395305918452</v>
          </cell>
          <cell r="L21">
            <v>91.193141895323521</v>
          </cell>
          <cell r="M21">
            <v>92.565830911920983</v>
          </cell>
          <cell r="N21">
            <v>93.639958244559125</v>
          </cell>
          <cell r="O21">
            <v>94.122216301167143</v>
          </cell>
          <cell r="P21">
            <v>94.608049568045885</v>
          </cell>
          <cell r="Q21">
            <v>95.33022579814849</v>
          </cell>
          <cell r="R21">
            <v>96.003022699733393</v>
          </cell>
          <cell r="S21">
            <v>96.76845019983098</v>
          </cell>
          <cell r="T21">
            <v>97.75418997603596</v>
          </cell>
          <cell r="U21">
            <v>98.823432056877607</v>
          </cell>
          <cell r="V21">
            <v>100</v>
          </cell>
          <cell r="W21">
            <v>100.89773784317143</v>
          </cell>
          <cell r="X21">
            <v>101.6587172215432</v>
          </cell>
        </row>
        <row r="22">
          <cell r="B22" t="str">
            <v>Design services</v>
          </cell>
          <cell r="C22">
            <v>87.927354706580687</v>
          </cell>
          <cell r="D22">
            <v>89.073547583495298</v>
          </cell>
          <cell r="E22">
            <v>90.31356476539527</v>
          </cell>
          <cell r="F22">
            <v>91.30324672802314</v>
          </cell>
          <cell r="G22">
            <v>91.730455214396883</v>
          </cell>
          <cell r="H22">
            <v>91.995760899215426</v>
          </cell>
          <cell r="I22">
            <v>92.468617518816757</v>
          </cell>
          <cell r="J22">
            <v>93.409534045911997</v>
          </cell>
          <cell r="K22">
            <v>95.254202621732105</v>
          </cell>
          <cell r="L22">
            <v>96.7619413430062</v>
          </cell>
          <cell r="M22">
            <v>97.413747197627259</v>
          </cell>
          <cell r="N22">
            <v>97.522849939322668</v>
          </cell>
          <cell r="O22">
            <v>97.368904880001068</v>
          </cell>
          <cell r="P22">
            <v>97.515253529878578</v>
          </cell>
          <cell r="Q22">
            <v>97.962593953300896</v>
          </cell>
          <cell r="R22">
            <v>98.492268643287417</v>
          </cell>
          <cell r="S22">
            <v>98.986331530743371</v>
          </cell>
          <cell r="T22">
            <v>99.227091244881578</v>
          </cell>
          <cell r="U22">
            <v>99.624298796207214</v>
          </cell>
          <cell r="V22">
            <v>100</v>
          </cell>
          <cell r="W22">
            <v>99.924463264829001</v>
          </cell>
          <cell r="X22">
            <v>99.833206081552589</v>
          </cell>
        </row>
        <row r="23">
          <cell r="B23" t="str">
            <v>Advertising</v>
          </cell>
          <cell r="C23">
            <v>88.750426171518129</v>
          </cell>
          <cell r="D23">
            <v>89.755098175775672</v>
          </cell>
          <cell r="E23">
            <v>90.853887553318486</v>
          </cell>
          <cell r="F23">
            <v>91.804704358880016</v>
          </cell>
          <cell r="G23">
            <v>92.106291766463428</v>
          </cell>
          <cell r="H23">
            <v>92.256349133407696</v>
          </cell>
          <cell r="I23">
            <v>92.760698322778438</v>
          </cell>
          <cell r="J23">
            <v>93.804102503304094</v>
          </cell>
          <cell r="K23">
            <v>95.816111478201805</v>
          </cell>
          <cell r="L23">
            <v>97.300622417552589</v>
          </cell>
          <cell r="M23">
            <v>97.814203541207121</v>
          </cell>
          <cell r="N23">
            <v>97.820632379652778</v>
          </cell>
          <cell r="O23">
            <v>97.624661483427161</v>
          </cell>
          <cell r="P23">
            <v>97.81609874823414</v>
          </cell>
          <cell r="Q23">
            <v>98.330877100231746</v>
          </cell>
          <cell r="R23">
            <v>98.916643987721315</v>
          </cell>
          <cell r="S23">
            <v>99.406225942311565</v>
          </cell>
          <cell r="T23">
            <v>99.483704059818038</v>
          </cell>
          <cell r="U23">
            <v>99.743236686813361</v>
          </cell>
          <cell r="V23">
            <v>100</v>
          </cell>
          <cell r="W23">
            <v>99.814919241281771</v>
          </cell>
          <cell r="X23">
            <v>99.794482988562478</v>
          </cell>
        </row>
        <row r="24">
          <cell r="B24" t="str">
            <v>Architectural Services, Historic Restoration</v>
          </cell>
          <cell r="C24">
            <v>84.178845383565161</v>
          </cell>
          <cell r="D24">
            <v>86.075967158154711</v>
          </cell>
          <cell r="E24">
            <v>88.02638631945463</v>
          </cell>
          <cell r="F24">
            <v>89.186411636676411</v>
          </cell>
          <cell r="G24">
            <v>89.992502797295671</v>
          </cell>
          <cell r="H24">
            <v>90.686258935925551</v>
          </cell>
          <cell r="I24">
            <v>91.279528092068759</v>
          </cell>
          <cell r="J24">
            <v>92.175161593976654</v>
          </cell>
          <cell r="K24">
            <v>93.813766134757387</v>
          </cell>
          <cell r="L24">
            <v>95.713625978564437</v>
          </cell>
          <cell r="M24">
            <v>96.811081760771273</v>
          </cell>
          <cell r="N24">
            <v>97.000007842507955</v>
          </cell>
          <cell r="O24">
            <v>96.674214478577085</v>
          </cell>
          <cell r="P24">
            <v>96.420944204958658</v>
          </cell>
          <cell r="Q24">
            <v>96.521275389392031</v>
          </cell>
          <cell r="R24">
            <v>96.858389685456515</v>
          </cell>
          <cell r="S24">
            <v>97.401403174800635</v>
          </cell>
          <cell r="T24">
            <v>98.178475942294511</v>
          </cell>
          <cell r="U24">
            <v>99.094878089809939</v>
          </cell>
          <cell r="V24">
            <v>100</v>
          </cell>
          <cell r="W24">
            <v>100.39021868815014</v>
          </cell>
          <cell r="X24">
            <v>100.10900420193103</v>
          </cell>
        </row>
        <row r="25">
          <cell r="B25" t="str">
            <v>Landscape Architectural Services</v>
          </cell>
          <cell r="C25">
            <v>84.178845383565076</v>
          </cell>
          <cell r="D25">
            <v>86.07596715815454</v>
          </cell>
          <cell r="E25">
            <v>88.026386319454417</v>
          </cell>
          <cell r="F25">
            <v>89.186411636676169</v>
          </cell>
          <cell r="G25">
            <v>89.992502797295387</v>
          </cell>
          <cell r="H25">
            <v>90.686258935925295</v>
          </cell>
          <cell r="I25">
            <v>91.279528092068531</v>
          </cell>
          <cell r="J25">
            <v>92.175161593976398</v>
          </cell>
          <cell r="K25">
            <v>93.813766134757188</v>
          </cell>
          <cell r="L25">
            <v>95.713625978564238</v>
          </cell>
          <cell r="M25">
            <v>96.811081760771103</v>
          </cell>
          <cell r="N25">
            <v>97.000007842507713</v>
          </cell>
          <cell r="O25">
            <v>96.674214478576928</v>
          </cell>
          <cell r="P25">
            <v>96.420944204958545</v>
          </cell>
          <cell r="Q25">
            <v>96.521275389391889</v>
          </cell>
          <cell r="R25">
            <v>96.858389685456373</v>
          </cell>
          <cell r="S25">
            <v>97.401403174800478</v>
          </cell>
          <cell r="T25">
            <v>98.178475942294426</v>
          </cell>
          <cell r="U25">
            <v>99.094878089809882</v>
          </cell>
          <cell r="V25">
            <v>100</v>
          </cell>
          <cell r="W25">
            <v>100.3902186881501</v>
          </cell>
          <cell r="X25">
            <v>100.10900420193094</v>
          </cell>
        </row>
        <row r="26">
          <cell r="B26" t="str">
            <v>All Other Architectural Services</v>
          </cell>
          <cell r="C26">
            <v>84.178845383565132</v>
          </cell>
          <cell r="D26">
            <v>86.075967158154654</v>
          </cell>
          <cell r="E26">
            <v>88.026386319454645</v>
          </cell>
          <cell r="F26">
            <v>89.186411636676397</v>
          </cell>
          <cell r="G26">
            <v>89.992502797295643</v>
          </cell>
          <cell r="H26">
            <v>90.686258935925508</v>
          </cell>
          <cell r="I26">
            <v>91.27952809206873</v>
          </cell>
          <cell r="J26">
            <v>92.175161593976625</v>
          </cell>
          <cell r="K26">
            <v>93.813766134757358</v>
          </cell>
          <cell r="L26">
            <v>95.713625978564437</v>
          </cell>
          <cell r="M26">
            <v>96.811081760771273</v>
          </cell>
          <cell r="N26">
            <v>97.000007842507898</v>
          </cell>
          <cell r="O26">
            <v>96.674214478577071</v>
          </cell>
          <cell r="P26">
            <v>96.420944204958602</v>
          </cell>
          <cell r="Q26">
            <v>96.521275389392017</v>
          </cell>
          <cell r="R26">
            <v>96.858389685456487</v>
          </cell>
          <cell r="S26">
            <v>97.401403174800507</v>
          </cell>
          <cell r="T26">
            <v>98.178475942294469</v>
          </cell>
          <cell r="U26">
            <v>99.094878089809939</v>
          </cell>
          <cell r="V26">
            <v>100</v>
          </cell>
          <cell r="W26">
            <v>100.39021868815013</v>
          </cell>
          <cell r="X26">
            <v>100.10900420193099</v>
          </cell>
        </row>
        <row r="27">
          <cell r="B27" t="str">
            <v>Interior Design Services</v>
          </cell>
          <cell r="C27">
            <v>85.426783367151046</v>
          </cell>
          <cell r="D27">
            <v>87.40870025726629</v>
          </cell>
          <cell r="E27">
            <v>89.392890964436475</v>
          </cell>
          <cell r="F27">
            <v>90.559262058445213</v>
          </cell>
          <cell r="G27">
            <v>91.287014697767361</v>
          </cell>
          <cell r="H27">
            <v>91.831272812538771</v>
          </cell>
          <cell r="I27">
            <v>91.990897775672124</v>
          </cell>
          <cell r="J27">
            <v>92.470313750330021</v>
          </cell>
          <cell r="K27">
            <v>93.893495330163702</v>
          </cell>
          <cell r="L27">
            <v>95.538680712708981</v>
          </cell>
          <cell r="M27">
            <v>96.541653200304722</v>
          </cell>
          <cell r="N27">
            <v>96.746739542416705</v>
          </cell>
          <cell r="O27">
            <v>96.598347550838099</v>
          </cell>
          <cell r="P27">
            <v>96.461979460484244</v>
          </cell>
          <cell r="Q27">
            <v>96.499846074650293</v>
          </cell>
          <cell r="R27">
            <v>96.800720150781189</v>
          </cell>
          <cell r="S27">
            <v>97.305509351251047</v>
          </cell>
          <cell r="T27">
            <v>98.03810622513447</v>
          </cell>
          <cell r="U27">
            <v>98.988434771700852</v>
          </cell>
          <cell r="V27">
            <v>100</v>
          </cell>
          <cell r="W27">
            <v>100.52404807659833</v>
          </cell>
          <cell r="X27">
            <v>100.36905038528499</v>
          </cell>
        </row>
        <row r="28">
          <cell r="B28" t="str">
            <v>Industrial Design Services</v>
          </cell>
          <cell r="C28">
            <v>85.426783367151117</v>
          </cell>
          <cell r="D28">
            <v>87.408700257266375</v>
          </cell>
          <cell r="E28">
            <v>89.392890964436518</v>
          </cell>
          <cell r="F28">
            <v>90.559262058445285</v>
          </cell>
          <cell r="G28">
            <v>91.287014697767404</v>
          </cell>
          <cell r="H28">
            <v>91.83127281253887</v>
          </cell>
          <cell r="I28">
            <v>91.990897775672252</v>
          </cell>
          <cell r="J28">
            <v>92.470313750330106</v>
          </cell>
          <cell r="K28">
            <v>93.893495330163859</v>
          </cell>
          <cell r="L28">
            <v>95.538680712709066</v>
          </cell>
          <cell r="M28">
            <v>96.541653200304836</v>
          </cell>
          <cell r="N28">
            <v>96.746739542416833</v>
          </cell>
          <cell r="O28">
            <v>96.598347550838184</v>
          </cell>
          <cell r="P28">
            <v>96.461979460484287</v>
          </cell>
          <cell r="Q28">
            <v>96.499846074650435</v>
          </cell>
          <cell r="R28">
            <v>96.800720150781302</v>
          </cell>
          <cell r="S28">
            <v>97.305509351251089</v>
          </cell>
          <cell r="T28">
            <v>98.03810622513457</v>
          </cell>
          <cell r="U28">
            <v>98.988434771700938</v>
          </cell>
          <cell r="V28">
            <v>100</v>
          </cell>
          <cell r="W28">
            <v>100.52404807659832</v>
          </cell>
          <cell r="X28">
            <v>100.36905038528504</v>
          </cell>
        </row>
        <row r="29">
          <cell r="B29" t="str">
            <v>Graphic Design Services</v>
          </cell>
          <cell r="C29">
            <v>85.426783367151174</v>
          </cell>
          <cell r="D29">
            <v>87.408700257266446</v>
          </cell>
          <cell r="E29">
            <v>89.392890964436603</v>
          </cell>
          <cell r="F29">
            <v>90.559262058445384</v>
          </cell>
          <cell r="G29">
            <v>91.287014697767503</v>
          </cell>
          <cell r="H29">
            <v>91.831272812538927</v>
          </cell>
          <cell r="I29">
            <v>91.990897775672337</v>
          </cell>
          <cell r="J29">
            <v>92.470313750330092</v>
          </cell>
          <cell r="K29">
            <v>93.893495330163816</v>
          </cell>
          <cell r="L29">
            <v>95.538680712709038</v>
          </cell>
          <cell r="M29">
            <v>96.541653200304737</v>
          </cell>
          <cell r="N29">
            <v>96.746739542416776</v>
          </cell>
          <cell r="O29">
            <v>96.598347550838128</v>
          </cell>
          <cell r="P29">
            <v>96.461979460484187</v>
          </cell>
          <cell r="Q29">
            <v>96.49984607465035</v>
          </cell>
          <cell r="R29">
            <v>96.800720150781331</v>
          </cell>
          <cell r="S29">
            <v>97.305509351251118</v>
          </cell>
          <cell r="T29">
            <v>98.038106225134584</v>
          </cell>
          <cell r="U29">
            <v>98.988434771700881</v>
          </cell>
          <cell r="V29">
            <v>100</v>
          </cell>
          <cell r="W29">
            <v>100.52404807659832</v>
          </cell>
          <cell r="X29">
            <v>100.36905038528508</v>
          </cell>
        </row>
        <row r="30">
          <cell r="B30" t="str">
            <v>Fashion Design Services</v>
          </cell>
          <cell r="C30">
            <v>85.426783367151046</v>
          </cell>
          <cell r="D30">
            <v>87.408700257266318</v>
          </cell>
          <cell r="E30">
            <v>89.392890964436504</v>
          </cell>
          <cell r="F30">
            <v>90.559262058445213</v>
          </cell>
          <cell r="G30">
            <v>91.287014697767404</v>
          </cell>
          <cell r="H30">
            <v>91.831272812538813</v>
          </cell>
          <cell r="I30">
            <v>91.990897775672224</v>
          </cell>
          <cell r="J30">
            <v>92.470313750330106</v>
          </cell>
          <cell r="K30">
            <v>93.893495330163773</v>
          </cell>
          <cell r="L30">
            <v>95.538680712709109</v>
          </cell>
          <cell r="M30">
            <v>96.541653200304808</v>
          </cell>
          <cell r="N30">
            <v>96.746739542416847</v>
          </cell>
          <cell r="O30">
            <v>96.598347550838199</v>
          </cell>
          <cell r="P30">
            <v>96.461979460484343</v>
          </cell>
          <cell r="Q30">
            <v>96.49984607465035</v>
          </cell>
          <cell r="R30">
            <v>96.800720150781331</v>
          </cell>
          <cell r="S30">
            <v>97.305509351251089</v>
          </cell>
          <cell r="T30">
            <v>98.038106225134541</v>
          </cell>
          <cell r="U30">
            <v>98.988434771700852</v>
          </cell>
          <cell r="V30">
            <v>100</v>
          </cell>
          <cell r="W30">
            <v>100.52404807659832</v>
          </cell>
          <cell r="X30">
            <v>100.36905038528505</v>
          </cell>
        </row>
        <row r="31">
          <cell r="B31" t="str">
            <v>Computer Systems Design</v>
          </cell>
          <cell r="C31">
            <v>109.13819652714297</v>
          </cell>
          <cell r="D31">
            <v>108.93757870894738</v>
          </cell>
          <cell r="E31">
            <v>109.90926281347291</v>
          </cell>
          <cell r="F31">
            <v>110.53735171618069</v>
          </cell>
          <cell r="G31">
            <v>109.89717051500658</v>
          </cell>
          <cell r="H31">
            <v>108.34318742160356</v>
          </cell>
          <cell r="I31">
            <v>106.61494092366442</v>
          </cell>
          <cell r="J31">
            <v>105.52075592600704</v>
          </cell>
          <cell r="K31">
            <v>105.28650519006659</v>
          </cell>
          <cell r="L31">
            <v>105.17803354079527</v>
          </cell>
          <cell r="M31">
            <v>105.19680624824908</v>
          </cell>
          <cell r="N31">
            <v>104.98899849609829</v>
          </cell>
          <cell r="O31">
            <v>103.83989143886032</v>
          </cell>
          <cell r="P31">
            <v>103.02817405396843</v>
          </cell>
          <cell r="Q31">
            <v>102.63354474871545</v>
          </cell>
          <cell r="R31">
            <v>102.0927378179572</v>
          </cell>
          <cell r="S31">
            <v>101.65535808100408</v>
          </cell>
          <cell r="T31">
            <v>101.13543259185731</v>
          </cell>
          <cell r="U31">
            <v>100.56864143823341</v>
          </cell>
          <cell r="V31">
            <v>100</v>
          </cell>
          <cell r="W31">
            <v>99.121871667178354</v>
          </cell>
          <cell r="X31">
            <v>98.120266893032323</v>
          </cell>
        </row>
        <row r="32">
          <cell r="B32" t="str">
            <v>Photography And Photofinishing Services</v>
          </cell>
          <cell r="C32">
            <v>84.369149352132524</v>
          </cell>
          <cell r="D32">
            <v>84.81848059837283</v>
          </cell>
          <cell r="E32">
            <v>85.499023277320902</v>
          </cell>
          <cell r="F32">
            <v>86.547455376232236</v>
          </cell>
          <cell r="G32">
            <v>87.749434295640555</v>
          </cell>
          <cell r="H32">
            <v>88.735644722309431</v>
          </cell>
          <cell r="I32">
            <v>89.347000175308352</v>
          </cell>
          <cell r="J32">
            <v>89.827759285095496</v>
          </cell>
          <cell r="K32">
            <v>90.459458947034051</v>
          </cell>
          <cell r="L32">
            <v>91.214761474575397</v>
          </cell>
          <cell r="M32">
            <v>92.268288211856998</v>
          </cell>
          <cell r="N32">
            <v>93.606294888141392</v>
          </cell>
          <cell r="O32">
            <v>94.703632095701934</v>
          </cell>
          <cell r="P32">
            <v>95.792576180480978</v>
          </cell>
          <cell r="Q32">
            <v>96.9605394209363</v>
          </cell>
          <cell r="R32">
            <v>97.790437513884854</v>
          </cell>
          <cell r="S32">
            <v>98.532953894707475</v>
          </cell>
          <cell r="T32">
            <v>99.211661648611937</v>
          </cell>
          <cell r="U32">
            <v>99.8772925467199</v>
          </cell>
          <cell r="V32">
            <v>100</v>
          </cell>
          <cell r="W32">
            <v>99.315856483069027</v>
          </cell>
          <cell r="X32">
            <v>98.609369123938677</v>
          </cell>
        </row>
        <row r="33">
          <cell r="B33" t="str">
            <v>All Other Design Services</v>
          </cell>
          <cell r="C33">
            <v>85.426783367151089</v>
          </cell>
          <cell r="D33">
            <v>87.408700257266332</v>
          </cell>
          <cell r="E33">
            <v>89.392890964436475</v>
          </cell>
          <cell r="F33">
            <v>90.559262058445128</v>
          </cell>
          <cell r="G33">
            <v>91.287014697767304</v>
          </cell>
          <cell r="H33">
            <v>91.831272812538757</v>
          </cell>
          <cell r="I33">
            <v>91.990897775672181</v>
          </cell>
          <cell r="J33">
            <v>92.470313750330007</v>
          </cell>
          <cell r="K33">
            <v>93.893495330163717</v>
          </cell>
          <cell r="L33">
            <v>95.538680712708995</v>
          </cell>
          <cell r="M33">
            <v>96.541653200304793</v>
          </cell>
          <cell r="N33">
            <v>96.746739542416776</v>
          </cell>
          <cell r="O33">
            <v>96.598347550838128</v>
          </cell>
          <cell r="P33">
            <v>96.461979460484187</v>
          </cell>
          <cell r="Q33">
            <v>96.499846074650335</v>
          </cell>
          <cell r="R33">
            <v>96.800720150781189</v>
          </cell>
          <cell r="S33">
            <v>97.305509351250961</v>
          </cell>
          <cell r="T33">
            <v>98.038106225134442</v>
          </cell>
          <cell r="U33">
            <v>98.988434771700852</v>
          </cell>
          <cell r="V33">
            <v>100</v>
          </cell>
          <cell r="W33">
            <v>100.52404807659818</v>
          </cell>
          <cell r="X33">
            <v>100.36905038528488</v>
          </cell>
        </row>
        <row r="34">
          <cell r="B34" t="str">
            <v>Fine Arts Education</v>
          </cell>
          <cell r="C34">
            <v>66.888450554808244</v>
          </cell>
          <cell r="D34">
            <v>68.692459928179346</v>
          </cell>
          <cell r="E34">
            <v>70.885914444825801</v>
          </cell>
          <cell r="F34">
            <v>72.814639005419863</v>
          </cell>
          <cell r="G34">
            <v>74.55424725580329</v>
          </cell>
          <cell r="H34">
            <v>76.450374735853785</v>
          </cell>
          <cell r="I34">
            <v>78.840881927342835</v>
          </cell>
          <cell r="J34">
            <v>81.564678185060245</v>
          </cell>
          <cell r="K34">
            <v>84.097209113969328</v>
          </cell>
          <cell r="L34">
            <v>85.98086669307645</v>
          </cell>
          <cell r="M34">
            <v>87.646806744401019</v>
          </cell>
          <cell r="N34">
            <v>89.330070960844722</v>
          </cell>
          <cell r="O34">
            <v>90.873642120210263</v>
          </cell>
          <cell r="P34">
            <v>92.634604359672508</v>
          </cell>
          <cell r="Q34">
            <v>94.566187997872959</v>
          </cell>
          <cell r="R34">
            <v>96.143313619883614</v>
          </cell>
          <cell r="S34">
            <v>97.249243199804027</v>
          </cell>
          <cell r="T34">
            <v>98.052042501392776</v>
          </cell>
          <cell r="U34">
            <v>98.827379015882215</v>
          </cell>
          <cell r="V34">
            <v>100</v>
          </cell>
          <cell r="W34">
            <v>101.30097787763899</v>
          </cell>
          <cell r="X34">
            <v>102.13349735107403</v>
          </cell>
        </row>
        <row r="35">
          <cell r="B35" t="str">
            <v>Education Services</v>
          </cell>
          <cell r="C35">
            <v>63.013966473521855</v>
          </cell>
          <cell r="D35">
            <v>64.845111151720999</v>
          </cell>
          <cell r="E35">
            <v>66.735031180658382</v>
          </cell>
          <cell r="F35">
            <v>68.729416983350561</v>
          </cell>
          <cell r="G35">
            <v>70.816371655067186</v>
          </cell>
          <cell r="H35">
            <v>73.076102133864865</v>
          </cell>
          <cell r="I35">
            <v>75.458136264541153</v>
          </cell>
          <cell r="J35">
            <v>77.892766767054127</v>
          </cell>
          <cell r="K35">
            <v>80.212408721076685</v>
          </cell>
          <cell r="L35">
            <v>82.379763595314287</v>
          </cell>
          <cell r="M35">
            <v>84.558089516264118</v>
          </cell>
          <cell r="N35">
            <v>86.655527780709789</v>
          </cell>
          <cell r="O35">
            <v>88.443152939292915</v>
          </cell>
          <cell r="P35">
            <v>90.055749359589157</v>
          </cell>
          <cell r="Q35">
            <v>91.687788776569363</v>
          </cell>
          <cell r="R35">
            <v>93.351445762565632</v>
          </cell>
          <cell r="S35">
            <v>95.065686178660783</v>
          </cell>
          <cell r="T35">
            <v>96.798953473964488</v>
          </cell>
          <cell r="U35">
            <v>98.434875580601172</v>
          </cell>
          <cell r="V35">
            <v>100</v>
          </cell>
          <cell r="W35">
            <v>101.699032221663</v>
          </cell>
          <cell r="X35">
            <v>103.47742404990117</v>
          </cell>
        </row>
        <row r="36">
          <cell r="B36" t="str">
            <v>Entertainment Originals</v>
          </cell>
          <cell r="C36">
            <v>93.087809669918656</v>
          </cell>
          <cell r="D36">
            <v>93.672465469035373</v>
          </cell>
          <cell r="E36">
            <v>94.88107070814479</v>
          </cell>
          <cell r="F36">
            <v>95.902630936847331</v>
          </cell>
          <cell r="G36">
            <v>96.335325278097642</v>
          </cell>
          <cell r="H36">
            <v>96.303729795170284</v>
          </cell>
          <cell r="I36">
            <v>96.38018717806257</v>
          </cell>
          <cell r="J36">
            <v>96.6929124362442</v>
          </cell>
          <cell r="K36">
            <v>97.016624073381848</v>
          </cell>
          <cell r="L36">
            <v>97.561455612206913</v>
          </cell>
          <cell r="M36">
            <v>97.855141696287504</v>
          </cell>
          <cell r="N36">
            <v>97.782452481793442</v>
          </cell>
          <cell r="O36">
            <v>97.605486061411511</v>
          </cell>
          <cell r="P36">
            <v>97.393404468999577</v>
          </cell>
          <cell r="Q36">
            <v>97.427143451921523</v>
          </cell>
          <cell r="R36">
            <v>97.545039524940066</v>
          </cell>
          <cell r="S36">
            <v>97.773261044523238</v>
          </cell>
          <cell r="T36">
            <v>98.355148811511341</v>
          </cell>
          <cell r="U36">
            <v>99.17056767165522</v>
          </cell>
          <cell r="V36">
            <v>100</v>
          </cell>
          <cell r="W36">
            <v>100.70161550936456</v>
          </cell>
          <cell r="X36">
            <v>101.28015412496465</v>
          </cell>
        </row>
        <row r="37">
          <cell r="B37" t="str">
            <v>Supporting Arts and Cultural Production</v>
          </cell>
          <cell r="C37">
            <v>87.405947256753791</v>
          </cell>
          <cell r="D37">
            <v>88.24264477475964</v>
          </cell>
          <cell r="E37">
            <v>89.267048574759244</v>
          </cell>
          <cell r="F37">
            <v>90.431308072023526</v>
          </cell>
          <cell r="G37">
            <v>91.389163434376854</v>
          </cell>
          <cell r="H37">
            <v>92.097866212135216</v>
          </cell>
          <cell r="I37">
            <v>92.972651809868736</v>
          </cell>
          <cell r="J37">
            <v>93.92232595873493</v>
          </cell>
          <cell r="K37">
            <v>94.696669696611735</v>
          </cell>
          <cell r="L37">
            <v>95.270447897010015</v>
          </cell>
          <cell r="M37">
            <v>96.029092360676287</v>
          </cell>
          <cell r="N37">
            <v>96.408088901052309</v>
          </cell>
          <cell r="O37">
            <v>96.591070690058174</v>
          </cell>
          <cell r="P37">
            <v>97.259172619478534</v>
          </cell>
          <cell r="Q37">
            <v>98.03544735360525</v>
          </cell>
          <cell r="R37">
            <v>98.637594818647742</v>
          </cell>
          <cell r="S37">
            <v>98.847995728381903</v>
          </cell>
          <cell r="T37">
            <v>98.984326283429752</v>
          </cell>
          <cell r="U37">
            <v>99.455378867996245</v>
          </cell>
          <cell r="V37">
            <v>100</v>
          </cell>
          <cell r="W37">
            <v>100.43190217085569</v>
          </cell>
          <cell r="X37">
            <v>101.05295712708526</v>
          </cell>
        </row>
        <row r="38">
          <cell r="B38" t="str">
            <v>Art support services</v>
          </cell>
          <cell r="C38">
            <v>76.944476500810509</v>
          </cell>
          <cell r="D38">
            <v>77.69187218012739</v>
          </cell>
          <cell r="E38">
            <v>79.048936409588109</v>
          </cell>
          <cell r="F38">
            <v>80.318362135528034</v>
          </cell>
          <cell r="G38">
            <v>81.338115612137145</v>
          </cell>
          <cell r="H38">
            <v>82.153803018102238</v>
          </cell>
          <cell r="I38">
            <v>83.211989549307987</v>
          </cell>
          <cell r="J38">
            <v>84.798344617983901</v>
          </cell>
          <cell r="K38">
            <v>86.560054194902136</v>
          </cell>
          <cell r="L38">
            <v>88.311774939611368</v>
          </cell>
          <cell r="M38">
            <v>90.188525421782501</v>
          </cell>
          <cell r="N38">
            <v>91.424188811956157</v>
          </cell>
          <cell r="O38">
            <v>92.157490476908094</v>
          </cell>
          <cell r="P38">
            <v>93.202961111998107</v>
          </cell>
          <cell r="Q38">
            <v>94.299622042021596</v>
          </cell>
          <cell r="R38">
            <v>95.467380361080274</v>
          </cell>
          <cell r="S38">
            <v>96.603722891603866</v>
          </cell>
          <cell r="T38">
            <v>97.8023418178974</v>
          </cell>
          <cell r="U38">
            <v>98.936432688791569</v>
          </cell>
          <cell r="V38">
            <v>100</v>
          </cell>
          <cell r="W38">
            <v>101.21791503437281</v>
          </cell>
          <cell r="X38">
            <v>102.30001596534659</v>
          </cell>
        </row>
        <row r="39">
          <cell r="B39" t="str">
            <v>Rental And Leasing</v>
          </cell>
          <cell r="C39">
            <v>88.69534050500431</v>
          </cell>
          <cell r="D39">
            <v>88.25236672062745</v>
          </cell>
          <cell r="E39">
            <v>88.634324919929782</v>
          </cell>
          <cell r="F39">
            <v>88.550786788549161</v>
          </cell>
          <cell r="G39">
            <v>88.564901233643127</v>
          </cell>
          <cell r="H39">
            <v>88.065810573356387</v>
          </cell>
          <cell r="I39">
            <v>87.43844188864766</v>
          </cell>
          <cell r="J39">
            <v>87.78362132086896</v>
          </cell>
          <cell r="K39">
            <v>88.870981189166045</v>
          </cell>
          <cell r="L39">
            <v>90.203136550672653</v>
          </cell>
          <cell r="M39">
            <v>91.605938118131519</v>
          </cell>
          <cell r="N39">
            <v>92.818296649418187</v>
          </cell>
          <cell r="O39">
            <v>93.310101153705475</v>
          </cell>
          <cell r="P39">
            <v>94.227772396167836</v>
          </cell>
          <cell r="Q39">
            <v>95.698291648918783</v>
          </cell>
          <cell r="R39">
            <v>96.494562598311063</v>
          </cell>
          <cell r="S39">
            <v>96.873883929475525</v>
          </cell>
          <cell r="T39">
            <v>97.667405938579918</v>
          </cell>
          <cell r="U39">
            <v>98.869443762198671</v>
          </cell>
          <cell r="V39">
            <v>100</v>
          </cell>
          <cell r="W39">
            <v>100.93703229072281</v>
          </cell>
          <cell r="X39">
            <v>101.88025360762371</v>
          </cell>
        </row>
        <row r="40">
          <cell r="B40" t="str">
            <v>Agents/Managers For Artists</v>
          </cell>
          <cell r="C40">
            <v>69.196657760213071</v>
          </cell>
          <cell r="D40">
            <v>70.524954757912511</v>
          </cell>
          <cell r="E40">
            <v>72.533609959244146</v>
          </cell>
          <cell r="F40">
            <v>74.775951948109821</v>
          </cell>
          <cell r="G40">
            <v>76.809285218115448</v>
          </cell>
          <cell r="H40">
            <v>77.985501731756798</v>
          </cell>
          <cell r="I40">
            <v>79.228459960752033</v>
          </cell>
          <cell r="J40">
            <v>81.355430914102143</v>
          </cell>
          <cell r="K40">
            <v>83.355250274015205</v>
          </cell>
          <cell r="L40">
            <v>85.14825783968854</v>
          </cell>
          <cell r="M40">
            <v>87.325784176224076</v>
          </cell>
          <cell r="N40">
            <v>89.014424899275667</v>
          </cell>
          <cell r="O40">
            <v>90.059940532376174</v>
          </cell>
          <cell r="P40">
            <v>90.515424862597953</v>
          </cell>
          <cell r="Q40">
            <v>91.203764223545804</v>
          </cell>
          <cell r="R40">
            <v>92.549719030644241</v>
          </cell>
          <cell r="S40">
            <v>93.832418906502284</v>
          </cell>
          <cell r="T40">
            <v>96.157967467186126</v>
          </cell>
          <cell r="U40">
            <v>98.635559865742067</v>
          </cell>
          <cell r="V40">
            <v>100</v>
          </cell>
          <cell r="W40">
            <v>101.00468464878401</v>
          </cell>
          <cell r="X40">
            <v>101.97040918213231</v>
          </cell>
        </row>
        <row r="41">
          <cell r="B41" t="str">
            <v>Promoters Of Performing Arts And Similar Events</v>
          </cell>
          <cell r="C41">
            <v>70.656053910580752</v>
          </cell>
          <cell r="D41">
            <v>72.003254343031102</v>
          </cell>
          <cell r="E41">
            <v>74.020437609135129</v>
          </cell>
          <cell r="F41">
            <v>76.122996786595365</v>
          </cell>
          <cell r="G41">
            <v>77.813678574221399</v>
          </cell>
          <cell r="H41">
            <v>78.857142937289694</v>
          </cell>
          <cell r="I41">
            <v>80.075743187974751</v>
          </cell>
          <cell r="J41">
            <v>82.046586524356485</v>
          </cell>
          <cell r="K41">
            <v>83.999019956794498</v>
          </cell>
          <cell r="L41">
            <v>85.765474028475225</v>
          </cell>
          <cell r="M41">
            <v>87.819398060747119</v>
          </cell>
          <cell r="N41">
            <v>89.44464434873997</v>
          </cell>
          <cell r="O41">
            <v>90.423524299348841</v>
          </cell>
          <cell r="P41">
            <v>90.893172843883292</v>
          </cell>
          <cell r="Q41">
            <v>91.582664517970585</v>
          </cell>
          <cell r="R41">
            <v>92.844125297530468</v>
          </cell>
          <cell r="S41">
            <v>94.094880387663849</v>
          </cell>
          <cell r="T41">
            <v>96.292635294784276</v>
          </cell>
          <cell r="U41">
            <v>98.641271907454637</v>
          </cell>
          <cell r="V41">
            <v>100</v>
          </cell>
          <cell r="W41">
            <v>101.00928708337156</v>
          </cell>
          <cell r="X41">
            <v>101.95173220581788</v>
          </cell>
        </row>
        <row r="42">
          <cell r="B42" t="str">
            <v>Grant-Making And Giving Services</v>
          </cell>
          <cell r="C42">
            <v>73.542093431437621</v>
          </cell>
          <cell r="D42">
            <v>74.975162511290677</v>
          </cell>
          <cell r="E42">
            <v>76.664075623916943</v>
          </cell>
          <cell r="F42">
            <v>78.495011496864748</v>
          </cell>
          <cell r="G42">
            <v>80.004045140853052</v>
          </cell>
          <cell r="H42">
            <v>80.926768360887081</v>
          </cell>
          <cell r="I42">
            <v>82.140528282563665</v>
          </cell>
          <cell r="J42">
            <v>83.858124363892429</v>
          </cell>
          <cell r="K42">
            <v>85.551875960372001</v>
          </cell>
          <cell r="L42">
            <v>87.362423326156431</v>
          </cell>
          <cell r="M42">
            <v>88.775121293288734</v>
          </cell>
          <cell r="N42">
            <v>89.285901306193665</v>
          </cell>
          <cell r="O42">
            <v>89.919339034761066</v>
          </cell>
          <cell r="P42">
            <v>91.147457215558063</v>
          </cell>
          <cell r="Q42">
            <v>92.373285126850803</v>
          </cell>
          <cell r="R42">
            <v>93.885899181785049</v>
          </cell>
          <cell r="S42">
            <v>95.748050707555095</v>
          </cell>
          <cell r="T42">
            <v>97.373441999540901</v>
          </cell>
          <cell r="U42">
            <v>98.674496315908229</v>
          </cell>
          <cell r="V42">
            <v>100</v>
          </cell>
          <cell r="W42">
            <v>101.62260975885732</v>
          </cell>
          <cell r="X42">
            <v>102.95908665064356</v>
          </cell>
        </row>
        <row r="43">
          <cell r="B43" t="str">
            <v>Unions</v>
          </cell>
          <cell r="C43">
            <v>78.698994151170012</v>
          </cell>
          <cell r="D43">
            <v>79.84718117257529</v>
          </cell>
          <cell r="E43">
            <v>80.993812837499576</v>
          </cell>
          <cell r="F43">
            <v>82.379196103647942</v>
          </cell>
          <cell r="G43">
            <v>83.945477834262221</v>
          </cell>
          <cell r="H43">
            <v>85.041607179241268</v>
          </cell>
          <cell r="I43">
            <v>86.105609142593096</v>
          </cell>
          <cell r="J43">
            <v>87.694330192020601</v>
          </cell>
          <cell r="K43">
            <v>89.322182345131822</v>
          </cell>
          <cell r="L43">
            <v>90.737962871082871</v>
          </cell>
          <cell r="M43">
            <v>91.488677010592184</v>
          </cell>
          <cell r="N43">
            <v>91.785324516479051</v>
          </cell>
          <cell r="O43">
            <v>92.469030009954764</v>
          </cell>
          <cell r="P43">
            <v>93.73099906544951</v>
          </cell>
          <cell r="Q43">
            <v>94.933541033033919</v>
          </cell>
          <cell r="R43">
            <v>95.908559856204633</v>
          </cell>
          <cell r="S43">
            <v>96.843163589890153</v>
          </cell>
          <cell r="T43">
            <v>97.808796698042926</v>
          </cell>
          <cell r="U43">
            <v>98.828156191129011</v>
          </cell>
          <cell r="V43">
            <v>100</v>
          </cell>
          <cell r="W43">
            <v>101.27809144148263</v>
          </cell>
          <cell r="X43">
            <v>102.66328310053929</v>
          </cell>
        </row>
        <row r="44">
          <cell r="B44" t="str">
            <v>Government</v>
          </cell>
          <cell r="C44">
            <v>74.952221427206368</v>
          </cell>
          <cell r="D44">
            <v>76.049251731985436</v>
          </cell>
          <cell r="E44">
            <v>77.672368865044049</v>
          </cell>
          <cell r="F44">
            <v>79.260294543345694</v>
          </cell>
          <cell r="G44">
            <v>80.449979498171032</v>
          </cell>
          <cell r="H44">
            <v>81.710524937730995</v>
          </cell>
          <cell r="I44">
            <v>83.419419119876565</v>
          </cell>
          <cell r="J44">
            <v>85.385119891418483</v>
          </cell>
          <cell r="K44">
            <v>87.381433083289409</v>
          </cell>
          <cell r="L44">
            <v>89.389237991295062</v>
          </cell>
          <cell r="M44">
            <v>91.519202963030281</v>
          </cell>
          <cell r="N44">
            <v>92.539386134555841</v>
          </cell>
          <cell r="O44">
            <v>93.222606241860959</v>
          </cell>
          <cell r="P44">
            <v>94.741929224244899</v>
          </cell>
          <cell r="Q44">
            <v>96.013884844197989</v>
          </cell>
          <cell r="R44">
            <v>97.320713486873672</v>
          </cell>
          <cell r="S44">
            <v>98.66010166050323</v>
          </cell>
          <cell r="T44">
            <v>99.223371310365877</v>
          </cell>
          <cell r="U44">
            <v>99.309219338322094</v>
          </cell>
          <cell r="V44">
            <v>100</v>
          </cell>
          <cell r="W44">
            <v>101.56940035081467</v>
          </cell>
          <cell r="X44">
            <v>102.88635164718892</v>
          </cell>
        </row>
        <row r="45">
          <cell r="B45" t="str">
            <v>Other Support Services</v>
          </cell>
          <cell r="C45">
            <v>73.940877465153093</v>
          </cell>
          <cell r="D45">
            <v>74.978820601088685</v>
          </cell>
          <cell r="E45">
            <v>76.564861040918473</v>
          </cell>
          <cell r="F45">
            <v>78.399552661410581</v>
          </cell>
          <cell r="G45">
            <v>79.928011849308959</v>
          </cell>
          <cell r="H45">
            <v>81.056038788548392</v>
          </cell>
          <cell r="I45">
            <v>82.278810490329263</v>
          </cell>
          <cell r="J45">
            <v>83.884424605659675</v>
          </cell>
          <cell r="K45">
            <v>85.479299490464612</v>
          </cell>
          <cell r="L45">
            <v>87.064510791517847</v>
          </cell>
          <cell r="M45">
            <v>88.925340807475592</v>
          </cell>
          <cell r="N45">
            <v>90.767411827690452</v>
          </cell>
          <cell r="O45">
            <v>91.882861081154758</v>
          </cell>
          <cell r="P45">
            <v>92.941858320545919</v>
          </cell>
          <cell r="Q45">
            <v>94.287582135097395</v>
          </cell>
          <cell r="R45">
            <v>95.33432485474242</v>
          </cell>
          <cell r="S45">
            <v>96.341112397864322</v>
          </cell>
          <cell r="T45">
            <v>97.546231559933574</v>
          </cell>
          <cell r="U45">
            <v>98.877899846400368</v>
          </cell>
          <cell r="V45">
            <v>100</v>
          </cell>
          <cell r="W45">
            <v>100.95292654379419</v>
          </cell>
          <cell r="X45">
            <v>102.24832498611211</v>
          </cell>
        </row>
        <row r="46">
          <cell r="B46" t="str">
            <v>Books publishing</v>
          </cell>
          <cell r="C46">
            <v>80.889676410326388</v>
          </cell>
          <cell r="D46">
            <v>81.749864671297217</v>
          </cell>
          <cell r="E46">
            <v>82.539171673909777</v>
          </cell>
          <cell r="F46">
            <v>83.492471683601465</v>
          </cell>
          <cell r="G46">
            <v>85.169712877312946</v>
          </cell>
          <cell r="H46">
            <v>86.697048299484209</v>
          </cell>
          <cell r="I46">
            <v>87.759573746436246</v>
          </cell>
          <cell r="J46">
            <v>88.759865036169046</v>
          </cell>
          <cell r="K46">
            <v>89.827427805438475</v>
          </cell>
          <cell r="L46">
            <v>90.927472775091999</v>
          </cell>
          <cell r="M46">
            <v>92.01839331169856</v>
          </cell>
          <cell r="N46">
            <v>93.112889880423424</v>
          </cell>
          <cell r="O46">
            <v>94.10441489153682</v>
          </cell>
          <cell r="P46">
            <v>95.007287562088379</v>
          </cell>
          <cell r="Q46">
            <v>96.019348549710003</v>
          </cell>
          <cell r="R46">
            <v>97.129494625238664</v>
          </cell>
          <cell r="S46">
            <v>98.075709297366501</v>
          </cell>
          <cell r="T46">
            <v>99.083502837973313</v>
          </cell>
          <cell r="U46">
            <v>99.687881118544823</v>
          </cell>
          <cell r="V46">
            <v>100</v>
          </cell>
          <cell r="W46">
            <v>100.73432755890978</v>
          </cell>
          <cell r="X46">
            <v>101.27447645909993</v>
          </cell>
        </row>
        <row r="47">
          <cell r="B47" t="str">
            <v>Books Publishing - Education (K-12)</v>
          </cell>
          <cell r="C47">
            <v>71.952071371647818</v>
          </cell>
          <cell r="D47">
            <v>73.080782356843883</v>
          </cell>
          <cell r="E47">
            <v>74.144574819210689</v>
          </cell>
          <cell r="F47">
            <v>75.217567322215956</v>
          </cell>
          <cell r="G47">
            <v>76.562234667719352</v>
          </cell>
          <cell r="H47">
            <v>77.949437744363948</v>
          </cell>
          <cell r="I47">
            <v>79.77523830613066</v>
          </cell>
          <cell r="J47">
            <v>82.162742228521736</v>
          </cell>
          <cell r="K47">
            <v>84.474381482103084</v>
          </cell>
          <cell r="L47">
            <v>86.182338000822753</v>
          </cell>
          <cell r="M47">
            <v>87.727025907956175</v>
          </cell>
          <cell r="N47">
            <v>89.212648138984278</v>
          </cell>
          <cell r="O47">
            <v>90.97382950980473</v>
          </cell>
          <cell r="P47">
            <v>92.741995445642914</v>
          </cell>
          <cell r="Q47">
            <v>94.285839408277383</v>
          </cell>
          <cell r="R47">
            <v>96.060472596430628</v>
          </cell>
          <cell r="S47">
            <v>97.420774809178269</v>
          </cell>
          <cell r="T47">
            <v>98.78020674962923</v>
          </cell>
          <cell r="U47">
            <v>100.01226976349946</v>
          </cell>
          <cell r="V47">
            <v>100</v>
          </cell>
          <cell r="W47">
            <v>100.48441363540897</v>
          </cell>
          <cell r="X47">
            <v>101.69721904154197</v>
          </cell>
        </row>
        <row r="48">
          <cell r="B48" t="str">
            <v>Books Publishing - Higher Education</v>
          </cell>
          <cell r="C48">
            <v>57.860276284678626</v>
          </cell>
          <cell r="D48">
            <v>59.108025031611845</v>
          </cell>
          <cell r="E48">
            <v>60.66022523344229</v>
          </cell>
          <cell r="F48">
            <v>62.583438155613955</v>
          </cell>
          <cell r="G48">
            <v>64.743764168088205</v>
          </cell>
          <cell r="H48">
            <v>66.925529272581656</v>
          </cell>
          <cell r="I48">
            <v>69.119576730347873</v>
          </cell>
          <cell r="J48">
            <v>71.276223910999065</v>
          </cell>
          <cell r="K48">
            <v>73.672348518286014</v>
          </cell>
          <cell r="L48">
            <v>76.488284117864978</v>
          </cell>
          <cell r="M48">
            <v>79.822010206976216</v>
          </cell>
          <cell r="N48">
            <v>82.945029722538692</v>
          </cell>
          <cell r="O48">
            <v>84.939731087051925</v>
          </cell>
          <cell r="P48">
            <v>86.814498561617228</v>
          </cell>
          <cell r="Q48">
            <v>89.865673636908483</v>
          </cell>
          <cell r="R48">
            <v>93.219109984114979</v>
          </cell>
          <cell r="S48">
            <v>95.664865368337189</v>
          </cell>
          <cell r="T48">
            <v>97.789366711759214</v>
          </cell>
          <cell r="U48">
            <v>99.630952060465788</v>
          </cell>
          <cell r="V48">
            <v>100</v>
          </cell>
          <cell r="W48">
            <v>99.715003498610415</v>
          </cell>
          <cell r="X48">
            <v>100.01216000287721</v>
          </cell>
        </row>
        <row r="49">
          <cell r="B49" t="str">
            <v>Books Publishing - General Reference</v>
          </cell>
          <cell r="C49">
            <v>91.958294744141227</v>
          </cell>
          <cell r="D49">
            <v>93.476093803614759</v>
          </cell>
          <cell r="E49">
            <v>95.449968689617918</v>
          </cell>
          <cell r="F49">
            <v>96.659196196016481</v>
          </cell>
          <cell r="G49">
            <v>96.466866534361387</v>
          </cell>
          <cell r="H49">
            <v>96.962840617222099</v>
          </cell>
          <cell r="I49">
            <v>98.557962886433785</v>
          </cell>
          <cell r="J49">
            <v>98.917549723007099</v>
          </cell>
          <cell r="K49">
            <v>98.890229167697214</v>
          </cell>
          <cell r="L49">
            <v>99.57939557087505</v>
          </cell>
          <cell r="M49">
            <v>99.775654259126583</v>
          </cell>
          <cell r="N49">
            <v>100.0564952210715</v>
          </cell>
          <cell r="O49">
            <v>100.63717912845331</v>
          </cell>
          <cell r="P49">
            <v>100.80915516361166</v>
          </cell>
          <cell r="Q49">
            <v>101.03316576152056</v>
          </cell>
          <cell r="R49">
            <v>101.35318632503525</v>
          </cell>
          <cell r="S49">
            <v>101.59971763212863</v>
          </cell>
          <cell r="T49">
            <v>101.00268304127968</v>
          </cell>
          <cell r="U49">
            <v>100.11821564895405</v>
          </cell>
          <cell r="V49">
            <v>100</v>
          </cell>
          <cell r="W49">
            <v>99.871764289425769</v>
          </cell>
          <cell r="X49">
            <v>98.672375835122821</v>
          </cell>
        </row>
        <row r="50">
          <cell r="B50" t="str">
            <v>Books Publishing - Professional, Technical, And Scholarly</v>
          </cell>
          <cell r="C50">
            <v>61.245206237116747</v>
          </cell>
          <cell r="D50">
            <v>62.717177941047339</v>
          </cell>
          <cell r="E50">
            <v>63.966980236689999</v>
          </cell>
          <cell r="F50">
            <v>64.890313435409809</v>
          </cell>
          <cell r="G50">
            <v>66.421474876882698</v>
          </cell>
          <cell r="H50">
            <v>68.370395063073332</v>
          </cell>
          <cell r="I50">
            <v>70.486127416986889</v>
          </cell>
          <cell r="J50">
            <v>73.09357296354996</v>
          </cell>
          <cell r="K50">
            <v>75.823269601424272</v>
          </cell>
          <cell r="L50">
            <v>78.468429183114878</v>
          </cell>
          <cell r="M50">
            <v>81.29648730005853</v>
          </cell>
          <cell r="N50">
            <v>84.201932936756293</v>
          </cell>
          <cell r="O50">
            <v>86.508431446953622</v>
          </cell>
          <cell r="P50">
            <v>88.193219200911457</v>
          </cell>
          <cell r="Q50">
            <v>89.845047487881629</v>
          </cell>
          <cell r="R50">
            <v>91.514253237938277</v>
          </cell>
          <cell r="S50">
            <v>93.230478284393968</v>
          </cell>
          <cell r="T50">
            <v>95.366745664286142</v>
          </cell>
          <cell r="U50">
            <v>97.57344388825274</v>
          </cell>
          <cell r="V50">
            <v>100</v>
          </cell>
          <cell r="W50">
            <v>102.65662455604834</v>
          </cell>
          <cell r="X50">
            <v>105.69643367726682</v>
          </cell>
        </row>
        <row r="51">
          <cell r="B51" t="str">
            <v>Books Publishing - Adult Trade</v>
          </cell>
          <cell r="C51">
            <v>91.653438916649151</v>
          </cell>
          <cell r="D51">
            <v>91.961776101508761</v>
          </cell>
          <cell r="E51">
            <v>92.148576303811154</v>
          </cell>
          <cell r="F51">
            <v>92.42995889080332</v>
          </cell>
          <cell r="G51">
            <v>94.102659636111852</v>
          </cell>
          <cell r="H51">
            <v>95.897455959620942</v>
          </cell>
          <cell r="I51">
            <v>96.372278386773203</v>
          </cell>
          <cell r="J51">
            <v>96.51538504076666</v>
          </cell>
          <cell r="K51">
            <v>96.760737639433216</v>
          </cell>
          <cell r="L51">
            <v>97.063596265622436</v>
          </cell>
          <cell r="M51">
            <v>97.218368083479049</v>
          </cell>
          <cell r="N51">
            <v>97.469220165577212</v>
          </cell>
          <cell r="O51">
            <v>97.825130130940991</v>
          </cell>
          <cell r="P51">
            <v>98.229284359796225</v>
          </cell>
          <cell r="Q51">
            <v>98.668205175538233</v>
          </cell>
          <cell r="R51">
            <v>99.106511177865613</v>
          </cell>
          <cell r="S51">
            <v>99.424847921043877</v>
          </cell>
          <cell r="T51">
            <v>99.74964579892125</v>
          </cell>
          <cell r="U51">
            <v>99.771502529887471</v>
          </cell>
          <cell r="V51">
            <v>100</v>
          </cell>
          <cell r="W51">
            <v>100.41995412148277</v>
          </cell>
          <cell r="X51">
            <v>100.55298052691282</v>
          </cell>
        </row>
        <row r="52">
          <cell r="B52" t="str">
            <v>Books Publishing - Children</v>
          </cell>
          <cell r="C52">
            <v>93.464656934087515</v>
          </cell>
          <cell r="D52">
            <v>94.685017080686222</v>
          </cell>
          <cell r="E52">
            <v>95.731590940143434</v>
          </cell>
          <cell r="F52">
            <v>97.944757947096775</v>
          </cell>
          <cell r="G52">
            <v>100.53646510051209</v>
          </cell>
          <cell r="H52">
            <v>101.08819168777161</v>
          </cell>
          <cell r="I52">
            <v>101.2670697429628</v>
          </cell>
          <cell r="J52">
            <v>101.25497172948417</v>
          </cell>
          <cell r="K52">
            <v>101.35859331501386</v>
          </cell>
          <cell r="L52">
            <v>101.61007575831889</v>
          </cell>
          <cell r="M52">
            <v>102.03713617857908</v>
          </cell>
          <cell r="N52">
            <v>102.30670038066032</v>
          </cell>
          <cell r="O52">
            <v>102.49311198474489</v>
          </cell>
          <cell r="P52">
            <v>102.74123130873282</v>
          </cell>
          <cell r="Q52">
            <v>102.95313163509145</v>
          </cell>
          <cell r="R52">
            <v>103.14196012866977</v>
          </cell>
          <cell r="S52">
            <v>103.368691320872</v>
          </cell>
          <cell r="T52">
            <v>103.73641753597016</v>
          </cell>
          <cell r="U52">
            <v>101.94705335457787</v>
          </cell>
          <cell r="V52">
            <v>100</v>
          </cell>
          <cell r="W52">
            <v>100.31521261731578</v>
          </cell>
          <cell r="X52">
            <v>100.06236723493325</v>
          </cell>
        </row>
        <row r="53">
          <cell r="B53" t="str">
            <v>Other publishing</v>
          </cell>
          <cell r="C53">
            <v>91.093276689320575</v>
          </cell>
          <cell r="D53">
            <v>91.918736929978863</v>
          </cell>
          <cell r="E53">
            <v>92.798217221345865</v>
          </cell>
          <cell r="F53">
            <v>93.863138194259051</v>
          </cell>
          <cell r="G53">
            <v>95.024549676505572</v>
          </cell>
          <cell r="H53">
            <v>95.779066186251853</v>
          </cell>
          <cell r="I53">
            <v>95.792647462013136</v>
          </cell>
          <cell r="J53">
            <v>95.945366112081999</v>
          </cell>
          <cell r="K53">
            <v>96.544895727285123</v>
          </cell>
          <cell r="L53">
            <v>97.300120397268358</v>
          </cell>
          <cell r="M53">
            <v>98.186482420936883</v>
          </cell>
          <cell r="N53">
            <v>98.985109329276909</v>
          </cell>
          <cell r="O53">
            <v>99.445435850324898</v>
          </cell>
          <cell r="P53">
            <v>99.772720425600056</v>
          </cell>
          <cell r="Q53">
            <v>100.10478234960097</v>
          </cell>
          <cell r="R53">
            <v>100.66024190775356</v>
          </cell>
          <cell r="S53">
            <v>101.2060913815404</v>
          </cell>
          <cell r="T53">
            <v>100.95431537679498</v>
          </cell>
          <cell r="U53">
            <v>100.38617468793913</v>
          </cell>
          <cell r="V53">
            <v>100</v>
          </cell>
          <cell r="W53">
            <v>99.605827171268771</v>
          </cell>
          <cell r="X53">
            <v>99.710853460695574</v>
          </cell>
        </row>
        <row r="54">
          <cell r="B54" t="str">
            <v>Publishing - Cards, Calendars, And Other</v>
          </cell>
          <cell r="C54">
            <v>85.424746377910083</v>
          </cell>
          <cell r="D54">
            <v>86.707591534641693</v>
          </cell>
          <cell r="E54">
            <v>87.701169765506464</v>
          </cell>
          <cell r="F54">
            <v>88.766236243420906</v>
          </cell>
          <cell r="G54">
            <v>90.771743053844574</v>
          </cell>
          <cell r="H54">
            <v>92.875362487774723</v>
          </cell>
          <cell r="I54">
            <v>94.132908106714666</v>
          </cell>
          <cell r="J54">
            <v>95.322963655606657</v>
          </cell>
          <cell r="K54">
            <v>96.165180283964318</v>
          </cell>
          <cell r="L54">
            <v>97.030690554015791</v>
          </cell>
          <cell r="M54">
            <v>98.139775118709053</v>
          </cell>
          <cell r="N54">
            <v>98.572125800769314</v>
          </cell>
          <cell r="O54">
            <v>98.703639316480348</v>
          </cell>
          <cell r="P54">
            <v>98.91292964062724</v>
          </cell>
          <cell r="Q54">
            <v>99.325676494726849</v>
          </cell>
          <cell r="R54">
            <v>99.574664022075922</v>
          </cell>
          <cell r="S54">
            <v>99.796712139127692</v>
          </cell>
          <cell r="T54">
            <v>100.06001556285737</v>
          </cell>
          <cell r="U54">
            <v>100.07267847458454</v>
          </cell>
          <cell r="V54">
            <v>100</v>
          </cell>
          <cell r="W54">
            <v>99.996093270169496</v>
          </cell>
          <cell r="X54">
            <v>100.24791607087695</v>
          </cell>
        </row>
        <row r="55">
          <cell r="B55" t="str">
            <v>Publishing - Newspapers And Periodicals</v>
          </cell>
          <cell r="C55">
            <v>81.452528395562879</v>
          </cell>
          <cell r="D55">
            <v>82.355555460902082</v>
          </cell>
          <cell r="E55">
            <v>83.101536651961794</v>
          </cell>
          <cell r="F55">
            <v>84.120459051748085</v>
          </cell>
          <cell r="G55">
            <v>85.52785469612904</v>
          </cell>
          <cell r="H55">
            <v>87.016934324044215</v>
          </cell>
          <cell r="I55">
            <v>88.068180931979455</v>
          </cell>
          <cell r="J55">
            <v>88.891631792685871</v>
          </cell>
          <cell r="K55">
            <v>89.654470284884013</v>
          </cell>
          <cell r="L55">
            <v>90.399860760093716</v>
          </cell>
          <cell r="M55">
            <v>91.505215834417655</v>
          </cell>
          <cell r="N55">
            <v>92.960630818346374</v>
          </cell>
          <cell r="O55">
            <v>94.390915771377891</v>
          </cell>
          <cell r="P55">
            <v>95.220416123563183</v>
          </cell>
          <cell r="Q55">
            <v>95.630481886767043</v>
          </cell>
          <cell r="R55">
            <v>96.320046750447318</v>
          </cell>
          <cell r="S55">
            <v>97.12931431401482</v>
          </cell>
          <cell r="T55">
            <v>97.834514472502661</v>
          </cell>
          <cell r="U55">
            <v>98.807522152766808</v>
          </cell>
          <cell r="V55">
            <v>100</v>
          </cell>
          <cell r="W55">
            <v>101.44516657178302</v>
          </cell>
          <cell r="X55">
            <v>103.58872585374598</v>
          </cell>
        </row>
        <row r="56">
          <cell r="B56" t="str">
            <v>Publishing - Software</v>
          </cell>
          <cell r="C56">
            <v>102.89161127264063</v>
          </cell>
          <cell r="D56">
            <v>102.82877796995223</v>
          </cell>
          <cell r="E56">
            <v>103.77137429067054</v>
          </cell>
          <cell r="F56">
            <v>104.76857151303246</v>
          </cell>
          <cell r="G56">
            <v>104.64306045045166</v>
          </cell>
          <cell r="H56">
            <v>103.12853430165832</v>
          </cell>
          <cell r="I56">
            <v>100.84825460142406</v>
          </cell>
          <cell r="J56">
            <v>99.562337450151304</v>
          </cell>
          <cell r="K56">
            <v>99.823929439020404</v>
          </cell>
          <cell r="L56">
            <v>100.51267891303222</v>
          </cell>
          <cell r="M56">
            <v>101.07062046683264</v>
          </cell>
          <cell r="N56">
            <v>101.42382810684629</v>
          </cell>
          <cell r="O56">
            <v>101.31705731574121</v>
          </cell>
          <cell r="P56">
            <v>101.38579826386483</v>
          </cell>
          <cell r="Q56">
            <v>101.66090619977706</v>
          </cell>
          <cell r="R56">
            <v>102.2179466284108</v>
          </cell>
          <cell r="S56">
            <v>102.72025460792426</v>
          </cell>
          <cell r="T56">
            <v>102.02665049930432</v>
          </cell>
          <cell r="U56">
            <v>100.88046331540792</v>
          </cell>
          <cell r="V56">
            <v>100</v>
          </cell>
          <cell r="W56">
            <v>99.022288950665796</v>
          </cell>
          <cell r="X56">
            <v>98.555895400163251</v>
          </cell>
        </row>
        <row r="57">
          <cell r="B57" t="str">
            <v>Information services</v>
          </cell>
          <cell r="C57">
            <v>91.367346664936676</v>
          </cell>
          <cell r="D57">
            <v>92.277490578017137</v>
          </cell>
          <cell r="E57">
            <v>93.342771881454254</v>
          </cell>
          <cell r="F57">
            <v>94.572239391554191</v>
          </cell>
          <cell r="G57">
            <v>95.449237629891599</v>
          </cell>
          <cell r="H57">
            <v>96.095931139888251</v>
          </cell>
          <cell r="I57">
            <v>97.089913123075178</v>
          </cell>
          <cell r="J57">
            <v>97.769046170020829</v>
          </cell>
          <cell r="K57">
            <v>97.823113268097075</v>
          </cell>
          <cell r="L57">
            <v>97.505480238472941</v>
          </cell>
          <cell r="M57">
            <v>97.606875646851336</v>
          </cell>
          <cell r="N57">
            <v>97.42920923393045</v>
          </cell>
          <cell r="O57">
            <v>97.355797668401905</v>
          </cell>
          <cell r="P57">
            <v>98.01616640390823</v>
          </cell>
          <cell r="Q57">
            <v>98.732883345652738</v>
          </cell>
          <cell r="R57">
            <v>99.151457446278258</v>
          </cell>
          <cell r="S57">
            <v>98.986669573823633</v>
          </cell>
          <cell r="T57">
            <v>98.860480235471385</v>
          </cell>
          <cell r="U57">
            <v>99.370098113709844</v>
          </cell>
          <cell r="V57">
            <v>100</v>
          </cell>
          <cell r="W57">
            <v>100.3782729452483</v>
          </cell>
          <cell r="X57">
            <v>100.87725437125481</v>
          </cell>
        </row>
        <row r="58">
          <cell r="B58" t="str">
            <v>Broadcasting</v>
          </cell>
          <cell r="C58">
            <v>78.099520696689368</v>
          </cell>
          <cell r="D58">
            <v>79.416815065577481</v>
          </cell>
          <cell r="E58">
            <v>80.951278438543028</v>
          </cell>
          <cell r="F58">
            <v>82.508277193965682</v>
          </cell>
          <cell r="G58">
            <v>83.748012594271771</v>
          </cell>
          <cell r="H58">
            <v>85.253768064812263</v>
          </cell>
          <cell r="I58">
            <v>87.117353590515862</v>
          </cell>
          <cell r="J58">
            <v>88.754080363427065</v>
          </cell>
          <cell r="K58">
            <v>90.018240811089484</v>
          </cell>
          <cell r="L58">
            <v>90.948414055835372</v>
          </cell>
          <cell r="M58">
            <v>92.130690178217037</v>
          </cell>
          <cell r="N58">
            <v>92.899404421899163</v>
          </cell>
          <cell r="O58">
            <v>93.46868822899026</v>
          </cell>
          <cell r="P58">
            <v>94.633497853728869</v>
          </cell>
          <cell r="Q58">
            <v>95.859771058436124</v>
          </cell>
          <cell r="R58">
            <v>96.692147029674473</v>
          </cell>
          <cell r="S58">
            <v>96.942882350963217</v>
          </cell>
          <cell r="T58">
            <v>97.154489716793137</v>
          </cell>
          <cell r="U58">
            <v>98.405387365474311</v>
          </cell>
          <cell r="V58">
            <v>100</v>
          </cell>
          <cell r="W58">
            <v>101.40260227505242</v>
          </cell>
          <cell r="X58">
            <v>102.94516697287908</v>
          </cell>
        </row>
        <row r="59">
          <cell r="B59" t="str">
            <v>Sound Recording</v>
          </cell>
          <cell r="C59">
            <v>109.08024135815228</v>
          </cell>
          <cell r="D59">
            <v>109.21015695365861</v>
          </cell>
          <cell r="E59">
            <v>109.82886489483133</v>
          </cell>
          <cell r="F59">
            <v>111.24873278380466</v>
          </cell>
          <cell r="G59">
            <v>112.16440446774945</v>
          </cell>
          <cell r="H59">
            <v>111.74737391856131</v>
          </cell>
          <cell r="I59">
            <v>111.69470877165053</v>
          </cell>
          <cell r="J59">
            <v>112.05939786949844</v>
          </cell>
          <cell r="K59">
            <v>111.79213856973034</v>
          </cell>
          <cell r="L59">
            <v>110.69525830162942</v>
          </cell>
          <cell r="M59">
            <v>109.62995268468173</v>
          </cell>
          <cell r="N59">
            <v>107.88752268104334</v>
          </cell>
          <cell r="O59">
            <v>105.35348390531718</v>
          </cell>
          <cell r="P59">
            <v>103.3911947181865</v>
          </cell>
          <cell r="Q59">
            <v>101.90103248455415</v>
          </cell>
          <cell r="R59">
            <v>101.14995208574025</v>
          </cell>
          <cell r="S59">
            <v>101.28115859772839</v>
          </cell>
          <cell r="T59">
            <v>100.78066333245033</v>
          </cell>
          <cell r="U59">
            <v>99.774655071810912</v>
          </cell>
          <cell r="V59">
            <v>100</v>
          </cell>
          <cell r="W59">
            <v>99.962406340543154</v>
          </cell>
          <cell r="X59">
            <v>98.226781198804886</v>
          </cell>
        </row>
        <row r="60">
          <cell r="B60" t="str">
            <v>Motion Pictures</v>
          </cell>
          <cell r="C60">
            <v>76.759089958929223</v>
          </cell>
          <cell r="D60">
            <v>78.337749912646288</v>
          </cell>
          <cell r="E60">
            <v>80.762114933111889</v>
          </cell>
          <cell r="F60">
            <v>82.760714306082406</v>
          </cell>
          <cell r="G60">
            <v>84.165483225195473</v>
          </cell>
          <cell r="H60">
            <v>85.253905590995629</v>
          </cell>
          <cell r="I60">
            <v>86.357882487320538</v>
          </cell>
          <cell r="J60">
            <v>87.731910989546961</v>
          </cell>
          <cell r="K60">
            <v>89.199924319563024</v>
          </cell>
          <cell r="L60">
            <v>90.841021799656261</v>
          </cell>
          <cell r="M60">
            <v>92.232162784815671</v>
          </cell>
          <cell r="N60">
            <v>93.107896064156108</v>
          </cell>
          <cell r="O60">
            <v>93.81905616304276</v>
          </cell>
          <cell r="P60">
            <v>94.415238156581466</v>
          </cell>
          <cell r="Q60">
            <v>95.083365301415114</v>
          </cell>
          <cell r="R60">
            <v>95.74159445148544</v>
          </cell>
          <cell r="S60">
            <v>96.35224054451291</v>
          </cell>
          <cell r="T60">
            <v>97.225815327897109</v>
          </cell>
          <cell r="U60">
            <v>98.563487880255138</v>
          </cell>
          <cell r="V60">
            <v>100</v>
          </cell>
          <cell r="W60">
            <v>101.12488674869242</v>
          </cell>
          <cell r="X60">
            <v>102.11041591059444</v>
          </cell>
        </row>
        <row r="61">
          <cell r="B61" t="str">
            <v>Audio/Visual Production</v>
          </cell>
          <cell r="C61">
            <v>102.96203478342454</v>
          </cell>
          <cell r="D61">
            <v>103.25620353550504</v>
          </cell>
          <cell r="E61">
            <v>103.6842923830695</v>
          </cell>
          <cell r="F61">
            <v>104.27342319065191</v>
          </cell>
          <cell r="G61">
            <v>104.34654932574057</v>
          </cell>
          <cell r="H61">
            <v>103.90999273596111</v>
          </cell>
          <cell r="I61">
            <v>104.04014895901454</v>
          </cell>
          <cell r="J61">
            <v>103.44229353918055</v>
          </cell>
          <cell r="K61">
            <v>101.71678774248869</v>
          </cell>
          <cell r="L61">
            <v>100.74606373616601</v>
          </cell>
          <cell r="M61">
            <v>100.66413839119323</v>
          </cell>
          <cell r="N61">
            <v>98.394886812308258</v>
          </cell>
          <cell r="O61">
            <v>96.873776067133605</v>
          </cell>
          <cell r="P61">
            <v>97.562281729412319</v>
          </cell>
          <cell r="Q61">
            <v>98.675917943014042</v>
          </cell>
          <cell r="R61">
            <v>99.518628352672295</v>
          </cell>
          <cell r="S61">
            <v>98.809912149150207</v>
          </cell>
          <cell r="T61">
            <v>98.191238603836382</v>
          </cell>
          <cell r="U61">
            <v>99.076224974837316</v>
          </cell>
          <cell r="V61">
            <v>100</v>
          </cell>
          <cell r="W61">
            <v>100.23019971342886</v>
          </cell>
          <cell r="X61">
            <v>100.33797923912009</v>
          </cell>
        </row>
        <row r="62">
          <cell r="B62" t="str">
            <v>Other Information Services</v>
          </cell>
          <cell r="C62">
            <v>105.92392044264687</v>
          </cell>
          <cell r="D62">
            <v>107.34900163614103</v>
          </cell>
          <cell r="E62">
            <v>107.41351401851311</v>
          </cell>
          <cell r="F62">
            <v>108.25971487169154</v>
          </cell>
          <cell r="G62">
            <v>109.66838955313247</v>
          </cell>
          <cell r="H62">
            <v>111.00946033277432</v>
          </cell>
          <cell r="I62">
            <v>111.78873504645885</v>
          </cell>
          <cell r="J62">
            <v>111.97582439193312</v>
          </cell>
          <cell r="K62">
            <v>111.60604826718516</v>
          </cell>
          <cell r="L62">
            <v>107.09707828425847</v>
          </cell>
          <cell r="M62">
            <v>103.33669417301159</v>
          </cell>
          <cell r="N62">
            <v>104.49413718350664</v>
          </cell>
          <cell r="O62">
            <v>105.56073007583731</v>
          </cell>
          <cell r="P62">
            <v>105.3398812939061</v>
          </cell>
          <cell r="Q62">
            <v>104.65102640823991</v>
          </cell>
          <cell r="R62">
            <v>103.91295576319864</v>
          </cell>
          <cell r="S62">
            <v>103.1543816512128</v>
          </cell>
          <cell r="T62">
            <v>102.56830029445305</v>
          </cell>
          <cell r="U62">
            <v>101.43911288775953</v>
          </cell>
          <cell r="V62">
            <v>100</v>
          </cell>
          <cell r="W62">
            <v>98.377464676424083</v>
          </cell>
          <cell r="X62">
            <v>97.540360590446312</v>
          </cell>
        </row>
        <row r="63">
          <cell r="B63" t="str">
            <v>Manufactured goods</v>
          </cell>
          <cell r="C63">
            <v>88.530839380876671</v>
          </cell>
          <cell r="D63">
            <v>88.7534584021397</v>
          </cell>
          <cell r="E63">
            <v>89.09629473144328</v>
          </cell>
          <cell r="F63">
            <v>89.748134388951044</v>
          </cell>
          <cell r="G63">
            <v>90.076615167284857</v>
          </cell>
          <cell r="H63">
            <v>90.181042373994302</v>
          </cell>
          <cell r="I63">
            <v>90.623520550434662</v>
          </cell>
          <cell r="J63">
            <v>91.475531874450681</v>
          </cell>
          <cell r="K63">
            <v>92.584620014638531</v>
          </cell>
          <cell r="L63">
            <v>93.640927084346544</v>
          </cell>
          <cell r="M63">
            <v>94.791254303623447</v>
          </cell>
          <cell r="N63">
            <v>95.610537688081706</v>
          </cell>
          <cell r="O63">
            <v>96.124859982108362</v>
          </cell>
          <cell r="P63">
            <v>97.205070285636069</v>
          </cell>
          <cell r="Q63">
            <v>98.36319569831798</v>
          </cell>
          <cell r="R63">
            <v>99.059943127127312</v>
          </cell>
          <cell r="S63">
            <v>99.217822101534665</v>
          </cell>
          <cell r="T63">
            <v>99.280710529043091</v>
          </cell>
          <cell r="U63">
            <v>99.635796733519499</v>
          </cell>
          <cell r="V63">
            <v>100</v>
          </cell>
          <cell r="W63">
            <v>100.43583386983559</v>
          </cell>
          <cell r="X63">
            <v>101.33995222419469</v>
          </cell>
        </row>
        <row r="64">
          <cell r="B64" t="str">
            <v>Jewelry And Silverware</v>
          </cell>
          <cell r="C64">
            <v>82.154839214834112</v>
          </cell>
          <cell r="D64">
            <v>82.090833887920496</v>
          </cell>
          <cell r="E64">
            <v>82.18073229775392</v>
          </cell>
          <cell r="F64">
            <v>82.347549169247799</v>
          </cell>
          <cell r="G64">
            <v>82.606896463537495</v>
          </cell>
          <cell r="H64">
            <v>82.925178584940355</v>
          </cell>
          <cell r="I64">
            <v>83.754857821254973</v>
          </cell>
          <cell r="J64">
            <v>85.018690025888617</v>
          </cell>
          <cell r="K64">
            <v>86.469765595152623</v>
          </cell>
          <cell r="L64">
            <v>87.734780597775497</v>
          </cell>
          <cell r="M64">
            <v>89.175388522563253</v>
          </cell>
          <cell r="N64">
            <v>90.734830555529427</v>
          </cell>
          <cell r="O64">
            <v>92.523397259331603</v>
          </cell>
          <cell r="P64">
            <v>95.673278664107258</v>
          </cell>
          <cell r="Q64">
            <v>98.782703937722388</v>
          </cell>
          <cell r="R64">
            <v>100.09290839624825</v>
          </cell>
          <cell r="S64">
            <v>99.305775633840426</v>
          </cell>
          <cell r="T64">
            <v>98.366717203534435</v>
          </cell>
          <cell r="U64">
            <v>99.099568603708448</v>
          </cell>
          <cell r="V64">
            <v>100</v>
          </cell>
          <cell r="W64">
            <v>100.01362845197634</v>
          </cell>
          <cell r="X64">
            <v>100.46533211002327</v>
          </cell>
        </row>
        <row r="65">
          <cell r="B65" t="str">
            <v>Printed Goods</v>
          </cell>
          <cell r="C65">
            <v>97.777878943737079</v>
          </cell>
          <cell r="D65">
            <v>98.007377420739743</v>
          </cell>
          <cell r="E65">
            <v>98.333941900844991</v>
          </cell>
          <cell r="F65">
            <v>99.126128848331419</v>
          </cell>
          <cell r="G65">
            <v>99.079456275893904</v>
          </cell>
          <cell r="H65">
            <v>98.857896513415923</v>
          </cell>
          <cell r="I65">
            <v>98.8861168978801</v>
          </cell>
          <cell r="J65">
            <v>99.002504860148946</v>
          </cell>
          <cell r="K65">
            <v>99.420655867646019</v>
          </cell>
          <cell r="L65">
            <v>99.796683723757923</v>
          </cell>
          <cell r="M65">
            <v>100.18357195997191</v>
          </cell>
          <cell r="N65">
            <v>100.02609811196666</v>
          </cell>
          <cell r="O65">
            <v>99.66849228835099</v>
          </cell>
          <cell r="P65">
            <v>99.858610630412102</v>
          </cell>
          <cell r="Q65">
            <v>99.925319855304764</v>
          </cell>
          <cell r="R65">
            <v>99.899085512740442</v>
          </cell>
          <cell r="S65">
            <v>99.775299112264463</v>
          </cell>
          <cell r="T65">
            <v>99.675550081339978</v>
          </cell>
          <cell r="U65">
            <v>99.84891505595327</v>
          </cell>
          <cell r="V65">
            <v>100</v>
          </cell>
          <cell r="W65">
            <v>100.29343965447379</v>
          </cell>
          <cell r="X65">
            <v>101.24164104586113</v>
          </cell>
        </row>
        <row r="66">
          <cell r="B66" t="str">
            <v>Musical Instruments</v>
          </cell>
          <cell r="C66">
            <v>84.506137516963904</v>
          </cell>
          <cell r="D66">
            <v>85.420264942240252</v>
          </cell>
          <cell r="E66">
            <v>86.146999263025663</v>
          </cell>
          <cell r="F66">
            <v>86.870408929451784</v>
          </cell>
          <cell r="G66">
            <v>87.635031242666983</v>
          </cell>
          <cell r="H66">
            <v>88.280114986932958</v>
          </cell>
          <cell r="I66">
            <v>88.734136692513829</v>
          </cell>
          <cell r="J66">
            <v>89.56772753154128</v>
          </cell>
          <cell r="K66">
            <v>91.070035595796995</v>
          </cell>
          <cell r="L66">
            <v>91.979762287635182</v>
          </cell>
          <cell r="M66">
            <v>92.252968902076375</v>
          </cell>
          <cell r="N66">
            <v>92.867662819535511</v>
          </cell>
          <cell r="O66">
            <v>93.326945201694883</v>
          </cell>
          <cell r="P66">
            <v>93.871851771014022</v>
          </cell>
          <cell r="Q66">
            <v>94.838123339304815</v>
          </cell>
          <cell r="R66">
            <v>95.936288031391527</v>
          </cell>
          <cell r="S66">
            <v>97.362159910253681</v>
          </cell>
          <cell r="T66">
            <v>98.881376192248354</v>
          </cell>
          <cell r="U66">
            <v>99.600860174147755</v>
          </cell>
          <cell r="V66">
            <v>100</v>
          </cell>
          <cell r="W66">
            <v>101.00318203198819</v>
          </cell>
          <cell r="X66">
            <v>102.09105299173625</v>
          </cell>
        </row>
        <row r="67">
          <cell r="B67" t="str">
            <v>Custom Architectural Woodwork And Metalwork</v>
          </cell>
          <cell r="C67">
            <v>83.860045110469329</v>
          </cell>
          <cell r="D67">
            <v>84.673462778590761</v>
          </cell>
          <cell r="E67">
            <v>85.590932655685336</v>
          </cell>
          <cell r="F67">
            <v>86.40719076562246</v>
          </cell>
          <cell r="G67">
            <v>86.792882204194186</v>
          </cell>
          <cell r="H67">
            <v>87.074199694725181</v>
          </cell>
          <cell r="I67">
            <v>88.290067775506245</v>
          </cell>
          <cell r="J67">
            <v>89.9644077892561</v>
          </cell>
          <cell r="K67">
            <v>91.727377870090578</v>
          </cell>
          <cell r="L67">
            <v>93.874722197856514</v>
          </cell>
          <cell r="M67">
            <v>95.826443724837901</v>
          </cell>
          <cell r="N67">
            <v>96.765597762319331</v>
          </cell>
          <cell r="O67">
            <v>96.786978926225345</v>
          </cell>
          <cell r="P67">
            <v>97.117193874033944</v>
          </cell>
          <cell r="Q67">
            <v>97.654233737892412</v>
          </cell>
          <cell r="R67">
            <v>98.066472202107079</v>
          </cell>
          <cell r="S67">
            <v>98.946365531768876</v>
          </cell>
          <cell r="T67">
            <v>99.741833995991243</v>
          </cell>
          <cell r="U67">
            <v>99.975769644771603</v>
          </cell>
          <cell r="V67">
            <v>100</v>
          </cell>
          <cell r="W67">
            <v>100.79072990775704</v>
          </cell>
          <cell r="X67">
            <v>102.15180470167891</v>
          </cell>
        </row>
        <row r="68">
          <cell r="B68" t="str">
            <v>Camera And Motion Picture Equipment</v>
          </cell>
          <cell r="C68">
            <v>101.04394397290015</v>
          </cell>
          <cell r="D68">
            <v>99.864655531626028</v>
          </cell>
          <cell r="E68">
            <v>99.794011083066351</v>
          </cell>
          <cell r="F68">
            <v>100.28466630629103</v>
          </cell>
          <cell r="G68">
            <v>100.36899682592366</v>
          </cell>
          <cell r="H68">
            <v>99.943277165625389</v>
          </cell>
          <cell r="I68">
            <v>99.392646932628878</v>
          </cell>
          <cell r="J68">
            <v>99.218396268348556</v>
          </cell>
          <cell r="K68">
            <v>99.291492582332083</v>
          </cell>
          <cell r="L68">
            <v>100.86183198108142</v>
          </cell>
          <cell r="M68">
            <v>102.37593477694705</v>
          </cell>
          <cell r="N68">
            <v>102.72905462223119</v>
          </cell>
          <cell r="O68">
            <v>102.5312710172594</v>
          </cell>
          <cell r="P68">
            <v>102.03522917169397</v>
          </cell>
          <cell r="Q68">
            <v>102.17476056118461</v>
          </cell>
          <cell r="R68">
            <v>102.94569305371797</v>
          </cell>
          <cell r="S68">
            <v>103.82072545797905</v>
          </cell>
          <cell r="T68">
            <v>102.92072383529668</v>
          </cell>
          <cell r="U68">
            <v>99.687941701929731</v>
          </cell>
          <cell r="V68">
            <v>100</v>
          </cell>
          <cell r="W68">
            <v>100.43027014311238</v>
          </cell>
          <cell r="X68">
            <v>101.72792690035794</v>
          </cell>
        </row>
        <row r="69">
          <cell r="B69" t="str">
            <v>Other Goods</v>
          </cell>
          <cell r="C69">
            <v>86.990029682779991</v>
          </cell>
          <cell r="D69">
            <v>87.375618024907737</v>
          </cell>
          <cell r="E69">
            <v>87.809649661999188</v>
          </cell>
          <cell r="F69">
            <v>88.926707137807554</v>
          </cell>
          <cell r="G69">
            <v>89.69565238559953</v>
          </cell>
          <cell r="H69">
            <v>89.650566359494093</v>
          </cell>
          <cell r="I69">
            <v>89.49869091494466</v>
          </cell>
          <cell r="J69">
            <v>90.118822590507904</v>
          </cell>
          <cell r="K69">
            <v>91.061898377476567</v>
          </cell>
          <cell r="L69">
            <v>91.742382313461135</v>
          </cell>
          <cell r="M69">
            <v>92.794441755261559</v>
          </cell>
          <cell r="N69">
            <v>93.733284616611584</v>
          </cell>
          <cell r="O69">
            <v>94.074719392912399</v>
          </cell>
          <cell r="P69">
            <v>94.425823822155493</v>
          </cell>
          <cell r="Q69">
            <v>95.345257425778499</v>
          </cell>
          <cell r="R69">
            <v>96.639214501479415</v>
          </cell>
          <cell r="S69">
            <v>97.933027401810023</v>
          </cell>
          <cell r="T69">
            <v>99.014572920642379</v>
          </cell>
          <cell r="U69">
            <v>99.537148673544735</v>
          </cell>
          <cell r="V69">
            <v>100</v>
          </cell>
          <cell r="W69">
            <v>100.74857016471164</v>
          </cell>
          <cell r="X69">
            <v>101.60535029763066</v>
          </cell>
        </row>
        <row r="70">
          <cell r="B70" t="str">
            <v>Construction</v>
          </cell>
          <cell r="C70">
            <v>71.193541919428128</v>
          </cell>
          <cell r="D70">
            <v>72.606574481760575</v>
          </cell>
          <cell r="E70">
            <v>74.111227484367049</v>
          </cell>
          <cell r="F70">
            <v>75.627022069308637</v>
          </cell>
          <cell r="G70">
            <v>76.856158329762778</v>
          </cell>
          <cell r="H70">
            <v>77.849225361309777</v>
          </cell>
          <cell r="I70">
            <v>79.437764144664797</v>
          </cell>
          <cell r="J70">
            <v>82.115367113743957</v>
          </cell>
          <cell r="K70">
            <v>85.196096830458018</v>
          </cell>
          <cell r="L70">
            <v>88.34286978328592</v>
          </cell>
          <cell r="M70">
            <v>90.781322165671654</v>
          </cell>
          <cell r="N70">
            <v>91.962377573641632</v>
          </cell>
          <cell r="O70">
            <v>91.832886270234795</v>
          </cell>
          <cell r="P70">
            <v>91.800863695870717</v>
          </cell>
          <cell r="Q70">
            <v>92.836255508654332</v>
          </cell>
          <cell r="R70">
            <v>94.078449882165643</v>
          </cell>
          <cell r="S70">
            <v>95.731454623777154</v>
          </cell>
          <cell r="T70">
            <v>97.372185277073669</v>
          </cell>
          <cell r="U70">
            <v>98.60766673179586</v>
          </cell>
          <cell r="V70">
            <v>100</v>
          </cell>
          <cell r="W70">
            <v>101.8766238568839</v>
          </cell>
          <cell r="X70">
            <v>104.32779025251379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4"/>
  <sheetViews>
    <sheetView tabSelected="1" zoomScaleNormal="100" workbookViewId="0">
      <selection sqref="A1:AK1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136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97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f>ROUND(INDEX([1]acpsa_table1_production_2018!$C$2:$AM$81,MATCH($A5,[1]acpsa_table1_production_2018!$B$2:$B$81,0),MATCH(B$4,[1]acpsa_table1_production_2018!$C$1:$AM$1,0)),0)</f>
        <v>27986</v>
      </c>
      <c r="C5" s="65">
        <f>ROUND(INDEX([1]acpsa_table1_production_2018!$C$2:$AM$81,MATCH($A5,[1]acpsa_table1_production_2018!$B$2:$B$81,0),MATCH(C$4,[1]acpsa_table1_production_2018!$C$1:$AM$1,0)),0)</f>
        <v>43511</v>
      </c>
      <c r="D5" s="65">
        <f>ROUND(INDEX([1]acpsa_table1_production_2018!$C$2:$AM$81,MATCH($A5,[1]acpsa_table1_production_2018!$B$2:$B$81,0),MATCH(D$4,[1]acpsa_table1_production_2018!$C$1:$AM$1,0)),0)</f>
        <v>185</v>
      </c>
      <c r="E5" s="65">
        <f>ROUND(INDEX([1]acpsa_table1_production_2018!$C$2:$AM$81,MATCH($A5,[1]acpsa_table1_production_2018!$B$2:$B$81,0),MATCH(E$4,[1]acpsa_table1_production_2018!$C$1:$AM$1,0)),0)</f>
        <v>21864</v>
      </c>
      <c r="F5" s="65">
        <f>ROUND(INDEX([1]acpsa_table1_production_2018!$C$2:$AM$81,MATCH($A5,[1]acpsa_table1_production_2018!$B$2:$B$81,0),MATCH(F$4,[1]acpsa_table1_production_2018!$C$1:$AM$1,0)),0)</f>
        <v>19802</v>
      </c>
      <c r="G5" s="65">
        <f>ROUND(INDEX([1]acpsa_table1_production_2018!$C$2:$AM$81,MATCH($A5,[1]acpsa_table1_production_2018!$B$2:$B$81,0),MATCH(G$4,[1]acpsa_table1_production_2018!$C$1:$AM$1,0)),0)</f>
        <v>56521</v>
      </c>
      <c r="H5" s="65">
        <f>ROUND(INDEX([1]acpsa_table1_production_2018!$C$2:$AM$81,MATCH($A5,[1]acpsa_table1_production_2018!$B$2:$B$81,0),MATCH(H$4,[1]acpsa_table1_production_2018!$C$1:$AM$1,0)),0)</f>
        <v>32878</v>
      </c>
      <c r="I5" s="65">
        <f>ROUND(INDEX([1]acpsa_table1_production_2018!$C$2:$AM$81,MATCH($A5,[1]acpsa_table1_production_2018!$B$2:$B$81,0),MATCH(I$4,[1]acpsa_table1_production_2018!$C$1:$AM$1,0)),0)</f>
        <v>6055</v>
      </c>
      <c r="J5" s="65">
        <f>ROUND(INDEX([1]acpsa_table1_production_2018!$C$2:$AM$81,MATCH($A5,[1]acpsa_table1_production_2018!$B$2:$B$81,0),MATCH(J$4,[1]acpsa_table1_production_2018!$C$1:$AM$1,0)),0)</f>
        <v>19981</v>
      </c>
      <c r="K5" s="65">
        <f>ROUND(INDEX([1]acpsa_table1_production_2018!$C$2:$AM$81,MATCH($A5,[1]acpsa_table1_production_2018!$B$2:$B$81,0),MATCH(K$4,[1]acpsa_table1_production_2018!$C$1:$AM$1,0)),0)</f>
        <v>12227</v>
      </c>
      <c r="L5" s="65">
        <f>ROUND(INDEX([1]acpsa_table1_production_2018!$C$2:$AM$81,MATCH($A5,[1]acpsa_table1_production_2018!$B$2:$B$81,0),MATCH(L$4,[1]acpsa_table1_production_2018!$C$1:$AM$1,0)),0)</f>
        <v>2108</v>
      </c>
      <c r="M5" s="66">
        <f>ROUND(INDEX([1]acpsa_table1_production_2018!$C$2:$AM$81,MATCH($A5,[1]acpsa_table1_production_2018!$B$2:$B$81,0),MATCH(M$4,[1]acpsa_table1_production_2018!$C$1:$AM$1,0)),0)</f>
        <v>2703</v>
      </c>
      <c r="N5" s="67">
        <f>ROUND(INDEX([1]acpsa_table1_production_2018!$C$2:$AM$81,MATCH($A5,[1]acpsa_table1_production_2018!$B$2:$B$81,0),MATCH(N$4,[1]acpsa_table1_production_2018!$C$1:$AM$1,0)),0)</f>
        <v>1673</v>
      </c>
      <c r="O5" s="67">
        <f>ROUND(INDEX([1]acpsa_table1_production_2018!$C$2:$AM$81,MATCH($A5,[1]acpsa_table1_production_2018!$B$2:$B$81,0),MATCH(O$4,[1]acpsa_table1_production_2018!$C$1:$AM$1,0)),0)</f>
        <v>15409</v>
      </c>
      <c r="P5" s="67">
        <f>ROUND(INDEX([1]acpsa_table1_production_2018!$C$2:$AM$81,MATCH($A5,[1]acpsa_table1_production_2018!$B$2:$B$81,0),MATCH(P$4,[1]acpsa_table1_production_2018!$C$1:$AM$1,0)),0)</f>
        <v>7214</v>
      </c>
      <c r="Q5" s="67">
        <f>ROUND(INDEX([1]acpsa_table1_production_2018!$C$2:$AM$81,MATCH($A5,[1]acpsa_table1_production_2018!$B$2:$B$81,0),MATCH(Q$4,[1]acpsa_table1_production_2018!$C$1:$AM$1,0)),0)</f>
        <v>7551</v>
      </c>
      <c r="R5" s="67">
        <f>ROUND(INDEX([1]acpsa_table1_production_2018!$C$2:$AM$81,MATCH($A5,[1]acpsa_table1_production_2018!$B$2:$B$81,0),MATCH(R$4,[1]acpsa_table1_production_2018!$C$1:$AM$1,0)),0)</f>
        <v>0</v>
      </c>
      <c r="S5" s="67">
        <f>ROUND(INDEX([1]acpsa_table1_production_2018!$C$2:$AM$81,MATCH($A5,[1]acpsa_table1_production_2018!$B$2:$B$81,0),MATCH(S$4,[1]acpsa_table1_production_2018!$C$1:$AM$1,0)),0)</f>
        <v>0</v>
      </c>
      <c r="T5" s="67">
        <f>ROUND(INDEX([1]acpsa_table1_production_2018!$C$2:$AM$81,MATCH($A5,[1]acpsa_table1_production_2018!$B$2:$B$81,0),MATCH(T$4,[1]acpsa_table1_production_2018!$C$1:$AM$1,0)),0)</f>
        <v>30209</v>
      </c>
      <c r="U5" s="67">
        <f>ROUND(INDEX([1]acpsa_table1_production_2018!$C$2:$AM$81,MATCH($A5,[1]acpsa_table1_production_2018!$B$2:$B$81,0),MATCH(U$4,[1]acpsa_table1_production_2018!$C$1:$AM$1,0)),0)</f>
        <v>36864</v>
      </c>
      <c r="V5" s="99">
        <f>ROUND(INDEX([1]acpsa_table1_production_2018!$C$2:$AM$81,MATCH($A5,[1]acpsa_table1_production_2018!$B$2:$B$81,0),MATCH(V$4,[1]acpsa_table1_production_2018!$C$1:$AM$1,0)),0)</f>
        <v>3954</v>
      </c>
      <c r="W5" s="65">
        <f>ROUND(INDEX([1]acpsa_table1_production_2018!$C$2:$AM$81,MATCH($A5,[1]acpsa_table1_production_2018!$B$2:$B$81,0),MATCH(W$4,[1]acpsa_table1_production_2018!$C$1:$AM$1,0)),0)</f>
        <v>126651</v>
      </c>
      <c r="X5" s="65">
        <f>ROUND(INDEX([1]acpsa_table1_production_2018!$C$2:$AM$81,MATCH($A5,[1]acpsa_table1_production_2018!$B$2:$B$81,0),MATCH(X$4,[1]acpsa_table1_production_2018!$C$1:$AM$1,0)),0)</f>
        <v>113312</v>
      </c>
      <c r="Y5" s="65">
        <f>ROUND(INDEX([1]acpsa_table1_production_2018!$C$2:$AM$81,MATCH($A5,[1]acpsa_table1_production_2018!$B$2:$B$81,0),MATCH(Y$4,[1]acpsa_table1_production_2018!$C$1:$AM$1,0)),0)</f>
        <v>9754</v>
      </c>
      <c r="Z5" s="65">
        <f>ROUND(INDEX([1]acpsa_table1_production_2018!$C$2:$AM$81,MATCH($A5,[1]acpsa_table1_production_2018!$B$2:$B$81,0),MATCH(Z$4,[1]acpsa_table1_production_2018!$C$1:$AM$1,0)),0)</f>
        <v>0</v>
      </c>
      <c r="AA5" s="65">
        <f>ROUND(INDEX([1]acpsa_table1_production_2018!$C$2:$AM$81,MATCH($A5,[1]acpsa_table1_production_2018!$B$2:$B$81,0),MATCH(AA$4,[1]acpsa_table1_production_2018!$C$1:$AM$1,0)),0)</f>
        <v>0</v>
      </c>
      <c r="AB5" s="65">
        <f>ROUND(INDEX([1]acpsa_table1_production_2018!$C$2:$AM$81,MATCH($A5,[1]acpsa_table1_production_2018!$B$2:$B$81,0),MATCH(AB$4,[1]acpsa_table1_production_2018!$C$1:$AM$1,0)),0)</f>
        <v>4</v>
      </c>
      <c r="AC5" s="66">
        <f>ROUND(INDEX([1]acpsa_table1_production_2018!$C$2:$AM$81,MATCH($A5,[1]acpsa_table1_production_2018!$B$2:$B$81,0),MATCH(AC$4,[1]acpsa_table1_production_2018!$C$1:$AM$1,0)),0)</f>
        <v>0</v>
      </c>
      <c r="AD5" s="67">
        <f>ROUND(INDEX([1]acpsa_table1_production_2018!$C$2:$AM$81,MATCH($A5,[1]acpsa_table1_production_2018!$B$2:$B$81,0),MATCH(AD$4,[1]acpsa_table1_production_2018!$C$1:$AM$1,0)),0)</f>
        <v>50</v>
      </c>
      <c r="AE5" s="67">
        <f>ROUND(INDEX([1]acpsa_table1_production_2018!$C$2:$AM$81,MATCH($A5,[1]acpsa_table1_production_2018!$B$2:$B$81,0),MATCH(AE$4,[1]acpsa_table1_production_2018!$C$1:$AM$1,0)),0)</f>
        <v>457</v>
      </c>
      <c r="AF5" s="67">
        <f>ROUND(INDEX([1]acpsa_table1_production_2018!$C$2:$AM$81,MATCH($A5,[1]acpsa_table1_production_2018!$B$2:$B$81,0),MATCH(AF$4,[1]acpsa_table1_production_2018!$C$1:$AM$1,0)),0)</f>
        <v>118384</v>
      </c>
      <c r="AG5" s="67">
        <f>ROUND(INDEX([1]acpsa_table1_production_2018!$C$2:$AM$81,MATCH($A5,[1]acpsa_table1_production_2018!$B$2:$B$81,0),MATCH(AG$4,[1]acpsa_table1_production_2018!$C$1:$AM$1,0)),0)</f>
        <v>0</v>
      </c>
      <c r="AH5" s="67">
        <f>ROUND(INDEX([1]acpsa_table1_production_2018!$C$2:$AM$81,MATCH($A5,[1]acpsa_table1_production_2018!$B$2:$B$81,0),MATCH(AH$4,[1]acpsa_table1_production_2018!$C$1:$AM$1,0)),0)</f>
        <v>39</v>
      </c>
      <c r="AI5" s="67">
        <f>ROUND(INDEX([1]acpsa_table1_production_2018!$C$2:$AM$81,MATCH($A5,[1]acpsa_table1_production_2018!$B$2:$B$81,0),MATCH(AI$4,[1]acpsa_table1_production_2018!$C$1:$AM$1,0)),0)</f>
        <v>1461</v>
      </c>
      <c r="AJ5" s="67">
        <f>ROUND(INDEX([1]acpsa_table1_production_2018!$C$2:$AM$81,MATCH($A5,[1]acpsa_table1_production_2018!$B$2:$B$81,0),MATCH(AJ$4,[1]acpsa_table1_production_2018!$C$1:$AM$1,0)),0)</f>
        <v>26590</v>
      </c>
      <c r="AK5" s="67">
        <f>ROUND(INDEX([1]acpsa_table1_production_2018!$C$2:$AM$81,MATCH($A5,[1]acpsa_table1_production_2018!$B$2:$B$81,0),MATCH(AK$4,[1]acpsa_table1_production_2018!$C$1:$AM$1,0)),0)</f>
        <v>745394</v>
      </c>
    </row>
    <row r="6" spans="1:37" x14ac:dyDescent="0.3">
      <c r="A6" s="2" t="s">
        <v>3</v>
      </c>
      <c r="B6" s="14">
        <f>ROUND(INDEX([1]acpsa_table1_production_2018!$C$2:$AM$81,MATCH($A6,[1]acpsa_table1_production_2018!$B$2:$B$81,0),MATCH(B$4,[1]acpsa_table1_production_2018!$C$1:$AM$1,0)),0)</f>
        <v>22646</v>
      </c>
      <c r="C6" s="14">
        <f>ROUND(INDEX([1]acpsa_table1_production_2018!$C$2:$AM$81,MATCH($A6,[1]acpsa_table1_production_2018!$B$2:$B$81,0),MATCH(C$4,[1]acpsa_table1_production_2018!$C$1:$AM$1,0)),0)</f>
        <v>0</v>
      </c>
      <c r="D6" s="14">
        <f>ROUND(INDEX([1]acpsa_table1_production_2018!$C$2:$AM$81,MATCH($A6,[1]acpsa_table1_production_2018!$B$2:$B$81,0),MATCH(D$4,[1]acpsa_table1_production_2018!$C$1:$AM$1,0)),0)</f>
        <v>178</v>
      </c>
      <c r="E6" s="14">
        <f>ROUND(INDEX([1]acpsa_table1_production_2018!$C$2:$AM$81,MATCH($A6,[1]acpsa_table1_production_2018!$B$2:$B$81,0),MATCH(E$4,[1]acpsa_table1_production_2018!$C$1:$AM$1,0)),0)</f>
        <v>20050</v>
      </c>
      <c r="F6" s="14">
        <f>ROUND(INDEX([1]acpsa_table1_production_2018!$C$2:$AM$81,MATCH($A6,[1]acpsa_table1_production_2018!$B$2:$B$81,0),MATCH(F$4,[1]acpsa_table1_production_2018!$C$1:$AM$1,0)),0)</f>
        <v>15</v>
      </c>
      <c r="G6" s="14">
        <f>ROUND(INDEX([1]acpsa_table1_production_2018!$C$2:$AM$81,MATCH($A6,[1]acpsa_table1_production_2018!$B$2:$B$81,0),MATCH(G$4,[1]acpsa_table1_production_2018!$C$1:$AM$1,0)),0)</f>
        <v>0</v>
      </c>
      <c r="H6" s="14">
        <f>ROUND(INDEX([1]acpsa_table1_production_2018!$C$2:$AM$81,MATCH($A6,[1]acpsa_table1_production_2018!$B$2:$B$81,0),MATCH(H$4,[1]acpsa_table1_production_2018!$C$1:$AM$1,0)),0)</f>
        <v>0</v>
      </c>
      <c r="I6" s="14">
        <f>ROUND(INDEX([1]acpsa_table1_production_2018!$C$2:$AM$81,MATCH($A6,[1]acpsa_table1_production_2018!$B$2:$B$81,0),MATCH(I$4,[1]acpsa_table1_production_2018!$C$1:$AM$1,0)),0)</f>
        <v>0</v>
      </c>
      <c r="J6" s="14">
        <f>ROUND(INDEX([1]acpsa_table1_production_2018!$C$2:$AM$81,MATCH($A6,[1]acpsa_table1_production_2018!$B$2:$B$81,0),MATCH(J$4,[1]acpsa_table1_production_2018!$C$1:$AM$1,0)),0)</f>
        <v>0</v>
      </c>
      <c r="K6" s="14">
        <f>ROUND(INDEX([1]acpsa_table1_production_2018!$C$2:$AM$81,MATCH($A6,[1]acpsa_table1_production_2018!$B$2:$B$81,0),MATCH(K$4,[1]acpsa_table1_production_2018!$C$1:$AM$1,0)),0)</f>
        <v>0</v>
      </c>
      <c r="L6" s="14">
        <f>ROUND(INDEX([1]acpsa_table1_production_2018!$C$2:$AM$81,MATCH($A6,[1]acpsa_table1_production_2018!$B$2:$B$81,0),MATCH(L$4,[1]acpsa_table1_production_2018!$C$1:$AM$1,0)),0)</f>
        <v>0</v>
      </c>
      <c r="M6" s="15">
        <f>ROUND(INDEX([1]acpsa_table1_production_2018!$C$2:$AM$81,MATCH($A6,[1]acpsa_table1_production_2018!$B$2:$B$81,0),MATCH(M$4,[1]acpsa_table1_production_2018!$C$1:$AM$1,0)),0)</f>
        <v>0</v>
      </c>
      <c r="N6" s="16">
        <f>ROUND(INDEX([1]acpsa_table1_production_2018!$C$2:$AM$81,MATCH($A6,[1]acpsa_table1_production_2018!$B$2:$B$81,0),MATCH(N$4,[1]acpsa_table1_production_2018!$C$1:$AM$1,0)),0)</f>
        <v>0</v>
      </c>
      <c r="O6" s="16">
        <f>ROUND(INDEX([1]acpsa_table1_production_2018!$C$2:$AM$81,MATCH($A6,[1]acpsa_table1_production_2018!$B$2:$B$81,0),MATCH(O$4,[1]acpsa_table1_production_2018!$C$1:$AM$1,0)),0)</f>
        <v>0</v>
      </c>
      <c r="P6" s="16">
        <f>ROUND(INDEX([1]acpsa_table1_production_2018!$C$2:$AM$81,MATCH($A6,[1]acpsa_table1_production_2018!$B$2:$B$81,0),MATCH(P$4,[1]acpsa_table1_production_2018!$C$1:$AM$1,0)),0)</f>
        <v>0</v>
      </c>
      <c r="Q6" s="16">
        <f>ROUND(INDEX([1]acpsa_table1_production_2018!$C$2:$AM$81,MATCH($A6,[1]acpsa_table1_production_2018!$B$2:$B$81,0),MATCH(Q$4,[1]acpsa_table1_production_2018!$C$1:$AM$1,0)),0)</f>
        <v>0</v>
      </c>
      <c r="R6" s="16">
        <f>ROUND(INDEX([1]acpsa_table1_production_2018!$C$2:$AM$81,MATCH($A6,[1]acpsa_table1_production_2018!$B$2:$B$81,0),MATCH(R$4,[1]acpsa_table1_production_2018!$C$1:$AM$1,0)),0)</f>
        <v>0</v>
      </c>
      <c r="S6" s="16">
        <f>ROUND(INDEX([1]acpsa_table1_production_2018!$C$2:$AM$81,MATCH($A6,[1]acpsa_table1_production_2018!$B$2:$B$81,0),MATCH(S$4,[1]acpsa_table1_production_2018!$C$1:$AM$1,0)),0)</f>
        <v>0</v>
      </c>
      <c r="T6" s="16">
        <f>ROUND(INDEX([1]acpsa_table1_production_2018!$C$2:$AM$81,MATCH($A6,[1]acpsa_table1_production_2018!$B$2:$B$81,0),MATCH(T$4,[1]acpsa_table1_production_2018!$C$1:$AM$1,0)),0)</f>
        <v>0</v>
      </c>
      <c r="U6" s="16">
        <f>ROUND(INDEX([1]acpsa_table1_production_2018!$C$2:$AM$81,MATCH($A6,[1]acpsa_table1_production_2018!$B$2:$B$81,0),MATCH(U$4,[1]acpsa_table1_production_2018!$C$1:$AM$1,0)),0)</f>
        <v>0</v>
      </c>
      <c r="V6" s="100">
        <f>ROUND(INDEX([1]acpsa_table1_production_2018!$C$2:$AM$81,MATCH($A6,[1]acpsa_table1_production_2018!$B$2:$B$81,0),MATCH(V$4,[1]acpsa_table1_production_2018!$C$1:$AM$1,0)),0)</f>
        <v>0</v>
      </c>
      <c r="W6" s="14">
        <f>ROUND(INDEX([1]acpsa_table1_production_2018!$C$2:$AM$81,MATCH($A6,[1]acpsa_table1_production_2018!$B$2:$B$81,0),MATCH(W$4,[1]acpsa_table1_production_2018!$C$1:$AM$1,0)),0)</f>
        <v>0</v>
      </c>
      <c r="X6" s="14">
        <f>ROUND(INDEX([1]acpsa_table1_production_2018!$C$2:$AM$81,MATCH($A6,[1]acpsa_table1_production_2018!$B$2:$B$81,0),MATCH(X$4,[1]acpsa_table1_production_2018!$C$1:$AM$1,0)),0)</f>
        <v>0</v>
      </c>
      <c r="Y6" s="14">
        <f>ROUND(INDEX([1]acpsa_table1_production_2018!$C$2:$AM$81,MATCH($A6,[1]acpsa_table1_production_2018!$B$2:$B$81,0),MATCH(Y$4,[1]acpsa_table1_production_2018!$C$1:$AM$1,0)),0)</f>
        <v>0</v>
      </c>
      <c r="Z6" s="14">
        <f>ROUND(INDEX([1]acpsa_table1_production_2018!$C$2:$AM$81,MATCH($A6,[1]acpsa_table1_production_2018!$B$2:$B$81,0),MATCH(Z$4,[1]acpsa_table1_production_2018!$C$1:$AM$1,0)),0)</f>
        <v>0</v>
      </c>
      <c r="AA6" s="14">
        <f>ROUND(INDEX([1]acpsa_table1_production_2018!$C$2:$AM$81,MATCH($A6,[1]acpsa_table1_production_2018!$B$2:$B$81,0),MATCH(AA$4,[1]acpsa_table1_production_2018!$C$1:$AM$1,0)),0)</f>
        <v>0</v>
      </c>
      <c r="AB6" s="14">
        <f>ROUND(INDEX([1]acpsa_table1_production_2018!$C$2:$AM$81,MATCH($A6,[1]acpsa_table1_production_2018!$B$2:$B$81,0),MATCH(AB$4,[1]acpsa_table1_production_2018!$C$1:$AM$1,0)),0)</f>
        <v>0</v>
      </c>
      <c r="AC6" s="15">
        <f>ROUND(INDEX([1]acpsa_table1_production_2018!$C$2:$AM$81,MATCH($A6,[1]acpsa_table1_production_2018!$B$2:$B$81,0),MATCH(AC$4,[1]acpsa_table1_production_2018!$C$1:$AM$1,0)),0)</f>
        <v>0</v>
      </c>
      <c r="AD6" s="16">
        <f>ROUND(INDEX([1]acpsa_table1_production_2018!$C$2:$AM$81,MATCH($A6,[1]acpsa_table1_production_2018!$B$2:$B$81,0),MATCH(AD$4,[1]acpsa_table1_production_2018!$C$1:$AM$1,0)),0)</f>
        <v>0</v>
      </c>
      <c r="AE6" s="16">
        <f>ROUND(INDEX([1]acpsa_table1_production_2018!$C$2:$AM$81,MATCH($A6,[1]acpsa_table1_production_2018!$B$2:$B$81,0),MATCH(AE$4,[1]acpsa_table1_production_2018!$C$1:$AM$1,0)),0)</f>
        <v>0</v>
      </c>
      <c r="AF6" s="16">
        <f>ROUND(INDEX([1]acpsa_table1_production_2018!$C$2:$AM$81,MATCH($A6,[1]acpsa_table1_production_2018!$B$2:$B$81,0),MATCH(AF$4,[1]acpsa_table1_production_2018!$C$1:$AM$1,0)),0)</f>
        <v>0</v>
      </c>
      <c r="AG6" s="16">
        <f>ROUND(INDEX([1]acpsa_table1_production_2018!$C$2:$AM$81,MATCH($A6,[1]acpsa_table1_production_2018!$B$2:$B$81,0),MATCH(AG$4,[1]acpsa_table1_production_2018!$C$1:$AM$1,0)),0)</f>
        <v>0</v>
      </c>
      <c r="AH6" s="16">
        <f>ROUND(INDEX([1]acpsa_table1_production_2018!$C$2:$AM$81,MATCH($A6,[1]acpsa_table1_production_2018!$B$2:$B$81,0),MATCH(AH$4,[1]acpsa_table1_production_2018!$C$1:$AM$1,0)),0)</f>
        <v>0</v>
      </c>
      <c r="AI6" s="16">
        <f>ROUND(INDEX([1]acpsa_table1_production_2018!$C$2:$AM$81,MATCH($A6,[1]acpsa_table1_production_2018!$B$2:$B$81,0),MATCH(AI$4,[1]acpsa_table1_production_2018!$C$1:$AM$1,0)),0)</f>
        <v>0</v>
      </c>
      <c r="AJ6" s="16">
        <f>ROUND(INDEX([1]acpsa_table1_production_2018!$C$2:$AM$81,MATCH($A6,[1]acpsa_table1_production_2018!$B$2:$B$81,0),MATCH(AJ$4,[1]acpsa_table1_production_2018!$C$1:$AM$1,0)),0)</f>
        <v>1034</v>
      </c>
      <c r="AK6" s="16">
        <f>ROUND(INDEX([1]acpsa_table1_production_2018!$C$2:$AM$81,MATCH($A6,[1]acpsa_table1_production_2018!$B$2:$B$81,0),MATCH(AK$4,[1]acpsa_table1_production_2018!$C$1:$AM$1,0)),0)</f>
        <v>43923</v>
      </c>
    </row>
    <row r="7" spans="1:37" x14ac:dyDescent="0.3">
      <c r="A7" s="3" t="s">
        <v>40</v>
      </c>
      <c r="B7" s="14">
        <f>ROUND(INDEX([1]acpsa_table1_production_2018!$C$2:$AM$81,MATCH($A7,[1]acpsa_table1_production_2018!$B$2:$B$81,0),MATCH(B$4,[1]acpsa_table1_production_2018!$C$1:$AM$1,0)),0)</f>
        <v>4176</v>
      </c>
      <c r="C7" s="14">
        <f>ROUND(INDEX([1]acpsa_table1_production_2018!$C$2:$AM$81,MATCH($A7,[1]acpsa_table1_production_2018!$B$2:$B$81,0),MATCH(C$4,[1]acpsa_table1_production_2018!$C$1:$AM$1,0)),0)</f>
        <v>0</v>
      </c>
      <c r="D7" s="14">
        <f>ROUND(INDEX([1]acpsa_table1_production_2018!$C$2:$AM$81,MATCH($A7,[1]acpsa_table1_production_2018!$B$2:$B$81,0),MATCH(D$4,[1]acpsa_table1_production_2018!$C$1:$AM$1,0)),0)</f>
        <v>34</v>
      </c>
      <c r="E7" s="14">
        <f>ROUND(INDEX([1]acpsa_table1_production_2018!$C$2:$AM$81,MATCH($A7,[1]acpsa_table1_production_2018!$B$2:$B$81,0),MATCH(E$4,[1]acpsa_table1_production_2018!$C$1:$AM$1,0)),0)</f>
        <v>3831</v>
      </c>
      <c r="F7" s="14">
        <f>ROUND(INDEX([1]acpsa_table1_production_2018!$C$2:$AM$81,MATCH($A7,[1]acpsa_table1_production_2018!$B$2:$B$81,0),MATCH(F$4,[1]acpsa_table1_production_2018!$C$1:$AM$1,0)),0)</f>
        <v>3</v>
      </c>
      <c r="G7" s="14">
        <f>ROUND(INDEX([1]acpsa_table1_production_2018!$C$2:$AM$81,MATCH($A7,[1]acpsa_table1_production_2018!$B$2:$B$81,0),MATCH(G$4,[1]acpsa_table1_production_2018!$C$1:$AM$1,0)),0)</f>
        <v>0</v>
      </c>
      <c r="H7" s="14">
        <f>ROUND(INDEX([1]acpsa_table1_production_2018!$C$2:$AM$81,MATCH($A7,[1]acpsa_table1_production_2018!$B$2:$B$81,0),MATCH(H$4,[1]acpsa_table1_production_2018!$C$1:$AM$1,0)),0)</f>
        <v>0</v>
      </c>
      <c r="I7" s="14">
        <f>ROUND(INDEX([1]acpsa_table1_production_2018!$C$2:$AM$81,MATCH($A7,[1]acpsa_table1_production_2018!$B$2:$B$81,0),MATCH(I$4,[1]acpsa_table1_production_2018!$C$1:$AM$1,0)),0)</f>
        <v>0</v>
      </c>
      <c r="J7" s="14">
        <f>ROUND(INDEX([1]acpsa_table1_production_2018!$C$2:$AM$81,MATCH($A7,[1]acpsa_table1_production_2018!$B$2:$B$81,0),MATCH(J$4,[1]acpsa_table1_production_2018!$C$1:$AM$1,0)),0)</f>
        <v>0</v>
      </c>
      <c r="K7" s="14">
        <f>ROUND(INDEX([1]acpsa_table1_production_2018!$C$2:$AM$81,MATCH($A7,[1]acpsa_table1_production_2018!$B$2:$B$81,0),MATCH(K$4,[1]acpsa_table1_production_2018!$C$1:$AM$1,0)),0)</f>
        <v>0</v>
      </c>
      <c r="L7" s="14">
        <f>ROUND(INDEX([1]acpsa_table1_production_2018!$C$2:$AM$81,MATCH($A7,[1]acpsa_table1_production_2018!$B$2:$B$81,0),MATCH(L$4,[1]acpsa_table1_production_2018!$C$1:$AM$1,0)),0)</f>
        <v>0</v>
      </c>
      <c r="M7" s="15">
        <f>ROUND(INDEX([1]acpsa_table1_production_2018!$C$2:$AM$81,MATCH($A7,[1]acpsa_table1_production_2018!$B$2:$B$81,0),MATCH(M$4,[1]acpsa_table1_production_2018!$C$1:$AM$1,0)),0)</f>
        <v>0</v>
      </c>
      <c r="N7" s="16">
        <f>ROUND(INDEX([1]acpsa_table1_production_2018!$C$2:$AM$81,MATCH($A7,[1]acpsa_table1_production_2018!$B$2:$B$81,0),MATCH(N$4,[1]acpsa_table1_production_2018!$C$1:$AM$1,0)),0)</f>
        <v>0</v>
      </c>
      <c r="O7" s="16">
        <f>ROUND(INDEX([1]acpsa_table1_production_2018!$C$2:$AM$81,MATCH($A7,[1]acpsa_table1_production_2018!$B$2:$B$81,0),MATCH(O$4,[1]acpsa_table1_production_2018!$C$1:$AM$1,0)),0)</f>
        <v>0</v>
      </c>
      <c r="P7" s="16">
        <f>ROUND(INDEX([1]acpsa_table1_production_2018!$C$2:$AM$81,MATCH($A7,[1]acpsa_table1_production_2018!$B$2:$B$81,0),MATCH(P$4,[1]acpsa_table1_production_2018!$C$1:$AM$1,0)),0)</f>
        <v>0</v>
      </c>
      <c r="Q7" s="16">
        <f>ROUND(INDEX([1]acpsa_table1_production_2018!$C$2:$AM$81,MATCH($A7,[1]acpsa_table1_production_2018!$B$2:$B$81,0),MATCH(Q$4,[1]acpsa_table1_production_2018!$C$1:$AM$1,0)),0)</f>
        <v>0</v>
      </c>
      <c r="R7" s="16">
        <f>ROUND(INDEX([1]acpsa_table1_production_2018!$C$2:$AM$81,MATCH($A7,[1]acpsa_table1_production_2018!$B$2:$B$81,0),MATCH(R$4,[1]acpsa_table1_production_2018!$C$1:$AM$1,0)),0)</f>
        <v>0</v>
      </c>
      <c r="S7" s="16">
        <f>ROUND(INDEX([1]acpsa_table1_production_2018!$C$2:$AM$81,MATCH($A7,[1]acpsa_table1_production_2018!$B$2:$B$81,0),MATCH(S$4,[1]acpsa_table1_production_2018!$C$1:$AM$1,0)),0)</f>
        <v>0</v>
      </c>
      <c r="T7" s="16">
        <f>ROUND(INDEX([1]acpsa_table1_production_2018!$C$2:$AM$81,MATCH($A7,[1]acpsa_table1_production_2018!$B$2:$B$81,0),MATCH(T$4,[1]acpsa_table1_production_2018!$C$1:$AM$1,0)),0)</f>
        <v>0</v>
      </c>
      <c r="U7" s="16">
        <f>ROUND(INDEX([1]acpsa_table1_production_2018!$C$2:$AM$81,MATCH($A7,[1]acpsa_table1_production_2018!$B$2:$B$81,0),MATCH(U$4,[1]acpsa_table1_production_2018!$C$1:$AM$1,0)),0)</f>
        <v>0</v>
      </c>
      <c r="V7" s="100">
        <f>ROUND(INDEX([1]acpsa_table1_production_2018!$C$2:$AM$81,MATCH($A7,[1]acpsa_table1_production_2018!$B$2:$B$81,0),MATCH(V$4,[1]acpsa_table1_production_2018!$C$1:$AM$1,0)),0)</f>
        <v>0</v>
      </c>
      <c r="W7" s="14">
        <f>ROUND(INDEX([1]acpsa_table1_production_2018!$C$2:$AM$81,MATCH($A7,[1]acpsa_table1_production_2018!$B$2:$B$81,0),MATCH(W$4,[1]acpsa_table1_production_2018!$C$1:$AM$1,0)),0)</f>
        <v>0</v>
      </c>
      <c r="X7" s="14">
        <f>ROUND(INDEX([1]acpsa_table1_production_2018!$C$2:$AM$81,MATCH($A7,[1]acpsa_table1_production_2018!$B$2:$B$81,0),MATCH(X$4,[1]acpsa_table1_production_2018!$C$1:$AM$1,0)),0)</f>
        <v>0</v>
      </c>
      <c r="Y7" s="14">
        <f>ROUND(INDEX([1]acpsa_table1_production_2018!$C$2:$AM$81,MATCH($A7,[1]acpsa_table1_production_2018!$B$2:$B$81,0),MATCH(Y$4,[1]acpsa_table1_production_2018!$C$1:$AM$1,0)),0)</f>
        <v>0</v>
      </c>
      <c r="Z7" s="14">
        <f>ROUND(INDEX([1]acpsa_table1_production_2018!$C$2:$AM$81,MATCH($A7,[1]acpsa_table1_production_2018!$B$2:$B$81,0),MATCH(Z$4,[1]acpsa_table1_production_2018!$C$1:$AM$1,0)),0)</f>
        <v>0</v>
      </c>
      <c r="AA7" s="14">
        <f>ROUND(INDEX([1]acpsa_table1_production_2018!$C$2:$AM$81,MATCH($A7,[1]acpsa_table1_production_2018!$B$2:$B$81,0),MATCH(AA$4,[1]acpsa_table1_production_2018!$C$1:$AM$1,0)),0)</f>
        <v>0</v>
      </c>
      <c r="AB7" s="14">
        <f>ROUND(INDEX([1]acpsa_table1_production_2018!$C$2:$AM$81,MATCH($A7,[1]acpsa_table1_production_2018!$B$2:$B$81,0),MATCH(AB$4,[1]acpsa_table1_production_2018!$C$1:$AM$1,0)),0)</f>
        <v>0</v>
      </c>
      <c r="AC7" s="15">
        <f>ROUND(INDEX([1]acpsa_table1_production_2018!$C$2:$AM$81,MATCH($A7,[1]acpsa_table1_production_2018!$B$2:$B$81,0),MATCH(AC$4,[1]acpsa_table1_production_2018!$C$1:$AM$1,0)),0)</f>
        <v>0</v>
      </c>
      <c r="AD7" s="16">
        <f>ROUND(INDEX([1]acpsa_table1_production_2018!$C$2:$AM$81,MATCH($A7,[1]acpsa_table1_production_2018!$B$2:$B$81,0),MATCH(AD$4,[1]acpsa_table1_production_2018!$C$1:$AM$1,0)),0)</f>
        <v>0</v>
      </c>
      <c r="AE7" s="16">
        <f>ROUND(INDEX([1]acpsa_table1_production_2018!$C$2:$AM$81,MATCH($A7,[1]acpsa_table1_production_2018!$B$2:$B$81,0),MATCH(AE$4,[1]acpsa_table1_production_2018!$C$1:$AM$1,0)),0)</f>
        <v>0</v>
      </c>
      <c r="AF7" s="16">
        <f>ROUND(INDEX([1]acpsa_table1_production_2018!$C$2:$AM$81,MATCH($A7,[1]acpsa_table1_production_2018!$B$2:$B$81,0),MATCH(AF$4,[1]acpsa_table1_production_2018!$C$1:$AM$1,0)),0)</f>
        <v>0</v>
      </c>
      <c r="AG7" s="16">
        <f>ROUND(INDEX([1]acpsa_table1_production_2018!$C$2:$AM$81,MATCH($A7,[1]acpsa_table1_production_2018!$B$2:$B$81,0),MATCH(AG$4,[1]acpsa_table1_production_2018!$C$1:$AM$1,0)),0)</f>
        <v>0</v>
      </c>
      <c r="AH7" s="16">
        <f>ROUND(INDEX([1]acpsa_table1_production_2018!$C$2:$AM$81,MATCH($A7,[1]acpsa_table1_production_2018!$B$2:$B$81,0),MATCH(AH$4,[1]acpsa_table1_production_2018!$C$1:$AM$1,0)),0)</f>
        <v>0</v>
      </c>
      <c r="AI7" s="16">
        <f>ROUND(INDEX([1]acpsa_table1_production_2018!$C$2:$AM$81,MATCH($A7,[1]acpsa_table1_production_2018!$B$2:$B$81,0),MATCH(AI$4,[1]acpsa_table1_production_2018!$C$1:$AM$1,0)),0)</f>
        <v>0</v>
      </c>
      <c r="AJ7" s="16">
        <f>ROUND(INDEX([1]acpsa_table1_production_2018!$C$2:$AM$81,MATCH($A7,[1]acpsa_table1_production_2018!$B$2:$B$81,0),MATCH(AJ$4,[1]acpsa_table1_production_2018!$C$1:$AM$1,0)),0)</f>
        <v>198</v>
      </c>
      <c r="AK7" s="16">
        <f>ROUND(INDEX([1]acpsa_table1_production_2018!$C$2:$AM$81,MATCH($A7,[1]acpsa_table1_production_2018!$B$2:$B$81,0),MATCH(AK$4,[1]acpsa_table1_production_2018!$C$1:$AM$1,0)),0)</f>
        <v>8241</v>
      </c>
    </row>
    <row r="8" spans="1:37" x14ac:dyDescent="0.3">
      <c r="A8" s="3" t="s">
        <v>41</v>
      </c>
      <c r="B8" s="14">
        <f>ROUND(INDEX([1]acpsa_table1_production_2018!$C$2:$AM$81,MATCH($A8,[1]acpsa_table1_production_2018!$B$2:$B$81,0),MATCH(B$4,[1]acpsa_table1_production_2018!$C$1:$AM$1,0)),0)</f>
        <v>1441</v>
      </c>
      <c r="C8" s="14">
        <f>ROUND(INDEX([1]acpsa_table1_production_2018!$C$2:$AM$81,MATCH($A8,[1]acpsa_table1_production_2018!$B$2:$B$81,0),MATCH(C$4,[1]acpsa_table1_production_2018!$C$1:$AM$1,0)),0)</f>
        <v>0</v>
      </c>
      <c r="D8" s="14">
        <f>ROUND(INDEX([1]acpsa_table1_production_2018!$C$2:$AM$81,MATCH($A8,[1]acpsa_table1_production_2018!$B$2:$B$81,0),MATCH(D$4,[1]acpsa_table1_production_2018!$C$1:$AM$1,0)),0)</f>
        <v>12</v>
      </c>
      <c r="E8" s="14">
        <f>ROUND(INDEX([1]acpsa_table1_production_2018!$C$2:$AM$81,MATCH($A8,[1]acpsa_table1_production_2018!$B$2:$B$81,0),MATCH(E$4,[1]acpsa_table1_production_2018!$C$1:$AM$1,0)),0)</f>
        <v>1321</v>
      </c>
      <c r="F8" s="14">
        <f>ROUND(INDEX([1]acpsa_table1_production_2018!$C$2:$AM$81,MATCH($A8,[1]acpsa_table1_production_2018!$B$2:$B$81,0),MATCH(F$4,[1]acpsa_table1_production_2018!$C$1:$AM$1,0)),0)</f>
        <v>1</v>
      </c>
      <c r="G8" s="14">
        <f>ROUND(INDEX([1]acpsa_table1_production_2018!$C$2:$AM$81,MATCH($A8,[1]acpsa_table1_production_2018!$B$2:$B$81,0),MATCH(G$4,[1]acpsa_table1_production_2018!$C$1:$AM$1,0)),0)</f>
        <v>0</v>
      </c>
      <c r="H8" s="14">
        <f>ROUND(INDEX([1]acpsa_table1_production_2018!$C$2:$AM$81,MATCH($A8,[1]acpsa_table1_production_2018!$B$2:$B$81,0),MATCH(H$4,[1]acpsa_table1_production_2018!$C$1:$AM$1,0)),0)</f>
        <v>0</v>
      </c>
      <c r="I8" s="14">
        <f>ROUND(INDEX([1]acpsa_table1_production_2018!$C$2:$AM$81,MATCH($A8,[1]acpsa_table1_production_2018!$B$2:$B$81,0),MATCH(I$4,[1]acpsa_table1_production_2018!$C$1:$AM$1,0)),0)</f>
        <v>0</v>
      </c>
      <c r="J8" s="14">
        <f>ROUND(INDEX([1]acpsa_table1_production_2018!$C$2:$AM$81,MATCH($A8,[1]acpsa_table1_production_2018!$B$2:$B$81,0),MATCH(J$4,[1]acpsa_table1_production_2018!$C$1:$AM$1,0)),0)</f>
        <v>0</v>
      </c>
      <c r="K8" s="14">
        <f>ROUND(INDEX([1]acpsa_table1_production_2018!$C$2:$AM$81,MATCH($A8,[1]acpsa_table1_production_2018!$B$2:$B$81,0),MATCH(K$4,[1]acpsa_table1_production_2018!$C$1:$AM$1,0)),0)</f>
        <v>0</v>
      </c>
      <c r="L8" s="14">
        <f>ROUND(INDEX([1]acpsa_table1_production_2018!$C$2:$AM$81,MATCH($A8,[1]acpsa_table1_production_2018!$B$2:$B$81,0),MATCH(L$4,[1]acpsa_table1_production_2018!$C$1:$AM$1,0)),0)</f>
        <v>0</v>
      </c>
      <c r="M8" s="15">
        <f>ROUND(INDEX([1]acpsa_table1_production_2018!$C$2:$AM$81,MATCH($A8,[1]acpsa_table1_production_2018!$B$2:$B$81,0),MATCH(M$4,[1]acpsa_table1_production_2018!$C$1:$AM$1,0)),0)</f>
        <v>0</v>
      </c>
      <c r="N8" s="16">
        <f>ROUND(INDEX([1]acpsa_table1_production_2018!$C$2:$AM$81,MATCH($A8,[1]acpsa_table1_production_2018!$B$2:$B$81,0),MATCH(N$4,[1]acpsa_table1_production_2018!$C$1:$AM$1,0)),0)</f>
        <v>0</v>
      </c>
      <c r="O8" s="16">
        <f>ROUND(INDEX([1]acpsa_table1_production_2018!$C$2:$AM$81,MATCH($A8,[1]acpsa_table1_production_2018!$B$2:$B$81,0),MATCH(O$4,[1]acpsa_table1_production_2018!$C$1:$AM$1,0)),0)</f>
        <v>0</v>
      </c>
      <c r="P8" s="16">
        <f>ROUND(INDEX([1]acpsa_table1_production_2018!$C$2:$AM$81,MATCH($A8,[1]acpsa_table1_production_2018!$B$2:$B$81,0),MATCH(P$4,[1]acpsa_table1_production_2018!$C$1:$AM$1,0)),0)</f>
        <v>0</v>
      </c>
      <c r="Q8" s="16">
        <f>ROUND(INDEX([1]acpsa_table1_production_2018!$C$2:$AM$81,MATCH($A8,[1]acpsa_table1_production_2018!$B$2:$B$81,0),MATCH(Q$4,[1]acpsa_table1_production_2018!$C$1:$AM$1,0)),0)</f>
        <v>0</v>
      </c>
      <c r="R8" s="16">
        <f>ROUND(INDEX([1]acpsa_table1_production_2018!$C$2:$AM$81,MATCH($A8,[1]acpsa_table1_production_2018!$B$2:$B$81,0),MATCH(R$4,[1]acpsa_table1_production_2018!$C$1:$AM$1,0)),0)</f>
        <v>0</v>
      </c>
      <c r="S8" s="16">
        <f>ROUND(INDEX([1]acpsa_table1_production_2018!$C$2:$AM$81,MATCH($A8,[1]acpsa_table1_production_2018!$B$2:$B$81,0),MATCH(S$4,[1]acpsa_table1_production_2018!$C$1:$AM$1,0)),0)</f>
        <v>0</v>
      </c>
      <c r="T8" s="16">
        <f>ROUND(INDEX([1]acpsa_table1_production_2018!$C$2:$AM$81,MATCH($A8,[1]acpsa_table1_production_2018!$B$2:$B$81,0),MATCH(T$4,[1]acpsa_table1_production_2018!$C$1:$AM$1,0)),0)</f>
        <v>0</v>
      </c>
      <c r="U8" s="16">
        <f>ROUND(INDEX([1]acpsa_table1_production_2018!$C$2:$AM$81,MATCH($A8,[1]acpsa_table1_production_2018!$B$2:$B$81,0),MATCH(U$4,[1]acpsa_table1_production_2018!$C$1:$AM$1,0)),0)</f>
        <v>0</v>
      </c>
      <c r="V8" s="100">
        <f>ROUND(INDEX([1]acpsa_table1_production_2018!$C$2:$AM$81,MATCH($A8,[1]acpsa_table1_production_2018!$B$2:$B$81,0),MATCH(V$4,[1]acpsa_table1_production_2018!$C$1:$AM$1,0)),0)</f>
        <v>0</v>
      </c>
      <c r="W8" s="14">
        <f>ROUND(INDEX([1]acpsa_table1_production_2018!$C$2:$AM$81,MATCH($A8,[1]acpsa_table1_production_2018!$B$2:$B$81,0),MATCH(W$4,[1]acpsa_table1_production_2018!$C$1:$AM$1,0)),0)</f>
        <v>0</v>
      </c>
      <c r="X8" s="14">
        <f>ROUND(INDEX([1]acpsa_table1_production_2018!$C$2:$AM$81,MATCH($A8,[1]acpsa_table1_production_2018!$B$2:$B$81,0),MATCH(X$4,[1]acpsa_table1_production_2018!$C$1:$AM$1,0)),0)</f>
        <v>0</v>
      </c>
      <c r="Y8" s="14">
        <f>ROUND(INDEX([1]acpsa_table1_production_2018!$C$2:$AM$81,MATCH($A8,[1]acpsa_table1_production_2018!$B$2:$B$81,0),MATCH(Y$4,[1]acpsa_table1_production_2018!$C$1:$AM$1,0)),0)</f>
        <v>0</v>
      </c>
      <c r="Z8" s="14">
        <f>ROUND(INDEX([1]acpsa_table1_production_2018!$C$2:$AM$81,MATCH($A8,[1]acpsa_table1_production_2018!$B$2:$B$81,0),MATCH(Z$4,[1]acpsa_table1_production_2018!$C$1:$AM$1,0)),0)</f>
        <v>0</v>
      </c>
      <c r="AA8" s="14">
        <f>ROUND(INDEX([1]acpsa_table1_production_2018!$C$2:$AM$81,MATCH($A8,[1]acpsa_table1_production_2018!$B$2:$B$81,0),MATCH(AA$4,[1]acpsa_table1_production_2018!$C$1:$AM$1,0)),0)</f>
        <v>0</v>
      </c>
      <c r="AB8" s="14">
        <f>ROUND(INDEX([1]acpsa_table1_production_2018!$C$2:$AM$81,MATCH($A8,[1]acpsa_table1_production_2018!$B$2:$B$81,0),MATCH(AB$4,[1]acpsa_table1_production_2018!$C$1:$AM$1,0)),0)</f>
        <v>0</v>
      </c>
      <c r="AC8" s="15">
        <f>ROUND(INDEX([1]acpsa_table1_production_2018!$C$2:$AM$81,MATCH($A8,[1]acpsa_table1_production_2018!$B$2:$B$81,0),MATCH(AC$4,[1]acpsa_table1_production_2018!$C$1:$AM$1,0)),0)</f>
        <v>0</v>
      </c>
      <c r="AD8" s="16">
        <f>ROUND(INDEX([1]acpsa_table1_production_2018!$C$2:$AM$81,MATCH($A8,[1]acpsa_table1_production_2018!$B$2:$B$81,0),MATCH(AD$4,[1]acpsa_table1_production_2018!$C$1:$AM$1,0)),0)</f>
        <v>0</v>
      </c>
      <c r="AE8" s="16">
        <f>ROUND(INDEX([1]acpsa_table1_production_2018!$C$2:$AM$81,MATCH($A8,[1]acpsa_table1_production_2018!$B$2:$B$81,0),MATCH(AE$4,[1]acpsa_table1_production_2018!$C$1:$AM$1,0)),0)</f>
        <v>0</v>
      </c>
      <c r="AF8" s="16">
        <f>ROUND(INDEX([1]acpsa_table1_production_2018!$C$2:$AM$81,MATCH($A8,[1]acpsa_table1_production_2018!$B$2:$B$81,0),MATCH(AF$4,[1]acpsa_table1_production_2018!$C$1:$AM$1,0)),0)</f>
        <v>0</v>
      </c>
      <c r="AG8" s="16">
        <f>ROUND(INDEX([1]acpsa_table1_production_2018!$C$2:$AM$81,MATCH($A8,[1]acpsa_table1_production_2018!$B$2:$B$81,0),MATCH(AG$4,[1]acpsa_table1_production_2018!$C$1:$AM$1,0)),0)</f>
        <v>0</v>
      </c>
      <c r="AH8" s="16">
        <f>ROUND(INDEX([1]acpsa_table1_production_2018!$C$2:$AM$81,MATCH($A8,[1]acpsa_table1_production_2018!$B$2:$B$81,0),MATCH(AH$4,[1]acpsa_table1_production_2018!$C$1:$AM$1,0)),0)</f>
        <v>0</v>
      </c>
      <c r="AI8" s="16">
        <f>ROUND(INDEX([1]acpsa_table1_production_2018!$C$2:$AM$81,MATCH($A8,[1]acpsa_table1_production_2018!$B$2:$B$81,0),MATCH(AI$4,[1]acpsa_table1_production_2018!$C$1:$AM$1,0)),0)</f>
        <v>0</v>
      </c>
      <c r="AJ8" s="16">
        <f>ROUND(INDEX([1]acpsa_table1_production_2018!$C$2:$AM$81,MATCH($A8,[1]acpsa_table1_production_2018!$B$2:$B$81,0),MATCH(AJ$4,[1]acpsa_table1_production_2018!$C$1:$AM$1,0)),0)</f>
        <v>68</v>
      </c>
      <c r="AK8" s="16">
        <f>ROUND(INDEX([1]acpsa_table1_production_2018!$C$2:$AM$81,MATCH($A8,[1]acpsa_table1_production_2018!$B$2:$B$81,0),MATCH(AK$4,[1]acpsa_table1_production_2018!$C$1:$AM$1,0)),0)</f>
        <v>2843</v>
      </c>
    </row>
    <row r="9" spans="1:37" x14ac:dyDescent="0.3">
      <c r="A9" s="3" t="s">
        <v>42</v>
      </c>
      <c r="B9" s="14">
        <f>ROUND(INDEX([1]acpsa_table1_production_2018!$C$2:$AM$81,MATCH($A9,[1]acpsa_table1_production_2018!$B$2:$B$81,0),MATCH(B$4,[1]acpsa_table1_production_2018!$C$1:$AM$1,0)),0)</f>
        <v>1721</v>
      </c>
      <c r="C9" s="14">
        <f>ROUND(INDEX([1]acpsa_table1_production_2018!$C$2:$AM$81,MATCH($A9,[1]acpsa_table1_production_2018!$B$2:$B$81,0),MATCH(C$4,[1]acpsa_table1_production_2018!$C$1:$AM$1,0)),0)</f>
        <v>0</v>
      </c>
      <c r="D9" s="14">
        <f>ROUND(INDEX([1]acpsa_table1_production_2018!$C$2:$AM$81,MATCH($A9,[1]acpsa_table1_production_2018!$B$2:$B$81,0),MATCH(D$4,[1]acpsa_table1_production_2018!$C$1:$AM$1,0)),0)</f>
        <v>14</v>
      </c>
      <c r="E9" s="14">
        <f>ROUND(INDEX([1]acpsa_table1_production_2018!$C$2:$AM$81,MATCH($A9,[1]acpsa_table1_production_2018!$B$2:$B$81,0),MATCH(E$4,[1]acpsa_table1_production_2018!$C$1:$AM$1,0)),0)</f>
        <v>1578</v>
      </c>
      <c r="F9" s="14">
        <f>ROUND(INDEX([1]acpsa_table1_production_2018!$C$2:$AM$81,MATCH($A9,[1]acpsa_table1_production_2018!$B$2:$B$81,0),MATCH(F$4,[1]acpsa_table1_production_2018!$C$1:$AM$1,0)),0)</f>
        <v>1</v>
      </c>
      <c r="G9" s="14">
        <f>ROUND(INDEX([1]acpsa_table1_production_2018!$C$2:$AM$81,MATCH($A9,[1]acpsa_table1_production_2018!$B$2:$B$81,0),MATCH(G$4,[1]acpsa_table1_production_2018!$C$1:$AM$1,0)),0)</f>
        <v>0</v>
      </c>
      <c r="H9" s="14">
        <f>ROUND(INDEX([1]acpsa_table1_production_2018!$C$2:$AM$81,MATCH($A9,[1]acpsa_table1_production_2018!$B$2:$B$81,0),MATCH(H$4,[1]acpsa_table1_production_2018!$C$1:$AM$1,0)),0)</f>
        <v>0</v>
      </c>
      <c r="I9" s="14">
        <f>ROUND(INDEX([1]acpsa_table1_production_2018!$C$2:$AM$81,MATCH($A9,[1]acpsa_table1_production_2018!$B$2:$B$81,0),MATCH(I$4,[1]acpsa_table1_production_2018!$C$1:$AM$1,0)),0)</f>
        <v>0</v>
      </c>
      <c r="J9" s="14">
        <f>ROUND(INDEX([1]acpsa_table1_production_2018!$C$2:$AM$81,MATCH($A9,[1]acpsa_table1_production_2018!$B$2:$B$81,0),MATCH(J$4,[1]acpsa_table1_production_2018!$C$1:$AM$1,0)),0)</f>
        <v>0</v>
      </c>
      <c r="K9" s="14">
        <f>ROUND(INDEX([1]acpsa_table1_production_2018!$C$2:$AM$81,MATCH($A9,[1]acpsa_table1_production_2018!$B$2:$B$81,0),MATCH(K$4,[1]acpsa_table1_production_2018!$C$1:$AM$1,0)),0)</f>
        <v>0</v>
      </c>
      <c r="L9" s="14">
        <f>ROUND(INDEX([1]acpsa_table1_production_2018!$C$2:$AM$81,MATCH($A9,[1]acpsa_table1_production_2018!$B$2:$B$81,0),MATCH(L$4,[1]acpsa_table1_production_2018!$C$1:$AM$1,0)),0)</f>
        <v>0</v>
      </c>
      <c r="M9" s="15">
        <f>ROUND(INDEX([1]acpsa_table1_production_2018!$C$2:$AM$81,MATCH($A9,[1]acpsa_table1_production_2018!$B$2:$B$81,0),MATCH(M$4,[1]acpsa_table1_production_2018!$C$1:$AM$1,0)),0)</f>
        <v>0</v>
      </c>
      <c r="N9" s="16">
        <f>ROUND(INDEX([1]acpsa_table1_production_2018!$C$2:$AM$81,MATCH($A9,[1]acpsa_table1_production_2018!$B$2:$B$81,0),MATCH(N$4,[1]acpsa_table1_production_2018!$C$1:$AM$1,0)),0)</f>
        <v>0</v>
      </c>
      <c r="O9" s="16">
        <f>ROUND(INDEX([1]acpsa_table1_production_2018!$C$2:$AM$81,MATCH($A9,[1]acpsa_table1_production_2018!$B$2:$B$81,0),MATCH(O$4,[1]acpsa_table1_production_2018!$C$1:$AM$1,0)),0)</f>
        <v>0</v>
      </c>
      <c r="P9" s="16">
        <f>ROUND(INDEX([1]acpsa_table1_production_2018!$C$2:$AM$81,MATCH($A9,[1]acpsa_table1_production_2018!$B$2:$B$81,0),MATCH(P$4,[1]acpsa_table1_production_2018!$C$1:$AM$1,0)),0)</f>
        <v>0</v>
      </c>
      <c r="Q9" s="16">
        <f>ROUND(INDEX([1]acpsa_table1_production_2018!$C$2:$AM$81,MATCH($A9,[1]acpsa_table1_production_2018!$B$2:$B$81,0),MATCH(Q$4,[1]acpsa_table1_production_2018!$C$1:$AM$1,0)),0)</f>
        <v>0</v>
      </c>
      <c r="R9" s="16">
        <f>ROUND(INDEX([1]acpsa_table1_production_2018!$C$2:$AM$81,MATCH($A9,[1]acpsa_table1_production_2018!$B$2:$B$81,0),MATCH(R$4,[1]acpsa_table1_production_2018!$C$1:$AM$1,0)),0)</f>
        <v>0</v>
      </c>
      <c r="S9" s="16">
        <f>ROUND(INDEX([1]acpsa_table1_production_2018!$C$2:$AM$81,MATCH($A9,[1]acpsa_table1_production_2018!$B$2:$B$81,0),MATCH(S$4,[1]acpsa_table1_production_2018!$C$1:$AM$1,0)),0)</f>
        <v>0</v>
      </c>
      <c r="T9" s="16">
        <f>ROUND(INDEX([1]acpsa_table1_production_2018!$C$2:$AM$81,MATCH($A9,[1]acpsa_table1_production_2018!$B$2:$B$81,0),MATCH(T$4,[1]acpsa_table1_production_2018!$C$1:$AM$1,0)),0)</f>
        <v>0</v>
      </c>
      <c r="U9" s="16">
        <f>ROUND(INDEX([1]acpsa_table1_production_2018!$C$2:$AM$81,MATCH($A9,[1]acpsa_table1_production_2018!$B$2:$B$81,0),MATCH(U$4,[1]acpsa_table1_production_2018!$C$1:$AM$1,0)),0)</f>
        <v>0</v>
      </c>
      <c r="V9" s="100">
        <f>ROUND(INDEX([1]acpsa_table1_production_2018!$C$2:$AM$81,MATCH($A9,[1]acpsa_table1_production_2018!$B$2:$B$81,0),MATCH(V$4,[1]acpsa_table1_production_2018!$C$1:$AM$1,0)),0)</f>
        <v>0</v>
      </c>
      <c r="W9" s="14">
        <f>ROUND(INDEX([1]acpsa_table1_production_2018!$C$2:$AM$81,MATCH($A9,[1]acpsa_table1_production_2018!$B$2:$B$81,0),MATCH(W$4,[1]acpsa_table1_production_2018!$C$1:$AM$1,0)),0)</f>
        <v>0</v>
      </c>
      <c r="X9" s="14">
        <f>ROUND(INDEX([1]acpsa_table1_production_2018!$C$2:$AM$81,MATCH($A9,[1]acpsa_table1_production_2018!$B$2:$B$81,0),MATCH(X$4,[1]acpsa_table1_production_2018!$C$1:$AM$1,0)),0)</f>
        <v>0</v>
      </c>
      <c r="Y9" s="14">
        <f>ROUND(INDEX([1]acpsa_table1_production_2018!$C$2:$AM$81,MATCH($A9,[1]acpsa_table1_production_2018!$B$2:$B$81,0),MATCH(Y$4,[1]acpsa_table1_production_2018!$C$1:$AM$1,0)),0)</f>
        <v>0</v>
      </c>
      <c r="Z9" s="14">
        <f>ROUND(INDEX([1]acpsa_table1_production_2018!$C$2:$AM$81,MATCH($A9,[1]acpsa_table1_production_2018!$B$2:$B$81,0),MATCH(Z$4,[1]acpsa_table1_production_2018!$C$1:$AM$1,0)),0)</f>
        <v>0</v>
      </c>
      <c r="AA9" s="14">
        <f>ROUND(INDEX([1]acpsa_table1_production_2018!$C$2:$AM$81,MATCH($A9,[1]acpsa_table1_production_2018!$B$2:$B$81,0),MATCH(AA$4,[1]acpsa_table1_production_2018!$C$1:$AM$1,0)),0)</f>
        <v>0</v>
      </c>
      <c r="AB9" s="14">
        <f>ROUND(INDEX([1]acpsa_table1_production_2018!$C$2:$AM$81,MATCH($A9,[1]acpsa_table1_production_2018!$B$2:$B$81,0),MATCH(AB$4,[1]acpsa_table1_production_2018!$C$1:$AM$1,0)),0)</f>
        <v>0</v>
      </c>
      <c r="AC9" s="15">
        <f>ROUND(INDEX([1]acpsa_table1_production_2018!$C$2:$AM$81,MATCH($A9,[1]acpsa_table1_production_2018!$B$2:$B$81,0),MATCH(AC$4,[1]acpsa_table1_production_2018!$C$1:$AM$1,0)),0)</f>
        <v>0</v>
      </c>
      <c r="AD9" s="16">
        <f>ROUND(INDEX([1]acpsa_table1_production_2018!$C$2:$AM$81,MATCH($A9,[1]acpsa_table1_production_2018!$B$2:$B$81,0),MATCH(AD$4,[1]acpsa_table1_production_2018!$C$1:$AM$1,0)),0)</f>
        <v>0</v>
      </c>
      <c r="AE9" s="16">
        <f>ROUND(INDEX([1]acpsa_table1_production_2018!$C$2:$AM$81,MATCH($A9,[1]acpsa_table1_production_2018!$B$2:$B$81,0),MATCH(AE$4,[1]acpsa_table1_production_2018!$C$1:$AM$1,0)),0)</f>
        <v>0</v>
      </c>
      <c r="AF9" s="16">
        <f>ROUND(INDEX([1]acpsa_table1_production_2018!$C$2:$AM$81,MATCH($A9,[1]acpsa_table1_production_2018!$B$2:$B$81,0),MATCH(AF$4,[1]acpsa_table1_production_2018!$C$1:$AM$1,0)),0)</f>
        <v>0</v>
      </c>
      <c r="AG9" s="16">
        <f>ROUND(INDEX([1]acpsa_table1_production_2018!$C$2:$AM$81,MATCH($A9,[1]acpsa_table1_production_2018!$B$2:$B$81,0),MATCH(AG$4,[1]acpsa_table1_production_2018!$C$1:$AM$1,0)),0)</f>
        <v>0</v>
      </c>
      <c r="AH9" s="16">
        <f>ROUND(INDEX([1]acpsa_table1_production_2018!$C$2:$AM$81,MATCH($A9,[1]acpsa_table1_production_2018!$B$2:$B$81,0),MATCH(AH$4,[1]acpsa_table1_production_2018!$C$1:$AM$1,0)),0)</f>
        <v>0</v>
      </c>
      <c r="AI9" s="16">
        <f>ROUND(INDEX([1]acpsa_table1_production_2018!$C$2:$AM$81,MATCH($A9,[1]acpsa_table1_production_2018!$B$2:$B$81,0),MATCH(AI$4,[1]acpsa_table1_production_2018!$C$1:$AM$1,0)),0)</f>
        <v>0</v>
      </c>
      <c r="AJ9" s="16">
        <f>ROUND(INDEX([1]acpsa_table1_production_2018!$C$2:$AM$81,MATCH($A9,[1]acpsa_table1_production_2018!$B$2:$B$81,0),MATCH(AJ$4,[1]acpsa_table1_production_2018!$C$1:$AM$1,0)),0)</f>
        <v>81</v>
      </c>
      <c r="AK9" s="16">
        <f>ROUND(INDEX([1]acpsa_table1_production_2018!$C$2:$AM$81,MATCH($A9,[1]acpsa_table1_production_2018!$B$2:$B$81,0),MATCH(AK$4,[1]acpsa_table1_production_2018!$C$1:$AM$1,0)),0)</f>
        <v>3395</v>
      </c>
    </row>
    <row r="10" spans="1:37" x14ac:dyDescent="0.3">
      <c r="A10" s="3" t="s">
        <v>43</v>
      </c>
      <c r="B10" s="14">
        <f>ROUND(INDEX([1]acpsa_table1_production_2018!$C$2:$AM$81,MATCH($A10,[1]acpsa_table1_production_2018!$B$2:$B$81,0),MATCH(B$4,[1]acpsa_table1_production_2018!$C$1:$AM$1,0)),0)</f>
        <v>3806</v>
      </c>
      <c r="C10" s="14">
        <f>ROUND(INDEX([1]acpsa_table1_production_2018!$C$2:$AM$81,MATCH($A10,[1]acpsa_table1_production_2018!$B$2:$B$81,0),MATCH(C$4,[1]acpsa_table1_production_2018!$C$1:$AM$1,0)),0)</f>
        <v>0</v>
      </c>
      <c r="D10" s="14">
        <f>ROUND(INDEX([1]acpsa_table1_production_2018!$C$2:$AM$81,MATCH($A10,[1]acpsa_table1_production_2018!$B$2:$B$81,0),MATCH(D$4,[1]acpsa_table1_production_2018!$C$1:$AM$1,0)),0)</f>
        <v>31</v>
      </c>
      <c r="E10" s="14">
        <f>ROUND(INDEX([1]acpsa_table1_production_2018!$C$2:$AM$81,MATCH($A10,[1]acpsa_table1_production_2018!$B$2:$B$81,0),MATCH(E$4,[1]acpsa_table1_production_2018!$C$1:$AM$1,0)),0)</f>
        <v>3491</v>
      </c>
      <c r="F10" s="14">
        <f>ROUND(INDEX([1]acpsa_table1_production_2018!$C$2:$AM$81,MATCH($A10,[1]acpsa_table1_production_2018!$B$2:$B$81,0),MATCH(F$4,[1]acpsa_table1_production_2018!$C$1:$AM$1,0)),0)</f>
        <v>3</v>
      </c>
      <c r="G10" s="14">
        <f>ROUND(INDEX([1]acpsa_table1_production_2018!$C$2:$AM$81,MATCH($A10,[1]acpsa_table1_production_2018!$B$2:$B$81,0),MATCH(G$4,[1]acpsa_table1_production_2018!$C$1:$AM$1,0)),0)</f>
        <v>0</v>
      </c>
      <c r="H10" s="14">
        <f>ROUND(INDEX([1]acpsa_table1_production_2018!$C$2:$AM$81,MATCH($A10,[1]acpsa_table1_production_2018!$B$2:$B$81,0),MATCH(H$4,[1]acpsa_table1_production_2018!$C$1:$AM$1,0)),0)</f>
        <v>0</v>
      </c>
      <c r="I10" s="14">
        <f>ROUND(INDEX([1]acpsa_table1_production_2018!$C$2:$AM$81,MATCH($A10,[1]acpsa_table1_production_2018!$B$2:$B$81,0),MATCH(I$4,[1]acpsa_table1_production_2018!$C$1:$AM$1,0)),0)</f>
        <v>0</v>
      </c>
      <c r="J10" s="14">
        <f>ROUND(INDEX([1]acpsa_table1_production_2018!$C$2:$AM$81,MATCH($A10,[1]acpsa_table1_production_2018!$B$2:$B$81,0),MATCH(J$4,[1]acpsa_table1_production_2018!$C$1:$AM$1,0)),0)</f>
        <v>0</v>
      </c>
      <c r="K10" s="14">
        <f>ROUND(INDEX([1]acpsa_table1_production_2018!$C$2:$AM$81,MATCH($A10,[1]acpsa_table1_production_2018!$B$2:$B$81,0),MATCH(K$4,[1]acpsa_table1_production_2018!$C$1:$AM$1,0)),0)</f>
        <v>0</v>
      </c>
      <c r="L10" s="14">
        <f>ROUND(INDEX([1]acpsa_table1_production_2018!$C$2:$AM$81,MATCH($A10,[1]acpsa_table1_production_2018!$B$2:$B$81,0),MATCH(L$4,[1]acpsa_table1_production_2018!$C$1:$AM$1,0)),0)</f>
        <v>0</v>
      </c>
      <c r="M10" s="15">
        <f>ROUND(INDEX([1]acpsa_table1_production_2018!$C$2:$AM$81,MATCH($A10,[1]acpsa_table1_production_2018!$B$2:$B$81,0),MATCH(M$4,[1]acpsa_table1_production_2018!$C$1:$AM$1,0)),0)</f>
        <v>0</v>
      </c>
      <c r="N10" s="16">
        <f>ROUND(INDEX([1]acpsa_table1_production_2018!$C$2:$AM$81,MATCH($A10,[1]acpsa_table1_production_2018!$B$2:$B$81,0),MATCH(N$4,[1]acpsa_table1_production_2018!$C$1:$AM$1,0)),0)</f>
        <v>0</v>
      </c>
      <c r="O10" s="16">
        <f>ROUND(INDEX([1]acpsa_table1_production_2018!$C$2:$AM$81,MATCH($A10,[1]acpsa_table1_production_2018!$B$2:$B$81,0),MATCH(O$4,[1]acpsa_table1_production_2018!$C$1:$AM$1,0)),0)</f>
        <v>0</v>
      </c>
      <c r="P10" s="16">
        <f>ROUND(INDEX([1]acpsa_table1_production_2018!$C$2:$AM$81,MATCH($A10,[1]acpsa_table1_production_2018!$B$2:$B$81,0),MATCH(P$4,[1]acpsa_table1_production_2018!$C$1:$AM$1,0)),0)</f>
        <v>0</v>
      </c>
      <c r="Q10" s="16">
        <f>ROUND(INDEX([1]acpsa_table1_production_2018!$C$2:$AM$81,MATCH($A10,[1]acpsa_table1_production_2018!$B$2:$B$81,0),MATCH(Q$4,[1]acpsa_table1_production_2018!$C$1:$AM$1,0)),0)</f>
        <v>0</v>
      </c>
      <c r="R10" s="16">
        <f>ROUND(INDEX([1]acpsa_table1_production_2018!$C$2:$AM$81,MATCH($A10,[1]acpsa_table1_production_2018!$B$2:$B$81,0),MATCH(R$4,[1]acpsa_table1_production_2018!$C$1:$AM$1,0)),0)</f>
        <v>0</v>
      </c>
      <c r="S10" s="16">
        <f>ROUND(INDEX([1]acpsa_table1_production_2018!$C$2:$AM$81,MATCH($A10,[1]acpsa_table1_production_2018!$B$2:$B$81,0),MATCH(S$4,[1]acpsa_table1_production_2018!$C$1:$AM$1,0)),0)</f>
        <v>0</v>
      </c>
      <c r="T10" s="16">
        <f>ROUND(INDEX([1]acpsa_table1_production_2018!$C$2:$AM$81,MATCH($A10,[1]acpsa_table1_production_2018!$B$2:$B$81,0),MATCH(T$4,[1]acpsa_table1_production_2018!$C$1:$AM$1,0)),0)</f>
        <v>0</v>
      </c>
      <c r="U10" s="16">
        <f>ROUND(INDEX([1]acpsa_table1_production_2018!$C$2:$AM$81,MATCH($A10,[1]acpsa_table1_production_2018!$B$2:$B$81,0),MATCH(U$4,[1]acpsa_table1_production_2018!$C$1:$AM$1,0)),0)</f>
        <v>0</v>
      </c>
      <c r="V10" s="100">
        <f>ROUND(INDEX([1]acpsa_table1_production_2018!$C$2:$AM$81,MATCH($A10,[1]acpsa_table1_production_2018!$B$2:$B$81,0),MATCH(V$4,[1]acpsa_table1_production_2018!$C$1:$AM$1,0)),0)</f>
        <v>0</v>
      </c>
      <c r="W10" s="14">
        <f>ROUND(INDEX([1]acpsa_table1_production_2018!$C$2:$AM$81,MATCH($A10,[1]acpsa_table1_production_2018!$B$2:$B$81,0),MATCH(W$4,[1]acpsa_table1_production_2018!$C$1:$AM$1,0)),0)</f>
        <v>0</v>
      </c>
      <c r="X10" s="14">
        <f>ROUND(INDEX([1]acpsa_table1_production_2018!$C$2:$AM$81,MATCH($A10,[1]acpsa_table1_production_2018!$B$2:$B$81,0),MATCH(X$4,[1]acpsa_table1_production_2018!$C$1:$AM$1,0)),0)</f>
        <v>0</v>
      </c>
      <c r="Y10" s="14">
        <f>ROUND(INDEX([1]acpsa_table1_production_2018!$C$2:$AM$81,MATCH($A10,[1]acpsa_table1_production_2018!$B$2:$B$81,0),MATCH(Y$4,[1]acpsa_table1_production_2018!$C$1:$AM$1,0)),0)</f>
        <v>0</v>
      </c>
      <c r="Z10" s="14">
        <f>ROUND(INDEX([1]acpsa_table1_production_2018!$C$2:$AM$81,MATCH($A10,[1]acpsa_table1_production_2018!$B$2:$B$81,0),MATCH(Z$4,[1]acpsa_table1_production_2018!$C$1:$AM$1,0)),0)</f>
        <v>0</v>
      </c>
      <c r="AA10" s="14">
        <f>ROUND(INDEX([1]acpsa_table1_production_2018!$C$2:$AM$81,MATCH($A10,[1]acpsa_table1_production_2018!$B$2:$B$81,0),MATCH(AA$4,[1]acpsa_table1_production_2018!$C$1:$AM$1,0)),0)</f>
        <v>0</v>
      </c>
      <c r="AB10" s="14">
        <f>ROUND(INDEX([1]acpsa_table1_production_2018!$C$2:$AM$81,MATCH($A10,[1]acpsa_table1_production_2018!$B$2:$B$81,0),MATCH(AB$4,[1]acpsa_table1_production_2018!$C$1:$AM$1,0)),0)</f>
        <v>0</v>
      </c>
      <c r="AC10" s="15">
        <f>ROUND(INDEX([1]acpsa_table1_production_2018!$C$2:$AM$81,MATCH($A10,[1]acpsa_table1_production_2018!$B$2:$B$81,0),MATCH(AC$4,[1]acpsa_table1_production_2018!$C$1:$AM$1,0)),0)</f>
        <v>0</v>
      </c>
      <c r="AD10" s="16">
        <f>ROUND(INDEX([1]acpsa_table1_production_2018!$C$2:$AM$81,MATCH($A10,[1]acpsa_table1_production_2018!$B$2:$B$81,0),MATCH(AD$4,[1]acpsa_table1_production_2018!$C$1:$AM$1,0)),0)</f>
        <v>0</v>
      </c>
      <c r="AE10" s="16">
        <f>ROUND(INDEX([1]acpsa_table1_production_2018!$C$2:$AM$81,MATCH($A10,[1]acpsa_table1_production_2018!$B$2:$B$81,0),MATCH(AE$4,[1]acpsa_table1_production_2018!$C$1:$AM$1,0)),0)</f>
        <v>0</v>
      </c>
      <c r="AF10" s="16">
        <f>ROUND(INDEX([1]acpsa_table1_production_2018!$C$2:$AM$81,MATCH($A10,[1]acpsa_table1_production_2018!$B$2:$B$81,0),MATCH(AF$4,[1]acpsa_table1_production_2018!$C$1:$AM$1,0)),0)</f>
        <v>0</v>
      </c>
      <c r="AG10" s="16">
        <f>ROUND(INDEX([1]acpsa_table1_production_2018!$C$2:$AM$81,MATCH($A10,[1]acpsa_table1_production_2018!$B$2:$B$81,0),MATCH(AG$4,[1]acpsa_table1_production_2018!$C$1:$AM$1,0)),0)</f>
        <v>0</v>
      </c>
      <c r="AH10" s="16">
        <f>ROUND(INDEX([1]acpsa_table1_production_2018!$C$2:$AM$81,MATCH($A10,[1]acpsa_table1_production_2018!$B$2:$B$81,0),MATCH(AH$4,[1]acpsa_table1_production_2018!$C$1:$AM$1,0)),0)</f>
        <v>0</v>
      </c>
      <c r="AI10" s="16">
        <f>ROUND(INDEX([1]acpsa_table1_production_2018!$C$2:$AM$81,MATCH($A10,[1]acpsa_table1_production_2018!$B$2:$B$81,0),MATCH(AI$4,[1]acpsa_table1_production_2018!$C$1:$AM$1,0)),0)</f>
        <v>0</v>
      </c>
      <c r="AJ10" s="16">
        <f>ROUND(INDEX([1]acpsa_table1_production_2018!$C$2:$AM$81,MATCH($A10,[1]acpsa_table1_production_2018!$B$2:$B$81,0),MATCH(AJ$4,[1]acpsa_table1_production_2018!$C$1:$AM$1,0)),0)</f>
        <v>180</v>
      </c>
      <c r="AK10" s="16">
        <f>ROUND(INDEX([1]acpsa_table1_production_2018!$C$2:$AM$81,MATCH($A10,[1]acpsa_table1_production_2018!$B$2:$B$81,0),MATCH(AK$4,[1]acpsa_table1_production_2018!$C$1:$AM$1,0)),0)</f>
        <v>7510</v>
      </c>
    </row>
    <row r="11" spans="1:37" x14ac:dyDescent="0.3">
      <c r="A11" s="3" t="s">
        <v>44</v>
      </c>
      <c r="B11" s="14">
        <f>ROUND(INDEX([1]acpsa_table1_production_2018!$C$2:$AM$81,MATCH($A11,[1]acpsa_table1_production_2018!$B$2:$B$81,0),MATCH(B$4,[1]acpsa_table1_production_2018!$C$1:$AM$1,0)),0)</f>
        <v>9156</v>
      </c>
      <c r="C11" s="14">
        <f>ROUND(INDEX([1]acpsa_table1_production_2018!$C$2:$AM$81,MATCH($A11,[1]acpsa_table1_production_2018!$B$2:$B$81,0),MATCH(C$4,[1]acpsa_table1_production_2018!$C$1:$AM$1,0)),0)</f>
        <v>0</v>
      </c>
      <c r="D11" s="14">
        <f>ROUND(INDEX([1]acpsa_table1_production_2018!$C$2:$AM$81,MATCH($A11,[1]acpsa_table1_production_2018!$B$2:$B$81,0),MATCH(D$4,[1]acpsa_table1_production_2018!$C$1:$AM$1,0)),0)</f>
        <v>74</v>
      </c>
      <c r="E11" s="14">
        <f>ROUND(INDEX([1]acpsa_table1_production_2018!$C$2:$AM$81,MATCH($A11,[1]acpsa_table1_production_2018!$B$2:$B$81,0),MATCH(E$4,[1]acpsa_table1_production_2018!$C$1:$AM$1,0)),0)</f>
        <v>8398</v>
      </c>
      <c r="F11" s="14">
        <f>ROUND(INDEX([1]acpsa_table1_production_2018!$C$2:$AM$81,MATCH($A11,[1]acpsa_table1_production_2018!$B$2:$B$81,0),MATCH(F$4,[1]acpsa_table1_production_2018!$C$1:$AM$1,0)),0)</f>
        <v>6</v>
      </c>
      <c r="G11" s="14">
        <f>ROUND(INDEX([1]acpsa_table1_production_2018!$C$2:$AM$81,MATCH($A11,[1]acpsa_table1_production_2018!$B$2:$B$81,0),MATCH(G$4,[1]acpsa_table1_production_2018!$C$1:$AM$1,0)),0)</f>
        <v>0</v>
      </c>
      <c r="H11" s="14">
        <f>ROUND(INDEX([1]acpsa_table1_production_2018!$C$2:$AM$81,MATCH($A11,[1]acpsa_table1_production_2018!$B$2:$B$81,0),MATCH(H$4,[1]acpsa_table1_production_2018!$C$1:$AM$1,0)),0)</f>
        <v>0</v>
      </c>
      <c r="I11" s="14">
        <f>ROUND(INDEX([1]acpsa_table1_production_2018!$C$2:$AM$81,MATCH($A11,[1]acpsa_table1_production_2018!$B$2:$B$81,0),MATCH(I$4,[1]acpsa_table1_production_2018!$C$1:$AM$1,0)),0)</f>
        <v>0</v>
      </c>
      <c r="J11" s="14">
        <f>ROUND(INDEX([1]acpsa_table1_production_2018!$C$2:$AM$81,MATCH($A11,[1]acpsa_table1_production_2018!$B$2:$B$81,0),MATCH(J$4,[1]acpsa_table1_production_2018!$C$1:$AM$1,0)),0)</f>
        <v>0</v>
      </c>
      <c r="K11" s="14">
        <f>ROUND(INDEX([1]acpsa_table1_production_2018!$C$2:$AM$81,MATCH($A11,[1]acpsa_table1_production_2018!$B$2:$B$81,0),MATCH(K$4,[1]acpsa_table1_production_2018!$C$1:$AM$1,0)),0)</f>
        <v>0</v>
      </c>
      <c r="L11" s="14">
        <f>ROUND(INDEX([1]acpsa_table1_production_2018!$C$2:$AM$81,MATCH($A11,[1]acpsa_table1_production_2018!$B$2:$B$81,0),MATCH(L$4,[1]acpsa_table1_production_2018!$C$1:$AM$1,0)),0)</f>
        <v>0</v>
      </c>
      <c r="M11" s="15">
        <f>ROUND(INDEX([1]acpsa_table1_production_2018!$C$2:$AM$81,MATCH($A11,[1]acpsa_table1_production_2018!$B$2:$B$81,0),MATCH(M$4,[1]acpsa_table1_production_2018!$C$1:$AM$1,0)),0)</f>
        <v>0</v>
      </c>
      <c r="N11" s="16">
        <f>ROUND(INDEX([1]acpsa_table1_production_2018!$C$2:$AM$81,MATCH($A11,[1]acpsa_table1_production_2018!$B$2:$B$81,0),MATCH(N$4,[1]acpsa_table1_production_2018!$C$1:$AM$1,0)),0)</f>
        <v>0</v>
      </c>
      <c r="O11" s="16">
        <f>ROUND(INDEX([1]acpsa_table1_production_2018!$C$2:$AM$81,MATCH($A11,[1]acpsa_table1_production_2018!$B$2:$B$81,0),MATCH(O$4,[1]acpsa_table1_production_2018!$C$1:$AM$1,0)),0)</f>
        <v>0</v>
      </c>
      <c r="P11" s="16">
        <f>ROUND(INDEX([1]acpsa_table1_production_2018!$C$2:$AM$81,MATCH($A11,[1]acpsa_table1_production_2018!$B$2:$B$81,0),MATCH(P$4,[1]acpsa_table1_production_2018!$C$1:$AM$1,0)),0)</f>
        <v>0</v>
      </c>
      <c r="Q11" s="16">
        <f>ROUND(INDEX([1]acpsa_table1_production_2018!$C$2:$AM$81,MATCH($A11,[1]acpsa_table1_production_2018!$B$2:$B$81,0),MATCH(Q$4,[1]acpsa_table1_production_2018!$C$1:$AM$1,0)),0)</f>
        <v>0</v>
      </c>
      <c r="R11" s="16">
        <f>ROUND(INDEX([1]acpsa_table1_production_2018!$C$2:$AM$81,MATCH($A11,[1]acpsa_table1_production_2018!$B$2:$B$81,0),MATCH(R$4,[1]acpsa_table1_production_2018!$C$1:$AM$1,0)),0)</f>
        <v>0</v>
      </c>
      <c r="S11" s="16">
        <f>ROUND(INDEX([1]acpsa_table1_production_2018!$C$2:$AM$81,MATCH($A11,[1]acpsa_table1_production_2018!$B$2:$B$81,0),MATCH(S$4,[1]acpsa_table1_production_2018!$C$1:$AM$1,0)),0)</f>
        <v>0</v>
      </c>
      <c r="T11" s="16">
        <f>ROUND(INDEX([1]acpsa_table1_production_2018!$C$2:$AM$81,MATCH($A11,[1]acpsa_table1_production_2018!$B$2:$B$81,0),MATCH(T$4,[1]acpsa_table1_production_2018!$C$1:$AM$1,0)),0)</f>
        <v>0</v>
      </c>
      <c r="U11" s="16">
        <f>ROUND(INDEX([1]acpsa_table1_production_2018!$C$2:$AM$81,MATCH($A11,[1]acpsa_table1_production_2018!$B$2:$B$81,0),MATCH(U$4,[1]acpsa_table1_production_2018!$C$1:$AM$1,0)),0)</f>
        <v>0</v>
      </c>
      <c r="V11" s="100">
        <f>ROUND(INDEX([1]acpsa_table1_production_2018!$C$2:$AM$81,MATCH($A11,[1]acpsa_table1_production_2018!$B$2:$B$81,0),MATCH(V$4,[1]acpsa_table1_production_2018!$C$1:$AM$1,0)),0)</f>
        <v>0</v>
      </c>
      <c r="W11" s="14">
        <f>ROUND(INDEX([1]acpsa_table1_production_2018!$C$2:$AM$81,MATCH($A11,[1]acpsa_table1_production_2018!$B$2:$B$81,0),MATCH(W$4,[1]acpsa_table1_production_2018!$C$1:$AM$1,0)),0)</f>
        <v>0</v>
      </c>
      <c r="X11" s="14">
        <f>ROUND(INDEX([1]acpsa_table1_production_2018!$C$2:$AM$81,MATCH($A11,[1]acpsa_table1_production_2018!$B$2:$B$81,0),MATCH(X$4,[1]acpsa_table1_production_2018!$C$1:$AM$1,0)),0)</f>
        <v>0</v>
      </c>
      <c r="Y11" s="14">
        <f>ROUND(INDEX([1]acpsa_table1_production_2018!$C$2:$AM$81,MATCH($A11,[1]acpsa_table1_production_2018!$B$2:$B$81,0),MATCH(Y$4,[1]acpsa_table1_production_2018!$C$1:$AM$1,0)),0)</f>
        <v>0</v>
      </c>
      <c r="Z11" s="14">
        <f>ROUND(INDEX([1]acpsa_table1_production_2018!$C$2:$AM$81,MATCH($A11,[1]acpsa_table1_production_2018!$B$2:$B$81,0),MATCH(Z$4,[1]acpsa_table1_production_2018!$C$1:$AM$1,0)),0)</f>
        <v>0</v>
      </c>
      <c r="AA11" s="14">
        <f>ROUND(INDEX([1]acpsa_table1_production_2018!$C$2:$AM$81,MATCH($A11,[1]acpsa_table1_production_2018!$B$2:$B$81,0),MATCH(AA$4,[1]acpsa_table1_production_2018!$C$1:$AM$1,0)),0)</f>
        <v>0</v>
      </c>
      <c r="AB11" s="14">
        <f>ROUND(INDEX([1]acpsa_table1_production_2018!$C$2:$AM$81,MATCH($A11,[1]acpsa_table1_production_2018!$B$2:$B$81,0),MATCH(AB$4,[1]acpsa_table1_production_2018!$C$1:$AM$1,0)),0)</f>
        <v>0</v>
      </c>
      <c r="AC11" s="15">
        <f>ROUND(INDEX([1]acpsa_table1_production_2018!$C$2:$AM$81,MATCH($A11,[1]acpsa_table1_production_2018!$B$2:$B$81,0),MATCH(AC$4,[1]acpsa_table1_production_2018!$C$1:$AM$1,0)),0)</f>
        <v>0</v>
      </c>
      <c r="AD11" s="16">
        <f>ROUND(INDEX([1]acpsa_table1_production_2018!$C$2:$AM$81,MATCH($A11,[1]acpsa_table1_production_2018!$B$2:$B$81,0),MATCH(AD$4,[1]acpsa_table1_production_2018!$C$1:$AM$1,0)),0)</f>
        <v>0</v>
      </c>
      <c r="AE11" s="16">
        <f>ROUND(INDEX([1]acpsa_table1_production_2018!$C$2:$AM$81,MATCH($A11,[1]acpsa_table1_production_2018!$B$2:$B$81,0),MATCH(AE$4,[1]acpsa_table1_production_2018!$C$1:$AM$1,0)),0)</f>
        <v>0</v>
      </c>
      <c r="AF11" s="16">
        <f>ROUND(INDEX([1]acpsa_table1_production_2018!$C$2:$AM$81,MATCH($A11,[1]acpsa_table1_production_2018!$B$2:$B$81,0),MATCH(AF$4,[1]acpsa_table1_production_2018!$C$1:$AM$1,0)),0)</f>
        <v>0</v>
      </c>
      <c r="AG11" s="16">
        <f>ROUND(INDEX([1]acpsa_table1_production_2018!$C$2:$AM$81,MATCH($A11,[1]acpsa_table1_production_2018!$B$2:$B$81,0),MATCH(AG$4,[1]acpsa_table1_production_2018!$C$1:$AM$1,0)),0)</f>
        <v>0</v>
      </c>
      <c r="AH11" s="16">
        <f>ROUND(INDEX([1]acpsa_table1_production_2018!$C$2:$AM$81,MATCH($A11,[1]acpsa_table1_production_2018!$B$2:$B$81,0),MATCH(AH$4,[1]acpsa_table1_production_2018!$C$1:$AM$1,0)),0)</f>
        <v>0</v>
      </c>
      <c r="AI11" s="16">
        <f>ROUND(INDEX([1]acpsa_table1_production_2018!$C$2:$AM$81,MATCH($A11,[1]acpsa_table1_production_2018!$B$2:$B$81,0),MATCH(AI$4,[1]acpsa_table1_production_2018!$C$1:$AM$1,0)),0)</f>
        <v>0</v>
      </c>
      <c r="AJ11" s="16">
        <f>ROUND(INDEX([1]acpsa_table1_production_2018!$C$2:$AM$81,MATCH($A11,[1]acpsa_table1_production_2018!$B$2:$B$81,0),MATCH(AJ$4,[1]acpsa_table1_production_2018!$C$1:$AM$1,0)),0)</f>
        <v>433</v>
      </c>
      <c r="AK11" s="16">
        <f>ROUND(INDEX([1]acpsa_table1_production_2018!$C$2:$AM$81,MATCH($A11,[1]acpsa_table1_production_2018!$B$2:$B$81,0),MATCH(AK$4,[1]acpsa_table1_production_2018!$C$1:$AM$1,0)),0)</f>
        <v>18068</v>
      </c>
    </row>
    <row r="12" spans="1:37" x14ac:dyDescent="0.3">
      <c r="A12" s="3" t="s">
        <v>45</v>
      </c>
      <c r="B12" s="14">
        <f>ROUND(INDEX([1]acpsa_table1_production_2018!$C$2:$AM$81,MATCH($A12,[1]acpsa_table1_production_2018!$B$2:$B$81,0),MATCH(B$4,[1]acpsa_table1_production_2018!$C$1:$AM$1,0)),0)</f>
        <v>2347</v>
      </c>
      <c r="C12" s="14">
        <f>ROUND(INDEX([1]acpsa_table1_production_2018!$C$2:$AM$81,MATCH($A12,[1]acpsa_table1_production_2018!$B$2:$B$81,0),MATCH(C$4,[1]acpsa_table1_production_2018!$C$1:$AM$1,0)),0)</f>
        <v>0</v>
      </c>
      <c r="D12" s="14">
        <f>ROUND(INDEX([1]acpsa_table1_production_2018!$C$2:$AM$81,MATCH($A12,[1]acpsa_table1_production_2018!$B$2:$B$81,0),MATCH(D$4,[1]acpsa_table1_production_2018!$C$1:$AM$1,0)),0)</f>
        <v>13</v>
      </c>
      <c r="E12" s="14">
        <f>ROUND(INDEX([1]acpsa_table1_production_2018!$C$2:$AM$81,MATCH($A12,[1]acpsa_table1_production_2018!$B$2:$B$81,0),MATCH(E$4,[1]acpsa_table1_production_2018!$C$1:$AM$1,0)),0)</f>
        <v>1430</v>
      </c>
      <c r="F12" s="14">
        <f>ROUND(INDEX([1]acpsa_table1_production_2018!$C$2:$AM$81,MATCH($A12,[1]acpsa_table1_production_2018!$B$2:$B$81,0),MATCH(F$4,[1]acpsa_table1_production_2018!$C$1:$AM$1,0)),0)</f>
        <v>1</v>
      </c>
      <c r="G12" s="14">
        <f>ROUND(INDEX([1]acpsa_table1_production_2018!$C$2:$AM$81,MATCH($A12,[1]acpsa_table1_production_2018!$B$2:$B$81,0),MATCH(G$4,[1]acpsa_table1_production_2018!$C$1:$AM$1,0)),0)</f>
        <v>0</v>
      </c>
      <c r="H12" s="14">
        <f>ROUND(INDEX([1]acpsa_table1_production_2018!$C$2:$AM$81,MATCH($A12,[1]acpsa_table1_production_2018!$B$2:$B$81,0),MATCH(H$4,[1]acpsa_table1_production_2018!$C$1:$AM$1,0)),0)</f>
        <v>0</v>
      </c>
      <c r="I12" s="14">
        <f>ROUND(INDEX([1]acpsa_table1_production_2018!$C$2:$AM$81,MATCH($A12,[1]acpsa_table1_production_2018!$B$2:$B$81,0),MATCH(I$4,[1]acpsa_table1_production_2018!$C$1:$AM$1,0)),0)</f>
        <v>0</v>
      </c>
      <c r="J12" s="14">
        <f>ROUND(INDEX([1]acpsa_table1_production_2018!$C$2:$AM$81,MATCH($A12,[1]acpsa_table1_production_2018!$B$2:$B$81,0),MATCH(J$4,[1]acpsa_table1_production_2018!$C$1:$AM$1,0)),0)</f>
        <v>0</v>
      </c>
      <c r="K12" s="14">
        <f>ROUND(INDEX([1]acpsa_table1_production_2018!$C$2:$AM$81,MATCH($A12,[1]acpsa_table1_production_2018!$B$2:$B$81,0),MATCH(K$4,[1]acpsa_table1_production_2018!$C$1:$AM$1,0)),0)</f>
        <v>0</v>
      </c>
      <c r="L12" s="14">
        <f>ROUND(INDEX([1]acpsa_table1_production_2018!$C$2:$AM$81,MATCH($A12,[1]acpsa_table1_production_2018!$B$2:$B$81,0),MATCH(L$4,[1]acpsa_table1_production_2018!$C$1:$AM$1,0)),0)</f>
        <v>0</v>
      </c>
      <c r="M12" s="15">
        <f>ROUND(INDEX([1]acpsa_table1_production_2018!$C$2:$AM$81,MATCH($A12,[1]acpsa_table1_production_2018!$B$2:$B$81,0),MATCH(M$4,[1]acpsa_table1_production_2018!$C$1:$AM$1,0)),0)</f>
        <v>0</v>
      </c>
      <c r="N12" s="16">
        <f>ROUND(INDEX([1]acpsa_table1_production_2018!$C$2:$AM$81,MATCH($A12,[1]acpsa_table1_production_2018!$B$2:$B$81,0),MATCH(N$4,[1]acpsa_table1_production_2018!$C$1:$AM$1,0)),0)</f>
        <v>0</v>
      </c>
      <c r="O12" s="16">
        <f>ROUND(INDEX([1]acpsa_table1_production_2018!$C$2:$AM$81,MATCH($A12,[1]acpsa_table1_production_2018!$B$2:$B$81,0),MATCH(O$4,[1]acpsa_table1_production_2018!$C$1:$AM$1,0)),0)</f>
        <v>0</v>
      </c>
      <c r="P12" s="16">
        <f>ROUND(INDEX([1]acpsa_table1_production_2018!$C$2:$AM$81,MATCH($A12,[1]acpsa_table1_production_2018!$B$2:$B$81,0),MATCH(P$4,[1]acpsa_table1_production_2018!$C$1:$AM$1,0)),0)</f>
        <v>0</v>
      </c>
      <c r="Q12" s="16">
        <f>ROUND(INDEX([1]acpsa_table1_production_2018!$C$2:$AM$81,MATCH($A12,[1]acpsa_table1_production_2018!$B$2:$B$81,0),MATCH(Q$4,[1]acpsa_table1_production_2018!$C$1:$AM$1,0)),0)</f>
        <v>0</v>
      </c>
      <c r="R12" s="16">
        <f>ROUND(INDEX([1]acpsa_table1_production_2018!$C$2:$AM$81,MATCH($A12,[1]acpsa_table1_production_2018!$B$2:$B$81,0),MATCH(R$4,[1]acpsa_table1_production_2018!$C$1:$AM$1,0)),0)</f>
        <v>0</v>
      </c>
      <c r="S12" s="16">
        <f>ROUND(INDEX([1]acpsa_table1_production_2018!$C$2:$AM$81,MATCH($A12,[1]acpsa_table1_production_2018!$B$2:$B$81,0),MATCH(S$4,[1]acpsa_table1_production_2018!$C$1:$AM$1,0)),0)</f>
        <v>0</v>
      </c>
      <c r="T12" s="16">
        <f>ROUND(INDEX([1]acpsa_table1_production_2018!$C$2:$AM$81,MATCH($A12,[1]acpsa_table1_production_2018!$B$2:$B$81,0),MATCH(T$4,[1]acpsa_table1_production_2018!$C$1:$AM$1,0)),0)</f>
        <v>0</v>
      </c>
      <c r="U12" s="16">
        <f>ROUND(INDEX([1]acpsa_table1_production_2018!$C$2:$AM$81,MATCH($A12,[1]acpsa_table1_production_2018!$B$2:$B$81,0),MATCH(U$4,[1]acpsa_table1_production_2018!$C$1:$AM$1,0)),0)</f>
        <v>0</v>
      </c>
      <c r="V12" s="100">
        <f>ROUND(INDEX([1]acpsa_table1_production_2018!$C$2:$AM$81,MATCH($A12,[1]acpsa_table1_production_2018!$B$2:$B$81,0),MATCH(V$4,[1]acpsa_table1_production_2018!$C$1:$AM$1,0)),0)</f>
        <v>0</v>
      </c>
      <c r="W12" s="14">
        <f>ROUND(INDEX([1]acpsa_table1_production_2018!$C$2:$AM$81,MATCH($A12,[1]acpsa_table1_production_2018!$B$2:$B$81,0),MATCH(W$4,[1]acpsa_table1_production_2018!$C$1:$AM$1,0)),0)</f>
        <v>0</v>
      </c>
      <c r="X12" s="14">
        <f>ROUND(INDEX([1]acpsa_table1_production_2018!$C$2:$AM$81,MATCH($A12,[1]acpsa_table1_production_2018!$B$2:$B$81,0),MATCH(X$4,[1]acpsa_table1_production_2018!$C$1:$AM$1,0)),0)</f>
        <v>0</v>
      </c>
      <c r="Y12" s="14">
        <f>ROUND(INDEX([1]acpsa_table1_production_2018!$C$2:$AM$81,MATCH($A12,[1]acpsa_table1_production_2018!$B$2:$B$81,0),MATCH(Y$4,[1]acpsa_table1_production_2018!$C$1:$AM$1,0)),0)</f>
        <v>0</v>
      </c>
      <c r="Z12" s="14">
        <f>ROUND(INDEX([1]acpsa_table1_production_2018!$C$2:$AM$81,MATCH($A12,[1]acpsa_table1_production_2018!$B$2:$B$81,0),MATCH(Z$4,[1]acpsa_table1_production_2018!$C$1:$AM$1,0)),0)</f>
        <v>0</v>
      </c>
      <c r="AA12" s="14">
        <f>ROUND(INDEX([1]acpsa_table1_production_2018!$C$2:$AM$81,MATCH($A12,[1]acpsa_table1_production_2018!$B$2:$B$81,0),MATCH(AA$4,[1]acpsa_table1_production_2018!$C$1:$AM$1,0)),0)</f>
        <v>0</v>
      </c>
      <c r="AB12" s="14">
        <f>ROUND(INDEX([1]acpsa_table1_production_2018!$C$2:$AM$81,MATCH($A12,[1]acpsa_table1_production_2018!$B$2:$B$81,0),MATCH(AB$4,[1]acpsa_table1_production_2018!$C$1:$AM$1,0)),0)</f>
        <v>0</v>
      </c>
      <c r="AC12" s="15">
        <f>ROUND(INDEX([1]acpsa_table1_production_2018!$C$2:$AM$81,MATCH($A12,[1]acpsa_table1_production_2018!$B$2:$B$81,0),MATCH(AC$4,[1]acpsa_table1_production_2018!$C$1:$AM$1,0)),0)</f>
        <v>0</v>
      </c>
      <c r="AD12" s="16">
        <f>ROUND(INDEX([1]acpsa_table1_production_2018!$C$2:$AM$81,MATCH($A12,[1]acpsa_table1_production_2018!$B$2:$B$81,0),MATCH(AD$4,[1]acpsa_table1_production_2018!$C$1:$AM$1,0)),0)</f>
        <v>0</v>
      </c>
      <c r="AE12" s="16">
        <f>ROUND(INDEX([1]acpsa_table1_production_2018!$C$2:$AM$81,MATCH($A12,[1]acpsa_table1_production_2018!$B$2:$B$81,0),MATCH(AE$4,[1]acpsa_table1_production_2018!$C$1:$AM$1,0)),0)</f>
        <v>0</v>
      </c>
      <c r="AF12" s="16">
        <f>ROUND(INDEX([1]acpsa_table1_production_2018!$C$2:$AM$81,MATCH($A12,[1]acpsa_table1_production_2018!$B$2:$B$81,0),MATCH(AF$4,[1]acpsa_table1_production_2018!$C$1:$AM$1,0)),0)</f>
        <v>0</v>
      </c>
      <c r="AG12" s="16">
        <f>ROUND(INDEX([1]acpsa_table1_production_2018!$C$2:$AM$81,MATCH($A12,[1]acpsa_table1_production_2018!$B$2:$B$81,0),MATCH(AG$4,[1]acpsa_table1_production_2018!$C$1:$AM$1,0)),0)</f>
        <v>0</v>
      </c>
      <c r="AH12" s="16">
        <f>ROUND(INDEX([1]acpsa_table1_production_2018!$C$2:$AM$81,MATCH($A12,[1]acpsa_table1_production_2018!$B$2:$B$81,0),MATCH(AH$4,[1]acpsa_table1_production_2018!$C$1:$AM$1,0)),0)</f>
        <v>0</v>
      </c>
      <c r="AI12" s="16">
        <f>ROUND(INDEX([1]acpsa_table1_production_2018!$C$2:$AM$81,MATCH($A12,[1]acpsa_table1_production_2018!$B$2:$B$81,0),MATCH(AI$4,[1]acpsa_table1_production_2018!$C$1:$AM$1,0)),0)</f>
        <v>0</v>
      </c>
      <c r="AJ12" s="16">
        <f>ROUND(INDEX([1]acpsa_table1_production_2018!$C$2:$AM$81,MATCH($A12,[1]acpsa_table1_production_2018!$B$2:$B$81,0),MATCH(AJ$4,[1]acpsa_table1_production_2018!$C$1:$AM$1,0)),0)</f>
        <v>74</v>
      </c>
      <c r="AK12" s="16">
        <f>ROUND(INDEX([1]acpsa_table1_production_2018!$C$2:$AM$81,MATCH($A12,[1]acpsa_table1_production_2018!$B$2:$B$81,0),MATCH(AK$4,[1]acpsa_table1_production_2018!$C$1:$AM$1,0)),0)</f>
        <v>3865</v>
      </c>
    </row>
    <row r="13" spans="1:37" x14ac:dyDescent="0.3">
      <c r="A13" s="2" t="s">
        <v>4</v>
      </c>
      <c r="B13" s="14">
        <f>ROUND(INDEX([1]acpsa_table1_production_2018!$C$2:$AM$81,MATCH($A13,[1]acpsa_table1_production_2018!$B$2:$B$81,0),MATCH(B$4,[1]acpsa_table1_production_2018!$C$1:$AM$1,0)),0)</f>
        <v>142</v>
      </c>
      <c r="C13" s="14">
        <f>ROUND(INDEX([1]acpsa_table1_production_2018!$C$2:$AM$81,MATCH($A13,[1]acpsa_table1_production_2018!$B$2:$B$81,0),MATCH(C$4,[1]acpsa_table1_production_2018!$C$1:$AM$1,0)),0)</f>
        <v>42668</v>
      </c>
      <c r="D13" s="14">
        <f>ROUND(INDEX([1]acpsa_table1_production_2018!$C$2:$AM$81,MATCH($A13,[1]acpsa_table1_production_2018!$B$2:$B$81,0),MATCH(D$4,[1]acpsa_table1_production_2018!$C$1:$AM$1,0)),0)</f>
        <v>0</v>
      </c>
      <c r="E13" s="14">
        <f>ROUND(INDEX([1]acpsa_table1_production_2018!$C$2:$AM$81,MATCH($A13,[1]acpsa_table1_production_2018!$B$2:$B$81,0),MATCH(E$4,[1]acpsa_table1_production_2018!$C$1:$AM$1,0)),0)</f>
        <v>0</v>
      </c>
      <c r="F13" s="14">
        <f>ROUND(INDEX([1]acpsa_table1_production_2018!$C$2:$AM$81,MATCH($A13,[1]acpsa_table1_production_2018!$B$2:$B$81,0),MATCH(F$4,[1]acpsa_table1_production_2018!$C$1:$AM$1,0)),0)</f>
        <v>0</v>
      </c>
      <c r="G13" s="14">
        <f>ROUND(INDEX([1]acpsa_table1_production_2018!$C$2:$AM$81,MATCH($A13,[1]acpsa_table1_production_2018!$B$2:$B$81,0),MATCH(G$4,[1]acpsa_table1_production_2018!$C$1:$AM$1,0)),0)</f>
        <v>0</v>
      </c>
      <c r="H13" s="14">
        <f>ROUND(INDEX([1]acpsa_table1_production_2018!$C$2:$AM$81,MATCH($A13,[1]acpsa_table1_production_2018!$B$2:$B$81,0),MATCH(H$4,[1]acpsa_table1_production_2018!$C$1:$AM$1,0)),0)</f>
        <v>0</v>
      </c>
      <c r="I13" s="14">
        <f>ROUND(INDEX([1]acpsa_table1_production_2018!$C$2:$AM$81,MATCH($A13,[1]acpsa_table1_production_2018!$B$2:$B$81,0),MATCH(I$4,[1]acpsa_table1_production_2018!$C$1:$AM$1,0)),0)</f>
        <v>0</v>
      </c>
      <c r="J13" s="14">
        <f>ROUND(INDEX([1]acpsa_table1_production_2018!$C$2:$AM$81,MATCH($A13,[1]acpsa_table1_production_2018!$B$2:$B$81,0),MATCH(J$4,[1]acpsa_table1_production_2018!$C$1:$AM$1,0)),0)</f>
        <v>0</v>
      </c>
      <c r="K13" s="14">
        <f>ROUND(INDEX([1]acpsa_table1_production_2018!$C$2:$AM$81,MATCH($A13,[1]acpsa_table1_production_2018!$B$2:$B$81,0),MATCH(K$4,[1]acpsa_table1_production_2018!$C$1:$AM$1,0)),0)</f>
        <v>0</v>
      </c>
      <c r="L13" s="14">
        <f>ROUND(INDEX([1]acpsa_table1_production_2018!$C$2:$AM$81,MATCH($A13,[1]acpsa_table1_production_2018!$B$2:$B$81,0),MATCH(L$4,[1]acpsa_table1_production_2018!$C$1:$AM$1,0)),0)</f>
        <v>0</v>
      </c>
      <c r="M13" s="15">
        <f>ROUND(INDEX([1]acpsa_table1_production_2018!$C$2:$AM$81,MATCH($A13,[1]acpsa_table1_production_2018!$B$2:$B$81,0),MATCH(M$4,[1]acpsa_table1_production_2018!$C$1:$AM$1,0)),0)</f>
        <v>0</v>
      </c>
      <c r="N13" s="16">
        <f>ROUND(INDEX([1]acpsa_table1_production_2018!$C$2:$AM$81,MATCH($A13,[1]acpsa_table1_production_2018!$B$2:$B$81,0),MATCH(N$4,[1]acpsa_table1_production_2018!$C$1:$AM$1,0)),0)</f>
        <v>0</v>
      </c>
      <c r="O13" s="16">
        <f>ROUND(INDEX([1]acpsa_table1_production_2018!$C$2:$AM$81,MATCH($A13,[1]acpsa_table1_production_2018!$B$2:$B$81,0),MATCH(O$4,[1]acpsa_table1_production_2018!$C$1:$AM$1,0)),0)</f>
        <v>0</v>
      </c>
      <c r="P13" s="16">
        <f>ROUND(INDEX([1]acpsa_table1_production_2018!$C$2:$AM$81,MATCH($A13,[1]acpsa_table1_production_2018!$B$2:$B$81,0),MATCH(P$4,[1]acpsa_table1_production_2018!$C$1:$AM$1,0)),0)</f>
        <v>0</v>
      </c>
      <c r="Q13" s="16">
        <f>ROUND(INDEX([1]acpsa_table1_production_2018!$C$2:$AM$81,MATCH($A13,[1]acpsa_table1_production_2018!$B$2:$B$81,0),MATCH(Q$4,[1]acpsa_table1_production_2018!$C$1:$AM$1,0)),0)</f>
        <v>0</v>
      </c>
      <c r="R13" s="16">
        <f>ROUND(INDEX([1]acpsa_table1_production_2018!$C$2:$AM$81,MATCH($A13,[1]acpsa_table1_production_2018!$B$2:$B$81,0),MATCH(R$4,[1]acpsa_table1_production_2018!$C$1:$AM$1,0)),0)</f>
        <v>0</v>
      </c>
      <c r="S13" s="16">
        <f>ROUND(INDEX([1]acpsa_table1_production_2018!$C$2:$AM$81,MATCH($A13,[1]acpsa_table1_production_2018!$B$2:$B$81,0),MATCH(S$4,[1]acpsa_table1_production_2018!$C$1:$AM$1,0)),0)</f>
        <v>0</v>
      </c>
      <c r="T13" s="16">
        <f>ROUND(INDEX([1]acpsa_table1_production_2018!$C$2:$AM$81,MATCH($A13,[1]acpsa_table1_production_2018!$B$2:$B$81,0),MATCH(T$4,[1]acpsa_table1_production_2018!$C$1:$AM$1,0)),0)</f>
        <v>0</v>
      </c>
      <c r="U13" s="16">
        <f>ROUND(INDEX([1]acpsa_table1_production_2018!$C$2:$AM$81,MATCH($A13,[1]acpsa_table1_production_2018!$B$2:$B$81,0),MATCH(U$4,[1]acpsa_table1_production_2018!$C$1:$AM$1,0)),0)</f>
        <v>0</v>
      </c>
      <c r="V13" s="100">
        <f>ROUND(INDEX([1]acpsa_table1_production_2018!$C$2:$AM$81,MATCH($A13,[1]acpsa_table1_production_2018!$B$2:$B$81,0),MATCH(V$4,[1]acpsa_table1_production_2018!$C$1:$AM$1,0)),0)</f>
        <v>0</v>
      </c>
      <c r="W13" s="14">
        <f>ROUND(INDEX([1]acpsa_table1_production_2018!$C$2:$AM$81,MATCH($A13,[1]acpsa_table1_production_2018!$B$2:$B$81,0),MATCH(W$4,[1]acpsa_table1_production_2018!$C$1:$AM$1,0)),0)</f>
        <v>0</v>
      </c>
      <c r="X13" s="14">
        <f>ROUND(INDEX([1]acpsa_table1_production_2018!$C$2:$AM$81,MATCH($A13,[1]acpsa_table1_production_2018!$B$2:$B$81,0),MATCH(X$4,[1]acpsa_table1_production_2018!$C$1:$AM$1,0)),0)</f>
        <v>0</v>
      </c>
      <c r="Y13" s="14">
        <f>ROUND(INDEX([1]acpsa_table1_production_2018!$C$2:$AM$81,MATCH($A13,[1]acpsa_table1_production_2018!$B$2:$B$81,0),MATCH(Y$4,[1]acpsa_table1_production_2018!$C$1:$AM$1,0)),0)</f>
        <v>0</v>
      </c>
      <c r="Z13" s="14">
        <f>ROUND(INDEX([1]acpsa_table1_production_2018!$C$2:$AM$81,MATCH($A13,[1]acpsa_table1_production_2018!$B$2:$B$81,0),MATCH(Z$4,[1]acpsa_table1_production_2018!$C$1:$AM$1,0)),0)</f>
        <v>0</v>
      </c>
      <c r="AA13" s="14">
        <f>ROUND(INDEX([1]acpsa_table1_production_2018!$C$2:$AM$81,MATCH($A13,[1]acpsa_table1_production_2018!$B$2:$B$81,0),MATCH(AA$4,[1]acpsa_table1_production_2018!$C$1:$AM$1,0)),0)</f>
        <v>0</v>
      </c>
      <c r="AB13" s="14">
        <f>ROUND(INDEX([1]acpsa_table1_production_2018!$C$2:$AM$81,MATCH($A13,[1]acpsa_table1_production_2018!$B$2:$B$81,0),MATCH(AB$4,[1]acpsa_table1_production_2018!$C$1:$AM$1,0)),0)</f>
        <v>0</v>
      </c>
      <c r="AC13" s="15">
        <f>ROUND(INDEX([1]acpsa_table1_production_2018!$C$2:$AM$81,MATCH($A13,[1]acpsa_table1_production_2018!$B$2:$B$81,0),MATCH(AC$4,[1]acpsa_table1_production_2018!$C$1:$AM$1,0)),0)</f>
        <v>0</v>
      </c>
      <c r="AD13" s="16">
        <f>ROUND(INDEX([1]acpsa_table1_production_2018!$C$2:$AM$81,MATCH($A13,[1]acpsa_table1_production_2018!$B$2:$B$81,0),MATCH(AD$4,[1]acpsa_table1_production_2018!$C$1:$AM$1,0)),0)</f>
        <v>0</v>
      </c>
      <c r="AE13" s="16">
        <f>ROUND(INDEX([1]acpsa_table1_production_2018!$C$2:$AM$81,MATCH($A13,[1]acpsa_table1_production_2018!$B$2:$B$81,0),MATCH(AE$4,[1]acpsa_table1_production_2018!$C$1:$AM$1,0)),0)</f>
        <v>0</v>
      </c>
      <c r="AF13" s="16">
        <f>ROUND(INDEX([1]acpsa_table1_production_2018!$C$2:$AM$81,MATCH($A13,[1]acpsa_table1_production_2018!$B$2:$B$81,0),MATCH(AF$4,[1]acpsa_table1_production_2018!$C$1:$AM$1,0)),0)</f>
        <v>0</v>
      </c>
      <c r="AG13" s="16">
        <f>ROUND(INDEX([1]acpsa_table1_production_2018!$C$2:$AM$81,MATCH($A13,[1]acpsa_table1_production_2018!$B$2:$B$81,0),MATCH(AG$4,[1]acpsa_table1_production_2018!$C$1:$AM$1,0)),0)</f>
        <v>0</v>
      </c>
      <c r="AH13" s="16">
        <f>ROUND(INDEX([1]acpsa_table1_production_2018!$C$2:$AM$81,MATCH($A13,[1]acpsa_table1_production_2018!$B$2:$B$81,0),MATCH(AH$4,[1]acpsa_table1_production_2018!$C$1:$AM$1,0)),0)</f>
        <v>0</v>
      </c>
      <c r="AI13" s="16">
        <f>ROUND(INDEX([1]acpsa_table1_production_2018!$C$2:$AM$81,MATCH($A13,[1]acpsa_table1_production_2018!$B$2:$B$81,0),MATCH(AI$4,[1]acpsa_table1_production_2018!$C$1:$AM$1,0)),0)</f>
        <v>0</v>
      </c>
      <c r="AJ13" s="16">
        <f>ROUND(INDEX([1]acpsa_table1_production_2018!$C$2:$AM$81,MATCH($A13,[1]acpsa_table1_production_2018!$B$2:$B$81,0),MATCH(AJ$4,[1]acpsa_table1_production_2018!$C$1:$AM$1,0)),0)</f>
        <v>21</v>
      </c>
      <c r="AK13" s="16">
        <f>ROUND(INDEX([1]acpsa_table1_production_2018!$C$2:$AM$81,MATCH($A13,[1]acpsa_table1_production_2018!$B$2:$B$81,0),MATCH(AK$4,[1]acpsa_table1_production_2018!$C$1:$AM$1,0)),0)</f>
        <v>42831</v>
      </c>
    </row>
    <row r="14" spans="1:37" x14ac:dyDescent="0.3">
      <c r="A14" s="2" t="s">
        <v>7</v>
      </c>
      <c r="B14" s="14">
        <f>ROUND(INDEX([1]acpsa_table1_production_2018!$C$2:$AM$81,MATCH($A14,[1]acpsa_table1_production_2018!$B$2:$B$81,0),MATCH(B$4,[1]acpsa_table1_production_2018!$C$1:$AM$1,0)),0)</f>
        <v>0</v>
      </c>
      <c r="C14" s="14">
        <f>ROUND(INDEX([1]acpsa_table1_production_2018!$C$2:$AM$81,MATCH($A14,[1]acpsa_table1_production_2018!$B$2:$B$81,0),MATCH(C$4,[1]acpsa_table1_production_2018!$C$1:$AM$1,0)),0)</f>
        <v>0</v>
      </c>
      <c r="D14" s="14">
        <f>ROUND(INDEX([1]acpsa_table1_production_2018!$C$2:$AM$81,MATCH($A14,[1]acpsa_table1_production_2018!$B$2:$B$81,0),MATCH(D$4,[1]acpsa_table1_production_2018!$C$1:$AM$1,0)),0)</f>
        <v>0</v>
      </c>
      <c r="E14" s="14">
        <f>ROUND(INDEX([1]acpsa_table1_production_2018!$C$2:$AM$81,MATCH($A14,[1]acpsa_table1_production_2018!$B$2:$B$81,0),MATCH(E$4,[1]acpsa_table1_production_2018!$C$1:$AM$1,0)),0)</f>
        <v>0</v>
      </c>
      <c r="F14" s="14">
        <f>ROUND(INDEX([1]acpsa_table1_production_2018!$C$2:$AM$81,MATCH($A14,[1]acpsa_table1_production_2018!$B$2:$B$81,0),MATCH(F$4,[1]acpsa_table1_production_2018!$C$1:$AM$1,0)),0)</f>
        <v>19665</v>
      </c>
      <c r="G14" s="14">
        <f>ROUND(INDEX([1]acpsa_table1_production_2018!$C$2:$AM$81,MATCH($A14,[1]acpsa_table1_production_2018!$B$2:$B$81,0),MATCH(G$4,[1]acpsa_table1_production_2018!$C$1:$AM$1,0)),0)</f>
        <v>0</v>
      </c>
      <c r="H14" s="14">
        <f>ROUND(INDEX([1]acpsa_table1_production_2018!$C$2:$AM$81,MATCH($A14,[1]acpsa_table1_production_2018!$B$2:$B$81,0),MATCH(H$4,[1]acpsa_table1_production_2018!$C$1:$AM$1,0)),0)</f>
        <v>0</v>
      </c>
      <c r="I14" s="14">
        <f>ROUND(INDEX([1]acpsa_table1_production_2018!$C$2:$AM$81,MATCH($A14,[1]acpsa_table1_production_2018!$B$2:$B$81,0),MATCH(I$4,[1]acpsa_table1_production_2018!$C$1:$AM$1,0)),0)</f>
        <v>0</v>
      </c>
      <c r="J14" s="14">
        <f>ROUND(INDEX([1]acpsa_table1_production_2018!$C$2:$AM$81,MATCH($A14,[1]acpsa_table1_production_2018!$B$2:$B$81,0),MATCH(J$4,[1]acpsa_table1_production_2018!$C$1:$AM$1,0)),0)</f>
        <v>0</v>
      </c>
      <c r="K14" s="14">
        <f>ROUND(INDEX([1]acpsa_table1_production_2018!$C$2:$AM$81,MATCH($A14,[1]acpsa_table1_production_2018!$B$2:$B$81,0),MATCH(K$4,[1]acpsa_table1_production_2018!$C$1:$AM$1,0)),0)</f>
        <v>0</v>
      </c>
      <c r="L14" s="14">
        <f>ROUND(INDEX([1]acpsa_table1_production_2018!$C$2:$AM$81,MATCH($A14,[1]acpsa_table1_production_2018!$B$2:$B$81,0),MATCH(L$4,[1]acpsa_table1_production_2018!$C$1:$AM$1,0)),0)</f>
        <v>0</v>
      </c>
      <c r="M14" s="15">
        <f>ROUND(INDEX([1]acpsa_table1_production_2018!$C$2:$AM$81,MATCH($A14,[1]acpsa_table1_production_2018!$B$2:$B$81,0),MATCH(M$4,[1]acpsa_table1_production_2018!$C$1:$AM$1,0)),0)</f>
        <v>0</v>
      </c>
      <c r="N14" s="16">
        <f>ROUND(INDEX([1]acpsa_table1_production_2018!$C$2:$AM$81,MATCH($A14,[1]acpsa_table1_production_2018!$B$2:$B$81,0),MATCH(N$4,[1]acpsa_table1_production_2018!$C$1:$AM$1,0)),0)</f>
        <v>0</v>
      </c>
      <c r="O14" s="16">
        <f>ROUND(INDEX([1]acpsa_table1_production_2018!$C$2:$AM$81,MATCH($A14,[1]acpsa_table1_production_2018!$B$2:$B$81,0),MATCH(O$4,[1]acpsa_table1_production_2018!$C$1:$AM$1,0)),0)</f>
        <v>0</v>
      </c>
      <c r="P14" s="16">
        <f>ROUND(INDEX([1]acpsa_table1_production_2018!$C$2:$AM$81,MATCH($A14,[1]acpsa_table1_production_2018!$B$2:$B$81,0),MATCH(P$4,[1]acpsa_table1_production_2018!$C$1:$AM$1,0)),0)</f>
        <v>0</v>
      </c>
      <c r="Q14" s="16">
        <f>ROUND(INDEX([1]acpsa_table1_production_2018!$C$2:$AM$81,MATCH($A14,[1]acpsa_table1_production_2018!$B$2:$B$81,0),MATCH(Q$4,[1]acpsa_table1_production_2018!$C$1:$AM$1,0)),0)</f>
        <v>0</v>
      </c>
      <c r="R14" s="16">
        <f>ROUND(INDEX([1]acpsa_table1_production_2018!$C$2:$AM$81,MATCH($A14,[1]acpsa_table1_production_2018!$B$2:$B$81,0),MATCH(R$4,[1]acpsa_table1_production_2018!$C$1:$AM$1,0)),0)</f>
        <v>0</v>
      </c>
      <c r="S14" s="16">
        <f>ROUND(INDEX([1]acpsa_table1_production_2018!$C$2:$AM$81,MATCH($A14,[1]acpsa_table1_production_2018!$B$2:$B$81,0),MATCH(S$4,[1]acpsa_table1_production_2018!$C$1:$AM$1,0)),0)</f>
        <v>0</v>
      </c>
      <c r="T14" s="16">
        <f>ROUND(INDEX([1]acpsa_table1_production_2018!$C$2:$AM$81,MATCH($A14,[1]acpsa_table1_production_2018!$B$2:$B$81,0),MATCH(T$4,[1]acpsa_table1_production_2018!$C$1:$AM$1,0)),0)</f>
        <v>0</v>
      </c>
      <c r="U14" s="16">
        <f>ROUND(INDEX([1]acpsa_table1_production_2018!$C$2:$AM$81,MATCH($A14,[1]acpsa_table1_production_2018!$B$2:$B$81,0),MATCH(U$4,[1]acpsa_table1_production_2018!$C$1:$AM$1,0)),0)</f>
        <v>0</v>
      </c>
      <c r="V14" s="100">
        <f>ROUND(INDEX([1]acpsa_table1_production_2018!$C$2:$AM$81,MATCH($A14,[1]acpsa_table1_production_2018!$B$2:$B$81,0),MATCH(V$4,[1]acpsa_table1_production_2018!$C$1:$AM$1,0)),0)</f>
        <v>0</v>
      </c>
      <c r="W14" s="14">
        <f>ROUND(INDEX([1]acpsa_table1_production_2018!$C$2:$AM$81,MATCH($A14,[1]acpsa_table1_production_2018!$B$2:$B$81,0),MATCH(W$4,[1]acpsa_table1_production_2018!$C$1:$AM$1,0)),0)</f>
        <v>0</v>
      </c>
      <c r="X14" s="14">
        <f>ROUND(INDEX([1]acpsa_table1_production_2018!$C$2:$AM$81,MATCH($A14,[1]acpsa_table1_production_2018!$B$2:$B$81,0),MATCH(X$4,[1]acpsa_table1_production_2018!$C$1:$AM$1,0)),0)</f>
        <v>0</v>
      </c>
      <c r="Y14" s="14">
        <f>ROUND(INDEX([1]acpsa_table1_production_2018!$C$2:$AM$81,MATCH($A14,[1]acpsa_table1_production_2018!$B$2:$B$81,0),MATCH(Y$4,[1]acpsa_table1_production_2018!$C$1:$AM$1,0)),0)</f>
        <v>0</v>
      </c>
      <c r="Z14" s="14">
        <f>ROUND(INDEX([1]acpsa_table1_production_2018!$C$2:$AM$81,MATCH($A14,[1]acpsa_table1_production_2018!$B$2:$B$81,0),MATCH(Z$4,[1]acpsa_table1_production_2018!$C$1:$AM$1,0)),0)</f>
        <v>0</v>
      </c>
      <c r="AA14" s="14">
        <f>ROUND(INDEX([1]acpsa_table1_production_2018!$C$2:$AM$81,MATCH($A14,[1]acpsa_table1_production_2018!$B$2:$B$81,0),MATCH(AA$4,[1]acpsa_table1_production_2018!$C$1:$AM$1,0)),0)</f>
        <v>0</v>
      </c>
      <c r="AB14" s="14">
        <f>ROUND(INDEX([1]acpsa_table1_production_2018!$C$2:$AM$81,MATCH($A14,[1]acpsa_table1_production_2018!$B$2:$B$81,0),MATCH(AB$4,[1]acpsa_table1_production_2018!$C$1:$AM$1,0)),0)</f>
        <v>0</v>
      </c>
      <c r="AC14" s="15">
        <f>ROUND(INDEX([1]acpsa_table1_production_2018!$C$2:$AM$81,MATCH($A14,[1]acpsa_table1_production_2018!$B$2:$B$81,0),MATCH(AC$4,[1]acpsa_table1_production_2018!$C$1:$AM$1,0)),0)</f>
        <v>0</v>
      </c>
      <c r="AD14" s="16">
        <f>ROUND(INDEX([1]acpsa_table1_production_2018!$C$2:$AM$81,MATCH($A14,[1]acpsa_table1_production_2018!$B$2:$B$81,0),MATCH(AD$4,[1]acpsa_table1_production_2018!$C$1:$AM$1,0)),0)</f>
        <v>0</v>
      </c>
      <c r="AE14" s="16">
        <f>ROUND(INDEX([1]acpsa_table1_production_2018!$C$2:$AM$81,MATCH($A14,[1]acpsa_table1_production_2018!$B$2:$B$81,0),MATCH(AE$4,[1]acpsa_table1_production_2018!$C$1:$AM$1,0)),0)</f>
        <v>0</v>
      </c>
      <c r="AF14" s="16">
        <f>ROUND(INDEX([1]acpsa_table1_production_2018!$C$2:$AM$81,MATCH($A14,[1]acpsa_table1_production_2018!$B$2:$B$81,0),MATCH(AF$4,[1]acpsa_table1_production_2018!$C$1:$AM$1,0)),0)</f>
        <v>6678</v>
      </c>
      <c r="AG14" s="16">
        <f>ROUND(INDEX([1]acpsa_table1_production_2018!$C$2:$AM$81,MATCH($A14,[1]acpsa_table1_production_2018!$B$2:$B$81,0),MATCH(AG$4,[1]acpsa_table1_production_2018!$C$1:$AM$1,0)),0)</f>
        <v>0</v>
      </c>
      <c r="AH14" s="16">
        <f>ROUND(INDEX([1]acpsa_table1_production_2018!$C$2:$AM$81,MATCH($A14,[1]acpsa_table1_production_2018!$B$2:$B$81,0),MATCH(AH$4,[1]acpsa_table1_production_2018!$C$1:$AM$1,0)),0)</f>
        <v>0</v>
      </c>
      <c r="AI14" s="16">
        <f>ROUND(INDEX([1]acpsa_table1_production_2018!$C$2:$AM$81,MATCH($A14,[1]acpsa_table1_production_2018!$B$2:$B$81,0),MATCH(AI$4,[1]acpsa_table1_production_2018!$C$1:$AM$1,0)),0)</f>
        <v>0</v>
      </c>
      <c r="AJ14" s="16">
        <f>ROUND(INDEX([1]acpsa_table1_production_2018!$C$2:$AM$81,MATCH($A14,[1]acpsa_table1_production_2018!$B$2:$B$81,0),MATCH(AJ$4,[1]acpsa_table1_production_2018!$C$1:$AM$1,0)),0)</f>
        <v>0</v>
      </c>
      <c r="AK14" s="16">
        <f>ROUND(INDEX([1]acpsa_table1_production_2018!$C$2:$AM$81,MATCH($A14,[1]acpsa_table1_production_2018!$B$2:$B$81,0),MATCH(AK$4,[1]acpsa_table1_production_2018!$C$1:$AM$1,0)),0)</f>
        <v>26343</v>
      </c>
    </row>
    <row r="15" spans="1:37" x14ac:dyDescent="0.3">
      <c r="A15" s="3" t="s">
        <v>46</v>
      </c>
      <c r="B15" s="14">
        <f>ROUND(INDEX([1]acpsa_table1_production_2018!$C$2:$AM$81,MATCH($A15,[1]acpsa_table1_production_2018!$B$2:$B$81,0),MATCH(B$4,[1]acpsa_table1_production_2018!$C$1:$AM$1,0)),0)</f>
        <v>0</v>
      </c>
      <c r="C15" s="14">
        <f>ROUND(INDEX([1]acpsa_table1_production_2018!$C$2:$AM$81,MATCH($A15,[1]acpsa_table1_production_2018!$B$2:$B$81,0),MATCH(C$4,[1]acpsa_table1_production_2018!$C$1:$AM$1,0)),0)</f>
        <v>0</v>
      </c>
      <c r="D15" s="14">
        <f>ROUND(INDEX([1]acpsa_table1_production_2018!$C$2:$AM$81,MATCH($A15,[1]acpsa_table1_production_2018!$B$2:$B$81,0),MATCH(D$4,[1]acpsa_table1_production_2018!$C$1:$AM$1,0)),0)</f>
        <v>0</v>
      </c>
      <c r="E15" s="14">
        <f>ROUND(INDEX([1]acpsa_table1_production_2018!$C$2:$AM$81,MATCH($A15,[1]acpsa_table1_production_2018!$B$2:$B$81,0),MATCH(E$4,[1]acpsa_table1_production_2018!$C$1:$AM$1,0)),0)</f>
        <v>0</v>
      </c>
      <c r="F15" s="14">
        <f>ROUND(INDEX([1]acpsa_table1_production_2018!$C$2:$AM$81,MATCH($A15,[1]acpsa_table1_production_2018!$B$2:$B$81,0),MATCH(F$4,[1]acpsa_table1_production_2018!$C$1:$AM$1,0)),0)</f>
        <v>2660</v>
      </c>
      <c r="G15" s="14">
        <f>ROUND(INDEX([1]acpsa_table1_production_2018!$C$2:$AM$81,MATCH($A15,[1]acpsa_table1_production_2018!$B$2:$B$81,0),MATCH(G$4,[1]acpsa_table1_production_2018!$C$1:$AM$1,0)),0)</f>
        <v>0</v>
      </c>
      <c r="H15" s="14">
        <f>ROUND(INDEX([1]acpsa_table1_production_2018!$C$2:$AM$81,MATCH($A15,[1]acpsa_table1_production_2018!$B$2:$B$81,0),MATCH(H$4,[1]acpsa_table1_production_2018!$C$1:$AM$1,0)),0)</f>
        <v>0</v>
      </c>
      <c r="I15" s="14">
        <f>ROUND(INDEX([1]acpsa_table1_production_2018!$C$2:$AM$81,MATCH($A15,[1]acpsa_table1_production_2018!$B$2:$B$81,0),MATCH(I$4,[1]acpsa_table1_production_2018!$C$1:$AM$1,0)),0)</f>
        <v>0</v>
      </c>
      <c r="J15" s="14">
        <f>ROUND(INDEX([1]acpsa_table1_production_2018!$C$2:$AM$81,MATCH($A15,[1]acpsa_table1_production_2018!$B$2:$B$81,0),MATCH(J$4,[1]acpsa_table1_production_2018!$C$1:$AM$1,0)),0)</f>
        <v>0</v>
      </c>
      <c r="K15" s="14">
        <f>ROUND(INDEX([1]acpsa_table1_production_2018!$C$2:$AM$81,MATCH($A15,[1]acpsa_table1_production_2018!$B$2:$B$81,0),MATCH(K$4,[1]acpsa_table1_production_2018!$C$1:$AM$1,0)),0)</f>
        <v>0</v>
      </c>
      <c r="L15" s="14">
        <f>ROUND(INDEX([1]acpsa_table1_production_2018!$C$2:$AM$81,MATCH($A15,[1]acpsa_table1_production_2018!$B$2:$B$81,0),MATCH(L$4,[1]acpsa_table1_production_2018!$C$1:$AM$1,0)),0)</f>
        <v>0</v>
      </c>
      <c r="M15" s="15">
        <f>ROUND(INDEX([1]acpsa_table1_production_2018!$C$2:$AM$81,MATCH($A15,[1]acpsa_table1_production_2018!$B$2:$B$81,0),MATCH(M$4,[1]acpsa_table1_production_2018!$C$1:$AM$1,0)),0)</f>
        <v>0</v>
      </c>
      <c r="N15" s="16">
        <f>ROUND(INDEX([1]acpsa_table1_production_2018!$C$2:$AM$81,MATCH($A15,[1]acpsa_table1_production_2018!$B$2:$B$81,0),MATCH(N$4,[1]acpsa_table1_production_2018!$C$1:$AM$1,0)),0)</f>
        <v>0</v>
      </c>
      <c r="O15" s="16">
        <f>ROUND(INDEX([1]acpsa_table1_production_2018!$C$2:$AM$81,MATCH($A15,[1]acpsa_table1_production_2018!$B$2:$B$81,0),MATCH(O$4,[1]acpsa_table1_production_2018!$C$1:$AM$1,0)),0)</f>
        <v>0</v>
      </c>
      <c r="P15" s="16">
        <f>ROUND(INDEX([1]acpsa_table1_production_2018!$C$2:$AM$81,MATCH($A15,[1]acpsa_table1_production_2018!$B$2:$B$81,0),MATCH(P$4,[1]acpsa_table1_production_2018!$C$1:$AM$1,0)),0)</f>
        <v>0</v>
      </c>
      <c r="Q15" s="16">
        <f>ROUND(INDEX([1]acpsa_table1_production_2018!$C$2:$AM$81,MATCH($A15,[1]acpsa_table1_production_2018!$B$2:$B$81,0),MATCH(Q$4,[1]acpsa_table1_production_2018!$C$1:$AM$1,0)),0)</f>
        <v>0</v>
      </c>
      <c r="R15" s="16">
        <f>ROUND(INDEX([1]acpsa_table1_production_2018!$C$2:$AM$81,MATCH($A15,[1]acpsa_table1_production_2018!$B$2:$B$81,0),MATCH(R$4,[1]acpsa_table1_production_2018!$C$1:$AM$1,0)),0)</f>
        <v>0</v>
      </c>
      <c r="S15" s="16">
        <f>ROUND(INDEX([1]acpsa_table1_production_2018!$C$2:$AM$81,MATCH($A15,[1]acpsa_table1_production_2018!$B$2:$B$81,0),MATCH(S$4,[1]acpsa_table1_production_2018!$C$1:$AM$1,0)),0)</f>
        <v>0</v>
      </c>
      <c r="T15" s="16">
        <f>ROUND(INDEX([1]acpsa_table1_production_2018!$C$2:$AM$81,MATCH($A15,[1]acpsa_table1_production_2018!$B$2:$B$81,0),MATCH(T$4,[1]acpsa_table1_production_2018!$C$1:$AM$1,0)),0)</f>
        <v>0</v>
      </c>
      <c r="U15" s="16">
        <f>ROUND(INDEX([1]acpsa_table1_production_2018!$C$2:$AM$81,MATCH($A15,[1]acpsa_table1_production_2018!$B$2:$B$81,0),MATCH(U$4,[1]acpsa_table1_production_2018!$C$1:$AM$1,0)),0)</f>
        <v>0</v>
      </c>
      <c r="V15" s="100">
        <f>ROUND(INDEX([1]acpsa_table1_production_2018!$C$2:$AM$81,MATCH($A15,[1]acpsa_table1_production_2018!$B$2:$B$81,0),MATCH(V$4,[1]acpsa_table1_production_2018!$C$1:$AM$1,0)),0)</f>
        <v>0</v>
      </c>
      <c r="W15" s="14">
        <f>ROUND(INDEX([1]acpsa_table1_production_2018!$C$2:$AM$81,MATCH($A15,[1]acpsa_table1_production_2018!$B$2:$B$81,0),MATCH(W$4,[1]acpsa_table1_production_2018!$C$1:$AM$1,0)),0)</f>
        <v>0</v>
      </c>
      <c r="X15" s="14">
        <f>ROUND(INDEX([1]acpsa_table1_production_2018!$C$2:$AM$81,MATCH($A15,[1]acpsa_table1_production_2018!$B$2:$B$81,0),MATCH(X$4,[1]acpsa_table1_production_2018!$C$1:$AM$1,0)),0)</f>
        <v>0</v>
      </c>
      <c r="Y15" s="14">
        <f>ROUND(INDEX([1]acpsa_table1_production_2018!$C$2:$AM$81,MATCH($A15,[1]acpsa_table1_production_2018!$B$2:$B$81,0),MATCH(Y$4,[1]acpsa_table1_production_2018!$C$1:$AM$1,0)),0)</f>
        <v>0</v>
      </c>
      <c r="Z15" s="14">
        <f>ROUND(INDEX([1]acpsa_table1_production_2018!$C$2:$AM$81,MATCH($A15,[1]acpsa_table1_production_2018!$B$2:$B$81,0),MATCH(Z$4,[1]acpsa_table1_production_2018!$C$1:$AM$1,0)),0)</f>
        <v>0</v>
      </c>
      <c r="AA15" s="14">
        <f>ROUND(INDEX([1]acpsa_table1_production_2018!$C$2:$AM$81,MATCH($A15,[1]acpsa_table1_production_2018!$B$2:$B$81,0),MATCH(AA$4,[1]acpsa_table1_production_2018!$C$1:$AM$1,0)),0)</f>
        <v>0</v>
      </c>
      <c r="AB15" s="14">
        <f>ROUND(INDEX([1]acpsa_table1_production_2018!$C$2:$AM$81,MATCH($A15,[1]acpsa_table1_production_2018!$B$2:$B$81,0),MATCH(AB$4,[1]acpsa_table1_production_2018!$C$1:$AM$1,0)),0)</f>
        <v>0</v>
      </c>
      <c r="AC15" s="15">
        <f>ROUND(INDEX([1]acpsa_table1_production_2018!$C$2:$AM$81,MATCH($A15,[1]acpsa_table1_production_2018!$B$2:$B$81,0),MATCH(AC$4,[1]acpsa_table1_production_2018!$C$1:$AM$1,0)),0)</f>
        <v>0</v>
      </c>
      <c r="AD15" s="16">
        <f>ROUND(INDEX([1]acpsa_table1_production_2018!$C$2:$AM$81,MATCH($A15,[1]acpsa_table1_production_2018!$B$2:$B$81,0),MATCH(AD$4,[1]acpsa_table1_production_2018!$C$1:$AM$1,0)),0)</f>
        <v>0</v>
      </c>
      <c r="AE15" s="16">
        <f>ROUND(INDEX([1]acpsa_table1_production_2018!$C$2:$AM$81,MATCH($A15,[1]acpsa_table1_production_2018!$B$2:$B$81,0),MATCH(AE$4,[1]acpsa_table1_production_2018!$C$1:$AM$1,0)),0)</f>
        <v>0</v>
      </c>
      <c r="AF15" s="16">
        <f>ROUND(INDEX([1]acpsa_table1_production_2018!$C$2:$AM$81,MATCH($A15,[1]acpsa_table1_production_2018!$B$2:$B$81,0),MATCH(AF$4,[1]acpsa_table1_production_2018!$C$1:$AM$1,0)),0)</f>
        <v>314</v>
      </c>
      <c r="AG15" s="16">
        <f>ROUND(INDEX([1]acpsa_table1_production_2018!$C$2:$AM$81,MATCH($A15,[1]acpsa_table1_production_2018!$B$2:$B$81,0),MATCH(AG$4,[1]acpsa_table1_production_2018!$C$1:$AM$1,0)),0)</f>
        <v>0</v>
      </c>
      <c r="AH15" s="16">
        <f>ROUND(INDEX([1]acpsa_table1_production_2018!$C$2:$AM$81,MATCH($A15,[1]acpsa_table1_production_2018!$B$2:$B$81,0),MATCH(AH$4,[1]acpsa_table1_production_2018!$C$1:$AM$1,0)),0)</f>
        <v>0</v>
      </c>
      <c r="AI15" s="16">
        <f>ROUND(INDEX([1]acpsa_table1_production_2018!$C$2:$AM$81,MATCH($A15,[1]acpsa_table1_production_2018!$B$2:$B$81,0),MATCH(AI$4,[1]acpsa_table1_production_2018!$C$1:$AM$1,0)),0)</f>
        <v>0</v>
      </c>
      <c r="AJ15" s="16">
        <f>ROUND(INDEX([1]acpsa_table1_production_2018!$C$2:$AM$81,MATCH($A15,[1]acpsa_table1_production_2018!$B$2:$B$81,0),MATCH(AJ$4,[1]acpsa_table1_production_2018!$C$1:$AM$1,0)),0)</f>
        <v>0</v>
      </c>
      <c r="AK15" s="16">
        <f>ROUND(INDEX([1]acpsa_table1_production_2018!$C$2:$AM$81,MATCH($A15,[1]acpsa_table1_production_2018!$B$2:$B$81,0),MATCH(AK$4,[1]acpsa_table1_production_2018!$C$1:$AM$1,0)),0)</f>
        <v>2974</v>
      </c>
    </row>
    <row r="16" spans="1:37" x14ac:dyDescent="0.3">
      <c r="A16" s="3" t="s">
        <v>47</v>
      </c>
      <c r="B16" s="14">
        <f>ROUND(INDEX([1]acpsa_table1_production_2018!$C$2:$AM$81,MATCH($A16,[1]acpsa_table1_production_2018!$B$2:$B$81,0),MATCH(B$4,[1]acpsa_table1_production_2018!$C$1:$AM$1,0)),0)</f>
        <v>0</v>
      </c>
      <c r="C16" s="14">
        <f>ROUND(INDEX([1]acpsa_table1_production_2018!$C$2:$AM$81,MATCH($A16,[1]acpsa_table1_production_2018!$B$2:$B$81,0),MATCH(C$4,[1]acpsa_table1_production_2018!$C$1:$AM$1,0)),0)</f>
        <v>0</v>
      </c>
      <c r="D16" s="14">
        <f>ROUND(INDEX([1]acpsa_table1_production_2018!$C$2:$AM$81,MATCH($A16,[1]acpsa_table1_production_2018!$B$2:$B$81,0),MATCH(D$4,[1]acpsa_table1_production_2018!$C$1:$AM$1,0)),0)</f>
        <v>0</v>
      </c>
      <c r="E16" s="14">
        <f>ROUND(INDEX([1]acpsa_table1_production_2018!$C$2:$AM$81,MATCH($A16,[1]acpsa_table1_production_2018!$B$2:$B$81,0),MATCH(E$4,[1]acpsa_table1_production_2018!$C$1:$AM$1,0)),0)</f>
        <v>0</v>
      </c>
      <c r="F16" s="14">
        <f>ROUND(INDEX([1]acpsa_table1_production_2018!$C$2:$AM$81,MATCH($A16,[1]acpsa_table1_production_2018!$B$2:$B$81,0),MATCH(F$4,[1]acpsa_table1_production_2018!$C$1:$AM$1,0)),0)</f>
        <v>4398</v>
      </c>
      <c r="G16" s="14">
        <f>ROUND(INDEX([1]acpsa_table1_production_2018!$C$2:$AM$81,MATCH($A16,[1]acpsa_table1_production_2018!$B$2:$B$81,0),MATCH(G$4,[1]acpsa_table1_production_2018!$C$1:$AM$1,0)),0)</f>
        <v>0</v>
      </c>
      <c r="H16" s="14">
        <f>ROUND(INDEX([1]acpsa_table1_production_2018!$C$2:$AM$81,MATCH($A16,[1]acpsa_table1_production_2018!$B$2:$B$81,0),MATCH(H$4,[1]acpsa_table1_production_2018!$C$1:$AM$1,0)),0)</f>
        <v>0</v>
      </c>
      <c r="I16" s="14">
        <f>ROUND(INDEX([1]acpsa_table1_production_2018!$C$2:$AM$81,MATCH($A16,[1]acpsa_table1_production_2018!$B$2:$B$81,0),MATCH(I$4,[1]acpsa_table1_production_2018!$C$1:$AM$1,0)),0)</f>
        <v>0</v>
      </c>
      <c r="J16" s="14">
        <f>ROUND(INDEX([1]acpsa_table1_production_2018!$C$2:$AM$81,MATCH($A16,[1]acpsa_table1_production_2018!$B$2:$B$81,0),MATCH(J$4,[1]acpsa_table1_production_2018!$C$1:$AM$1,0)),0)</f>
        <v>0</v>
      </c>
      <c r="K16" s="14">
        <f>ROUND(INDEX([1]acpsa_table1_production_2018!$C$2:$AM$81,MATCH($A16,[1]acpsa_table1_production_2018!$B$2:$B$81,0),MATCH(K$4,[1]acpsa_table1_production_2018!$C$1:$AM$1,0)),0)</f>
        <v>0</v>
      </c>
      <c r="L16" s="14">
        <f>ROUND(INDEX([1]acpsa_table1_production_2018!$C$2:$AM$81,MATCH($A16,[1]acpsa_table1_production_2018!$B$2:$B$81,0),MATCH(L$4,[1]acpsa_table1_production_2018!$C$1:$AM$1,0)),0)</f>
        <v>0</v>
      </c>
      <c r="M16" s="15">
        <f>ROUND(INDEX([1]acpsa_table1_production_2018!$C$2:$AM$81,MATCH($A16,[1]acpsa_table1_production_2018!$B$2:$B$81,0),MATCH(M$4,[1]acpsa_table1_production_2018!$C$1:$AM$1,0)),0)</f>
        <v>0</v>
      </c>
      <c r="N16" s="16">
        <f>ROUND(INDEX([1]acpsa_table1_production_2018!$C$2:$AM$81,MATCH($A16,[1]acpsa_table1_production_2018!$B$2:$B$81,0),MATCH(N$4,[1]acpsa_table1_production_2018!$C$1:$AM$1,0)),0)</f>
        <v>0</v>
      </c>
      <c r="O16" s="16">
        <f>ROUND(INDEX([1]acpsa_table1_production_2018!$C$2:$AM$81,MATCH($A16,[1]acpsa_table1_production_2018!$B$2:$B$81,0),MATCH(O$4,[1]acpsa_table1_production_2018!$C$1:$AM$1,0)),0)</f>
        <v>0</v>
      </c>
      <c r="P16" s="16">
        <f>ROUND(INDEX([1]acpsa_table1_production_2018!$C$2:$AM$81,MATCH($A16,[1]acpsa_table1_production_2018!$B$2:$B$81,0),MATCH(P$4,[1]acpsa_table1_production_2018!$C$1:$AM$1,0)),0)</f>
        <v>0</v>
      </c>
      <c r="Q16" s="16">
        <f>ROUND(INDEX([1]acpsa_table1_production_2018!$C$2:$AM$81,MATCH($A16,[1]acpsa_table1_production_2018!$B$2:$B$81,0),MATCH(Q$4,[1]acpsa_table1_production_2018!$C$1:$AM$1,0)),0)</f>
        <v>0</v>
      </c>
      <c r="R16" s="16">
        <f>ROUND(INDEX([1]acpsa_table1_production_2018!$C$2:$AM$81,MATCH($A16,[1]acpsa_table1_production_2018!$B$2:$B$81,0),MATCH(R$4,[1]acpsa_table1_production_2018!$C$1:$AM$1,0)),0)</f>
        <v>0</v>
      </c>
      <c r="S16" s="16">
        <f>ROUND(INDEX([1]acpsa_table1_production_2018!$C$2:$AM$81,MATCH($A16,[1]acpsa_table1_production_2018!$B$2:$B$81,0),MATCH(S$4,[1]acpsa_table1_production_2018!$C$1:$AM$1,0)),0)</f>
        <v>0</v>
      </c>
      <c r="T16" s="16">
        <f>ROUND(INDEX([1]acpsa_table1_production_2018!$C$2:$AM$81,MATCH($A16,[1]acpsa_table1_production_2018!$B$2:$B$81,0),MATCH(T$4,[1]acpsa_table1_production_2018!$C$1:$AM$1,0)),0)</f>
        <v>0</v>
      </c>
      <c r="U16" s="16">
        <f>ROUND(INDEX([1]acpsa_table1_production_2018!$C$2:$AM$81,MATCH($A16,[1]acpsa_table1_production_2018!$B$2:$B$81,0),MATCH(U$4,[1]acpsa_table1_production_2018!$C$1:$AM$1,0)),0)</f>
        <v>0</v>
      </c>
      <c r="V16" s="100">
        <f>ROUND(INDEX([1]acpsa_table1_production_2018!$C$2:$AM$81,MATCH($A16,[1]acpsa_table1_production_2018!$B$2:$B$81,0),MATCH(V$4,[1]acpsa_table1_production_2018!$C$1:$AM$1,0)),0)</f>
        <v>0</v>
      </c>
      <c r="W16" s="14">
        <f>ROUND(INDEX([1]acpsa_table1_production_2018!$C$2:$AM$81,MATCH($A16,[1]acpsa_table1_production_2018!$B$2:$B$81,0),MATCH(W$4,[1]acpsa_table1_production_2018!$C$1:$AM$1,0)),0)</f>
        <v>0</v>
      </c>
      <c r="X16" s="14">
        <f>ROUND(INDEX([1]acpsa_table1_production_2018!$C$2:$AM$81,MATCH($A16,[1]acpsa_table1_production_2018!$B$2:$B$81,0),MATCH(X$4,[1]acpsa_table1_production_2018!$C$1:$AM$1,0)),0)</f>
        <v>0</v>
      </c>
      <c r="Y16" s="14">
        <f>ROUND(INDEX([1]acpsa_table1_production_2018!$C$2:$AM$81,MATCH($A16,[1]acpsa_table1_production_2018!$B$2:$B$81,0),MATCH(Y$4,[1]acpsa_table1_production_2018!$C$1:$AM$1,0)),0)</f>
        <v>0</v>
      </c>
      <c r="Z16" s="14">
        <f>ROUND(INDEX([1]acpsa_table1_production_2018!$C$2:$AM$81,MATCH($A16,[1]acpsa_table1_production_2018!$B$2:$B$81,0),MATCH(Z$4,[1]acpsa_table1_production_2018!$C$1:$AM$1,0)),0)</f>
        <v>0</v>
      </c>
      <c r="AA16" s="14">
        <f>ROUND(INDEX([1]acpsa_table1_production_2018!$C$2:$AM$81,MATCH($A16,[1]acpsa_table1_production_2018!$B$2:$B$81,0),MATCH(AA$4,[1]acpsa_table1_production_2018!$C$1:$AM$1,0)),0)</f>
        <v>0</v>
      </c>
      <c r="AB16" s="14">
        <f>ROUND(INDEX([1]acpsa_table1_production_2018!$C$2:$AM$81,MATCH($A16,[1]acpsa_table1_production_2018!$B$2:$B$81,0),MATCH(AB$4,[1]acpsa_table1_production_2018!$C$1:$AM$1,0)),0)</f>
        <v>0</v>
      </c>
      <c r="AC16" s="15">
        <f>ROUND(INDEX([1]acpsa_table1_production_2018!$C$2:$AM$81,MATCH($A16,[1]acpsa_table1_production_2018!$B$2:$B$81,0),MATCH(AC$4,[1]acpsa_table1_production_2018!$C$1:$AM$1,0)),0)</f>
        <v>0</v>
      </c>
      <c r="AD16" s="16">
        <f>ROUND(INDEX([1]acpsa_table1_production_2018!$C$2:$AM$81,MATCH($A16,[1]acpsa_table1_production_2018!$B$2:$B$81,0),MATCH(AD$4,[1]acpsa_table1_production_2018!$C$1:$AM$1,0)),0)</f>
        <v>0</v>
      </c>
      <c r="AE16" s="16">
        <f>ROUND(INDEX([1]acpsa_table1_production_2018!$C$2:$AM$81,MATCH($A16,[1]acpsa_table1_production_2018!$B$2:$B$81,0),MATCH(AE$4,[1]acpsa_table1_production_2018!$C$1:$AM$1,0)),0)</f>
        <v>0</v>
      </c>
      <c r="AF16" s="16">
        <f>ROUND(INDEX([1]acpsa_table1_production_2018!$C$2:$AM$81,MATCH($A16,[1]acpsa_table1_production_2018!$B$2:$B$81,0),MATCH(AF$4,[1]acpsa_table1_production_2018!$C$1:$AM$1,0)),0)</f>
        <v>519</v>
      </c>
      <c r="AG16" s="16">
        <f>ROUND(INDEX([1]acpsa_table1_production_2018!$C$2:$AM$81,MATCH($A16,[1]acpsa_table1_production_2018!$B$2:$B$81,0),MATCH(AG$4,[1]acpsa_table1_production_2018!$C$1:$AM$1,0)),0)</f>
        <v>0</v>
      </c>
      <c r="AH16" s="16">
        <f>ROUND(INDEX([1]acpsa_table1_production_2018!$C$2:$AM$81,MATCH($A16,[1]acpsa_table1_production_2018!$B$2:$B$81,0),MATCH(AH$4,[1]acpsa_table1_production_2018!$C$1:$AM$1,0)),0)</f>
        <v>0</v>
      </c>
      <c r="AI16" s="16">
        <f>ROUND(INDEX([1]acpsa_table1_production_2018!$C$2:$AM$81,MATCH($A16,[1]acpsa_table1_production_2018!$B$2:$B$81,0),MATCH(AI$4,[1]acpsa_table1_production_2018!$C$1:$AM$1,0)),0)</f>
        <v>0</v>
      </c>
      <c r="AJ16" s="16">
        <f>ROUND(INDEX([1]acpsa_table1_production_2018!$C$2:$AM$81,MATCH($A16,[1]acpsa_table1_production_2018!$B$2:$B$81,0),MATCH(AJ$4,[1]acpsa_table1_production_2018!$C$1:$AM$1,0)),0)</f>
        <v>0</v>
      </c>
      <c r="AK16" s="16">
        <f>ROUND(INDEX([1]acpsa_table1_production_2018!$C$2:$AM$81,MATCH($A16,[1]acpsa_table1_production_2018!$B$2:$B$81,0),MATCH(AK$4,[1]acpsa_table1_production_2018!$C$1:$AM$1,0)),0)</f>
        <v>4917</v>
      </c>
    </row>
    <row r="17" spans="1:37" x14ac:dyDescent="0.3">
      <c r="A17" s="3" t="s">
        <v>48</v>
      </c>
      <c r="B17" s="14">
        <f>ROUND(INDEX([1]acpsa_table1_production_2018!$C$2:$AM$81,MATCH($A17,[1]acpsa_table1_production_2018!$B$2:$B$81,0),MATCH(B$4,[1]acpsa_table1_production_2018!$C$1:$AM$1,0)),0)</f>
        <v>0</v>
      </c>
      <c r="C17" s="14">
        <f>ROUND(INDEX([1]acpsa_table1_production_2018!$C$2:$AM$81,MATCH($A17,[1]acpsa_table1_production_2018!$B$2:$B$81,0),MATCH(C$4,[1]acpsa_table1_production_2018!$C$1:$AM$1,0)),0)</f>
        <v>0</v>
      </c>
      <c r="D17" s="14">
        <f>ROUND(INDEX([1]acpsa_table1_production_2018!$C$2:$AM$81,MATCH($A17,[1]acpsa_table1_production_2018!$B$2:$B$81,0),MATCH(D$4,[1]acpsa_table1_production_2018!$C$1:$AM$1,0)),0)</f>
        <v>0</v>
      </c>
      <c r="E17" s="14">
        <f>ROUND(INDEX([1]acpsa_table1_production_2018!$C$2:$AM$81,MATCH($A17,[1]acpsa_table1_production_2018!$B$2:$B$81,0),MATCH(E$4,[1]acpsa_table1_production_2018!$C$1:$AM$1,0)),0)</f>
        <v>0</v>
      </c>
      <c r="F17" s="14">
        <f>ROUND(INDEX([1]acpsa_table1_production_2018!$C$2:$AM$81,MATCH($A17,[1]acpsa_table1_production_2018!$B$2:$B$81,0),MATCH(F$4,[1]acpsa_table1_production_2018!$C$1:$AM$1,0)),0)</f>
        <v>931</v>
      </c>
      <c r="G17" s="14">
        <f>ROUND(INDEX([1]acpsa_table1_production_2018!$C$2:$AM$81,MATCH($A17,[1]acpsa_table1_production_2018!$B$2:$B$81,0),MATCH(G$4,[1]acpsa_table1_production_2018!$C$1:$AM$1,0)),0)</f>
        <v>0</v>
      </c>
      <c r="H17" s="14">
        <f>ROUND(INDEX([1]acpsa_table1_production_2018!$C$2:$AM$81,MATCH($A17,[1]acpsa_table1_production_2018!$B$2:$B$81,0),MATCH(H$4,[1]acpsa_table1_production_2018!$C$1:$AM$1,0)),0)</f>
        <v>0</v>
      </c>
      <c r="I17" s="14">
        <f>ROUND(INDEX([1]acpsa_table1_production_2018!$C$2:$AM$81,MATCH($A17,[1]acpsa_table1_production_2018!$B$2:$B$81,0),MATCH(I$4,[1]acpsa_table1_production_2018!$C$1:$AM$1,0)),0)</f>
        <v>0</v>
      </c>
      <c r="J17" s="14">
        <f>ROUND(INDEX([1]acpsa_table1_production_2018!$C$2:$AM$81,MATCH($A17,[1]acpsa_table1_production_2018!$B$2:$B$81,0),MATCH(J$4,[1]acpsa_table1_production_2018!$C$1:$AM$1,0)),0)</f>
        <v>0</v>
      </c>
      <c r="K17" s="14">
        <f>ROUND(INDEX([1]acpsa_table1_production_2018!$C$2:$AM$81,MATCH($A17,[1]acpsa_table1_production_2018!$B$2:$B$81,0),MATCH(K$4,[1]acpsa_table1_production_2018!$C$1:$AM$1,0)),0)</f>
        <v>0</v>
      </c>
      <c r="L17" s="14">
        <f>ROUND(INDEX([1]acpsa_table1_production_2018!$C$2:$AM$81,MATCH($A17,[1]acpsa_table1_production_2018!$B$2:$B$81,0),MATCH(L$4,[1]acpsa_table1_production_2018!$C$1:$AM$1,0)),0)</f>
        <v>0</v>
      </c>
      <c r="M17" s="15">
        <f>ROUND(INDEX([1]acpsa_table1_production_2018!$C$2:$AM$81,MATCH($A17,[1]acpsa_table1_production_2018!$B$2:$B$81,0),MATCH(M$4,[1]acpsa_table1_production_2018!$C$1:$AM$1,0)),0)</f>
        <v>0</v>
      </c>
      <c r="N17" s="16">
        <f>ROUND(INDEX([1]acpsa_table1_production_2018!$C$2:$AM$81,MATCH($A17,[1]acpsa_table1_production_2018!$B$2:$B$81,0),MATCH(N$4,[1]acpsa_table1_production_2018!$C$1:$AM$1,0)),0)</f>
        <v>0</v>
      </c>
      <c r="O17" s="16">
        <f>ROUND(INDEX([1]acpsa_table1_production_2018!$C$2:$AM$81,MATCH($A17,[1]acpsa_table1_production_2018!$B$2:$B$81,0),MATCH(O$4,[1]acpsa_table1_production_2018!$C$1:$AM$1,0)),0)</f>
        <v>0</v>
      </c>
      <c r="P17" s="16">
        <f>ROUND(INDEX([1]acpsa_table1_production_2018!$C$2:$AM$81,MATCH($A17,[1]acpsa_table1_production_2018!$B$2:$B$81,0),MATCH(P$4,[1]acpsa_table1_production_2018!$C$1:$AM$1,0)),0)</f>
        <v>0</v>
      </c>
      <c r="Q17" s="16">
        <f>ROUND(INDEX([1]acpsa_table1_production_2018!$C$2:$AM$81,MATCH($A17,[1]acpsa_table1_production_2018!$B$2:$B$81,0),MATCH(Q$4,[1]acpsa_table1_production_2018!$C$1:$AM$1,0)),0)</f>
        <v>0</v>
      </c>
      <c r="R17" s="16">
        <f>ROUND(INDEX([1]acpsa_table1_production_2018!$C$2:$AM$81,MATCH($A17,[1]acpsa_table1_production_2018!$B$2:$B$81,0),MATCH(R$4,[1]acpsa_table1_production_2018!$C$1:$AM$1,0)),0)</f>
        <v>0</v>
      </c>
      <c r="S17" s="16">
        <f>ROUND(INDEX([1]acpsa_table1_production_2018!$C$2:$AM$81,MATCH($A17,[1]acpsa_table1_production_2018!$B$2:$B$81,0),MATCH(S$4,[1]acpsa_table1_production_2018!$C$1:$AM$1,0)),0)</f>
        <v>0</v>
      </c>
      <c r="T17" s="16">
        <f>ROUND(INDEX([1]acpsa_table1_production_2018!$C$2:$AM$81,MATCH($A17,[1]acpsa_table1_production_2018!$B$2:$B$81,0),MATCH(T$4,[1]acpsa_table1_production_2018!$C$1:$AM$1,0)),0)</f>
        <v>0</v>
      </c>
      <c r="U17" s="16">
        <f>ROUND(INDEX([1]acpsa_table1_production_2018!$C$2:$AM$81,MATCH($A17,[1]acpsa_table1_production_2018!$B$2:$B$81,0),MATCH(U$4,[1]acpsa_table1_production_2018!$C$1:$AM$1,0)),0)</f>
        <v>0</v>
      </c>
      <c r="V17" s="100">
        <f>ROUND(INDEX([1]acpsa_table1_production_2018!$C$2:$AM$81,MATCH($A17,[1]acpsa_table1_production_2018!$B$2:$B$81,0),MATCH(V$4,[1]acpsa_table1_production_2018!$C$1:$AM$1,0)),0)</f>
        <v>0</v>
      </c>
      <c r="W17" s="14">
        <f>ROUND(INDEX([1]acpsa_table1_production_2018!$C$2:$AM$81,MATCH($A17,[1]acpsa_table1_production_2018!$B$2:$B$81,0),MATCH(W$4,[1]acpsa_table1_production_2018!$C$1:$AM$1,0)),0)</f>
        <v>0</v>
      </c>
      <c r="X17" s="14">
        <f>ROUND(INDEX([1]acpsa_table1_production_2018!$C$2:$AM$81,MATCH($A17,[1]acpsa_table1_production_2018!$B$2:$B$81,0),MATCH(X$4,[1]acpsa_table1_production_2018!$C$1:$AM$1,0)),0)</f>
        <v>0</v>
      </c>
      <c r="Y17" s="14">
        <f>ROUND(INDEX([1]acpsa_table1_production_2018!$C$2:$AM$81,MATCH($A17,[1]acpsa_table1_production_2018!$B$2:$B$81,0),MATCH(Y$4,[1]acpsa_table1_production_2018!$C$1:$AM$1,0)),0)</f>
        <v>0</v>
      </c>
      <c r="Z17" s="14">
        <f>ROUND(INDEX([1]acpsa_table1_production_2018!$C$2:$AM$81,MATCH($A17,[1]acpsa_table1_production_2018!$B$2:$B$81,0),MATCH(Z$4,[1]acpsa_table1_production_2018!$C$1:$AM$1,0)),0)</f>
        <v>0</v>
      </c>
      <c r="AA17" s="14">
        <f>ROUND(INDEX([1]acpsa_table1_production_2018!$C$2:$AM$81,MATCH($A17,[1]acpsa_table1_production_2018!$B$2:$B$81,0),MATCH(AA$4,[1]acpsa_table1_production_2018!$C$1:$AM$1,0)),0)</f>
        <v>0</v>
      </c>
      <c r="AB17" s="14">
        <f>ROUND(INDEX([1]acpsa_table1_production_2018!$C$2:$AM$81,MATCH($A17,[1]acpsa_table1_production_2018!$B$2:$B$81,0),MATCH(AB$4,[1]acpsa_table1_production_2018!$C$1:$AM$1,0)),0)</f>
        <v>0</v>
      </c>
      <c r="AC17" s="15">
        <f>ROUND(INDEX([1]acpsa_table1_production_2018!$C$2:$AM$81,MATCH($A17,[1]acpsa_table1_production_2018!$B$2:$B$81,0),MATCH(AC$4,[1]acpsa_table1_production_2018!$C$1:$AM$1,0)),0)</f>
        <v>0</v>
      </c>
      <c r="AD17" s="16">
        <f>ROUND(INDEX([1]acpsa_table1_production_2018!$C$2:$AM$81,MATCH($A17,[1]acpsa_table1_production_2018!$B$2:$B$81,0),MATCH(AD$4,[1]acpsa_table1_production_2018!$C$1:$AM$1,0)),0)</f>
        <v>0</v>
      </c>
      <c r="AE17" s="16">
        <f>ROUND(INDEX([1]acpsa_table1_production_2018!$C$2:$AM$81,MATCH($A17,[1]acpsa_table1_production_2018!$B$2:$B$81,0),MATCH(AE$4,[1]acpsa_table1_production_2018!$C$1:$AM$1,0)),0)</f>
        <v>0</v>
      </c>
      <c r="AF17" s="16">
        <f>ROUND(INDEX([1]acpsa_table1_production_2018!$C$2:$AM$81,MATCH($A17,[1]acpsa_table1_production_2018!$B$2:$B$81,0),MATCH(AF$4,[1]acpsa_table1_production_2018!$C$1:$AM$1,0)),0)</f>
        <v>110</v>
      </c>
      <c r="AG17" s="16">
        <f>ROUND(INDEX([1]acpsa_table1_production_2018!$C$2:$AM$81,MATCH($A17,[1]acpsa_table1_production_2018!$B$2:$B$81,0),MATCH(AG$4,[1]acpsa_table1_production_2018!$C$1:$AM$1,0)),0)</f>
        <v>0</v>
      </c>
      <c r="AH17" s="16">
        <f>ROUND(INDEX([1]acpsa_table1_production_2018!$C$2:$AM$81,MATCH($A17,[1]acpsa_table1_production_2018!$B$2:$B$81,0),MATCH(AH$4,[1]acpsa_table1_production_2018!$C$1:$AM$1,0)),0)</f>
        <v>0</v>
      </c>
      <c r="AI17" s="16">
        <f>ROUND(INDEX([1]acpsa_table1_production_2018!$C$2:$AM$81,MATCH($A17,[1]acpsa_table1_production_2018!$B$2:$B$81,0),MATCH(AI$4,[1]acpsa_table1_production_2018!$C$1:$AM$1,0)),0)</f>
        <v>0</v>
      </c>
      <c r="AJ17" s="16">
        <f>ROUND(INDEX([1]acpsa_table1_production_2018!$C$2:$AM$81,MATCH($A17,[1]acpsa_table1_production_2018!$B$2:$B$81,0),MATCH(AJ$4,[1]acpsa_table1_production_2018!$C$1:$AM$1,0)),0)</f>
        <v>0</v>
      </c>
      <c r="AK17" s="16">
        <f>ROUND(INDEX([1]acpsa_table1_production_2018!$C$2:$AM$81,MATCH($A17,[1]acpsa_table1_production_2018!$B$2:$B$81,0),MATCH(AK$4,[1]acpsa_table1_production_2018!$C$1:$AM$1,0)),0)</f>
        <v>1041</v>
      </c>
    </row>
    <row r="18" spans="1:37" x14ac:dyDescent="0.3">
      <c r="A18" s="3" t="s">
        <v>49</v>
      </c>
      <c r="B18" s="14">
        <f>ROUND(INDEX([1]acpsa_table1_production_2018!$C$2:$AM$81,MATCH($A18,[1]acpsa_table1_production_2018!$B$2:$B$81,0),MATCH(B$4,[1]acpsa_table1_production_2018!$C$1:$AM$1,0)),0)</f>
        <v>0</v>
      </c>
      <c r="C18" s="14">
        <f>ROUND(INDEX([1]acpsa_table1_production_2018!$C$2:$AM$81,MATCH($A18,[1]acpsa_table1_production_2018!$B$2:$B$81,0),MATCH(C$4,[1]acpsa_table1_production_2018!$C$1:$AM$1,0)),0)</f>
        <v>0</v>
      </c>
      <c r="D18" s="14">
        <f>ROUND(INDEX([1]acpsa_table1_production_2018!$C$2:$AM$81,MATCH($A18,[1]acpsa_table1_production_2018!$B$2:$B$81,0),MATCH(D$4,[1]acpsa_table1_production_2018!$C$1:$AM$1,0)),0)</f>
        <v>0</v>
      </c>
      <c r="E18" s="14">
        <f>ROUND(INDEX([1]acpsa_table1_production_2018!$C$2:$AM$81,MATCH($A18,[1]acpsa_table1_production_2018!$B$2:$B$81,0),MATCH(E$4,[1]acpsa_table1_production_2018!$C$1:$AM$1,0)),0)</f>
        <v>0</v>
      </c>
      <c r="F18" s="14">
        <f>ROUND(INDEX([1]acpsa_table1_production_2018!$C$2:$AM$81,MATCH($A18,[1]acpsa_table1_production_2018!$B$2:$B$81,0),MATCH(F$4,[1]acpsa_table1_production_2018!$C$1:$AM$1,0)),0)</f>
        <v>1098</v>
      </c>
      <c r="G18" s="14">
        <f>ROUND(INDEX([1]acpsa_table1_production_2018!$C$2:$AM$81,MATCH($A18,[1]acpsa_table1_production_2018!$B$2:$B$81,0),MATCH(G$4,[1]acpsa_table1_production_2018!$C$1:$AM$1,0)),0)</f>
        <v>0</v>
      </c>
      <c r="H18" s="14">
        <f>ROUND(INDEX([1]acpsa_table1_production_2018!$C$2:$AM$81,MATCH($A18,[1]acpsa_table1_production_2018!$B$2:$B$81,0),MATCH(H$4,[1]acpsa_table1_production_2018!$C$1:$AM$1,0)),0)</f>
        <v>0</v>
      </c>
      <c r="I18" s="14">
        <f>ROUND(INDEX([1]acpsa_table1_production_2018!$C$2:$AM$81,MATCH($A18,[1]acpsa_table1_production_2018!$B$2:$B$81,0),MATCH(I$4,[1]acpsa_table1_production_2018!$C$1:$AM$1,0)),0)</f>
        <v>0</v>
      </c>
      <c r="J18" s="14">
        <f>ROUND(INDEX([1]acpsa_table1_production_2018!$C$2:$AM$81,MATCH($A18,[1]acpsa_table1_production_2018!$B$2:$B$81,0),MATCH(J$4,[1]acpsa_table1_production_2018!$C$1:$AM$1,0)),0)</f>
        <v>0</v>
      </c>
      <c r="K18" s="14">
        <f>ROUND(INDEX([1]acpsa_table1_production_2018!$C$2:$AM$81,MATCH($A18,[1]acpsa_table1_production_2018!$B$2:$B$81,0),MATCH(K$4,[1]acpsa_table1_production_2018!$C$1:$AM$1,0)),0)</f>
        <v>0</v>
      </c>
      <c r="L18" s="14">
        <f>ROUND(INDEX([1]acpsa_table1_production_2018!$C$2:$AM$81,MATCH($A18,[1]acpsa_table1_production_2018!$B$2:$B$81,0),MATCH(L$4,[1]acpsa_table1_production_2018!$C$1:$AM$1,0)),0)</f>
        <v>0</v>
      </c>
      <c r="M18" s="15">
        <f>ROUND(INDEX([1]acpsa_table1_production_2018!$C$2:$AM$81,MATCH($A18,[1]acpsa_table1_production_2018!$B$2:$B$81,0),MATCH(M$4,[1]acpsa_table1_production_2018!$C$1:$AM$1,0)),0)</f>
        <v>0</v>
      </c>
      <c r="N18" s="16">
        <f>ROUND(INDEX([1]acpsa_table1_production_2018!$C$2:$AM$81,MATCH($A18,[1]acpsa_table1_production_2018!$B$2:$B$81,0),MATCH(N$4,[1]acpsa_table1_production_2018!$C$1:$AM$1,0)),0)</f>
        <v>0</v>
      </c>
      <c r="O18" s="16">
        <f>ROUND(INDEX([1]acpsa_table1_production_2018!$C$2:$AM$81,MATCH($A18,[1]acpsa_table1_production_2018!$B$2:$B$81,0),MATCH(O$4,[1]acpsa_table1_production_2018!$C$1:$AM$1,0)),0)</f>
        <v>0</v>
      </c>
      <c r="P18" s="16">
        <f>ROUND(INDEX([1]acpsa_table1_production_2018!$C$2:$AM$81,MATCH($A18,[1]acpsa_table1_production_2018!$B$2:$B$81,0),MATCH(P$4,[1]acpsa_table1_production_2018!$C$1:$AM$1,0)),0)</f>
        <v>0</v>
      </c>
      <c r="Q18" s="16">
        <f>ROUND(INDEX([1]acpsa_table1_production_2018!$C$2:$AM$81,MATCH($A18,[1]acpsa_table1_production_2018!$B$2:$B$81,0),MATCH(Q$4,[1]acpsa_table1_production_2018!$C$1:$AM$1,0)),0)</f>
        <v>0</v>
      </c>
      <c r="R18" s="16">
        <f>ROUND(INDEX([1]acpsa_table1_production_2018!$C$2:$AM$81,MATCH($A18,[1]acpsa_table1_production_2018!$B$2:$B$81,0),MATCH(R$4,[1]acpsa_table1_production_2018!$C$1:$AM$1,0)),0)</f>
        <v>0</v>
      </c>
      <c r="S18" s="16">
        <f>ROUND(INDEX([1]acpsa_table1_production_2018!$C$2:$AM$81,MATCH($A18,[1]acpsa_table1_production_2018!$B$2:$B$81,0),MATCH(S$4,[1]acpsa_table1_production_2018!$C$1:$AM$1,0)),0)</f>
        <v>0</v>
      </c>
      <c r="T18" s="16">
        <f>ROUND(INDEX([1]acpsa_table1_production_2018!$C$2:$AM$81,MATCH($A18,[1]acpsa_table1_production_2018!$B$2:$B$81,0),MATCH(T$4,[1]acpsa_table1_production_2018!$C$1:$AM$1,0)),0)</f>
        <v>0</v>
      </c>
      <c r="U18" s="16">
        <f>ROUND(INDEX([1]acpsa_table1_production_2018!$C$2:$AM$81,MATCH($A18,[1]acpsa_table1_production_2018!$B$2:$B$81,0),MATCH(U$4,[1]acpsa_table1_production_2018!$C$1:$AM$1,0)),0)</f>
        <v>0</v>
      </c>
      <c r="V18" s="100">
        <f>ROUND(INDEX([1]acpsa_table1_production_2018!$C$2:$AM$81,MATCH($A18,[1]acpsa_table1_production_2018!$B$2:$B$81,0),MATCH(V$4,[1]acpsa_table1_production_2018!$C$1:$AM$1,0)),0)</f>
        <v>0</v>
      </c>
      <c r="W18" s="14">
        <f>ROUND(INDEX([1]acpsa_table1_production_2018!$C$2:$AM$81,MATCH($A18,[1]acpsa_table1_production_2018!$B$2:$B$81,0),MATCH(W$4,[1]acpsa_table1_production_2018!$C$1:$AM$1,0)),0)</f>
        <v>0</v>
      </c>
      <c r="X18" s="14">
        <f>ROUND(INDEX([1]acpsa_table1_production_2018!$C$2:$AM$81,MATCH($A18,[1]acpsa_table1_production_2018!$B$2:$B$81,0),MATCH(X$4,[1]acpsa_table1_production_2018!$C$1:$AM$1,0)),0)</f>
        <v>0</v>
      </c>
      <c r="Y18" s="14">
        <f>ROUND(INDEX([1]acpsa_table1_production_2018!$C$2:$AM$81,MATCH($A18,[1]acpsa_table1_production_2018!$B$2:$B$81,0),MATCH(Y$4,[1]acpsa_table1_production_2018!$C$1:$AM$1,0)),0)</f>
        <v>0</v>
      </c>
      <c r="Z18" s="14">
        <f>ROUND(INDEX([1]acpsa_table1_production_2018!$C$2:$AM$81,MATCH($A18,[1]acpsa_table1_production_2018!$B$2:$B$81,0),MATCH(Z$4,[1]acpsa_table1_production_2018!$C$1:$AM$1,0)),0)</f>
        <v>0</v>
      </c>
      <c r="AA18" s="14">
        <f>ROUND(INDEX([1]acpsa_table1_production_2018!$C$2:$AM$81,MATCH($A18,[1]acpsa_table1_production_2018!$B$2:$B$81,0),MATCH(AA$4,[1]acpsa_table1_production_2018!$C$1:$AM$1,0)),0)</f>
        <v>0</v>
      </c>
      <c r="AB18" s="14">
        <f>ROUND(INDEX([1]acpsa_table1_production_2018!$C$2:$AM$81,MATCH($A18,[1]acpsa_table1_production_2018!$B$2:$B$81,0),MATCH(AB$4,[1]acpsa_table1_production_2018!$C$1:$AM$1,0)),0)</f>
        <v>0</v>
      </c>
      <c r="AC18" s="15">
        <f>ROUND(INDEX([1]acpsa_table1_production_2018!$C$2:$AM$81,MATCH($A18,[1]acpsa_table1_production_2018!$B$2:$B$81,0),MATCH(AC$4,[1]acpsa_table1_production_2018!$C$1:$AM$1,0)),0)</f>
        <v>0</v>
      </c>
      <c r="AD18" s="16">
        <f>ROUND(INDEX([1]acpsa_table1_production_2018!$C$2:$AM$81,MATCH($A18,[1]acpsa_table1_production_2018!$B$2:$B$81,0),MATCH(AD$4,[1]acpsa_table1_production_2018!$C$1:$AM$1,0)),0)</f>
        <v>0</v>
      </c>
      <c r="AE18" s="16">
        <f>ROUND(INDEX([1]acpsa_table1_production_2018!$C$2:$AM$81,MATCH($A18,[1]acpsa_table1_production_2018!$B$2:$B$81,0),MATCH(AE$4,[1]acpsa_table1_production_2018!$C$1:$AM$1,0)),0)</f>
        <v>0</v>
      </c>
      <c r="AF18" s="16">
        <f>ROUND(INDEX([1]acpsa_table1_production_2018!$C$2:$AM$81,MATCH($A18,[1]acpsa_table1_production_2018!$B$2:$B$81,0),MATCH(AF$4,[1]acpsa_table1_production_2018!$C$1:$AM$1,0)),0)</f>
        <v>130</v>
      </c>
      <c r="AG18" s="16">
        <f>ROUND(INDEX([1]acpsa_table1_production_2018!$C$2:$AM$81,MATCH($A18,[1]acpsa_table1_production_2018!$B$2:$B$81,0),MATCH(AG$4,[1]acpsa_table1_production_2018!$C$1:$AM$1,0)),0)</f>
        <v>0</v>
      </c>
      <c r="AH18" s="16">
        <f>ROUND(INDEX([1]acpsa_table1_production_2018!$C$2:$AM$81,MATCH($A18,[1]acpsa_table1_production_2018!$B$2:$B$81,0),MATCH(AH$4,[1]acpsa_table1_production_2018!$C$1:$AM$1,0)),0)</f>
        <v>0</v>
      </c>
      <c r="AI18" s="16">
        <f>ROUND(INDEX([1]acpsa_table1_production_2018!$C$2:$AM$81,MATCH($A18,[1]acpsa_table1_production_2018!$B$2:$B$81,0),MATCH(AI$4,[1]acpsa_table1_production_2018!$C$1:$AM$1,0)),0)</f>
        <v>0</v>
      </c>
      <c r="AJ18" s="16">
        <f>ROUND(INDEX([1]acpsa_table1_production_2018!$C$2:$AM$81,MATCH($A18,[1]acpsa_table1_production_2018!$B$2:$B$81,0),MATCH(AJ$4,[1]acpsa_table1_production_2018!$C$1:$AM$1,0)),0)</f>
        <v>0</v>
      </c>
      <c r="AK18" s="16">
        <f>ROUND(INDEX([1]acpsa_table1_production_2018!$C$2:$AM$81,MATCH($A18,[1]acpsa_table1_production_2018!$B$2:$B$81,0),MATCH(AK$4,[1]acpsa_table1_production_2018!$C$1:$AM$1,0)),0)</f>
        <v>1227</v>
      </c>
    </row>
    <row r="19" spans="1:37" x14ac:dyDescent="0.3">
      <c r="A19" s="3" t="s">
        <v>50</v>
      </c>
      <c r="B19" s="14">
        <f>ROUND(INDEX([1]acpsa_table1_production_2018!$C$2:$AM$81,MATCH($A19,[1]acpsa_table1_production_2018!$B$2:$B$81,0),MATCH(B$4,[1]acpsa_table1_production_2018!$C$1:$AM$1,0)),0)</f>
        <v>0</v>
      </c>
      <c r="C19" s="14">
        <f>ROUND(INDEX([1]acpsa_table1_production_2018!$C$2:$AM$81,MATCH($A19,[1]acpsa_table1_production_2018!$B$2:$B$81,0),MATCH(C$4,[1]acpsa_table1_production_2018!$C$1:$AM$1,0)),0)</f>
        <v>0</v>
      </c>
      <c r="D19" s="14">
        <f>ROUND(INDEX([1]acpsa_table1_production_2018!$C$2:$AM$81,MATCH($A19,[1]acpsa_table1_production_2018!$B$2:$B$81,0),MATCH(D$4,[1]acpsa_table1_production_2018!$C$1:$AM$1,0)),0)</f>
        <v>0</v>
      </c>
      <c r="E19" s="14">
        <f>ROUND(INDEX([1]acpsa_table1_production_2018!$C$2:$AM$81,MATCH($A19,[1]acpsa_table1_production_2018!$B$2:$B$81,0),MATCH(E$4,[1]acpsa_table1_production_2018!$C$1:$AM$1,0)),0)</f>
        <v>0</v>
      </c>
      <c r="F19" s="14">
        <f>ROUND(INDEX([1]acpsa_table1_production_2018!$C$2:$AM$81,MATCH($A19,[1]acpsa_table1_production_2018!$B$2:$B$81,0),MATCH(F$4,[1]acpsa_table1_production_2018!$C$1:$AM$1,0)),0)</f>
        <v>532</v>
      </c>
      <c r="G19" s="14">
        <f>ROUND(INDEX([1]acpsa_table1_production_2018!$C$2:$AM$81,MATCH($A19,[1]acpsa_table1_production_2018!$B$2:$B$81,0),MATCH(G$4,[1]acpsa_table1_production_2018!$C$1:$AM$1,0)),0)</f>
        <v>0</v>
      </c>
      <c r="H19" s="14">
        <f>ROUND(INDEX([1]acpsa_table1_production_2018!$C$2:$AM$81,MATCH($A19,[1]acpsa_table1_production_2018!$B$2:$B$81,0),MATCH(H$4,[1]acpsa_table1_production_2018!$C$1:$AM$1,0)),0)</f>
        <v>0</v>
      </c>
      <c r="I19" s="14">
        <f>ROUND(INDEX([1]acpsa_table1_production_2018!$C$2:$AM$81,MATCH($A19,[1]acpsa_table1_production_2018!$B$2:$B$81,0),MATCH(I$4,[1]acpsa_table1_production_2018!$C$1:$AM$1,0)),0)</f>
        <v>0</v>
      </c>
      <c r="J19" s="14">
        <f>ROUND(INDEX([1]acpsa_table1_production_2018!$C$2:$AM$81,MATCH($A19,[1]acpsa_table1_production_2018!$B$2:$B$81,0),MATCH(J$4,[1]acpsa_table1_production_2018!$C$1:$AM$1,0)),0)</f>
        <v>0</v>
      </c>
      <c r="K19" s="14">
        <f>ROUND(INDEX([1]acpsa_table1_production_2018!$C$2:$AM$81,MATCH($A19,[1]acpsa_table1_production_2018!$B$2:$B$81,0),MATCH(K$4,[1]acpsa_table1_production_2018!$C$1:$AM$1,0)),0)</f>
        <v>0</v>
      </c>
      <c r="L19" s="14">
        <f>ROUND(INDEX([1]acpsa_table1_production_2018!$C$2:$AM$81,MATCH($A19,[1]acpsa_table1_production_2018!$B$2:$B$81,0),MATCH(L$4,[1]acpsa_table1_production_2018!$C$1:$AM$1,0)),0)</f>
        <v>0</v>
      </c>
      <c r="M19" s="15">
        <f>ROUND(INDEX([1]acpsa_table1_production_2018!$C$2:$AM$81,MATCH($A19,[1]acpsa_table1_production_2018!$B$2:$B$81,0),MATCH(M$4,[1]acpsa_table1_production_2018!$C$1:$AM$1,0)),0)</f>
        <v>0</v>
      </c>
      <c r="N19" s="16">
        <f>ROUND(INDEX([1]acpsa_table1_production_2018!$C$2:$AM$81,MATCH($A19,[1]acpsa_table1_production_2018!$B$2:$B$81,0),MATCH(N$4,[1]acpsa_table1_production_2018!$C$1:$AM$1,0)),0)</f>
        <v>0</v>
      </c>
      <c r="O19" s="16">
        <f>ROUND(INDEX([1]acpsa_table1_production_2018!$C$2:$AM$81,MATCH($A19,[1]acpsa_table1_production_2018!$B$2:$B$81,0),MATCH(O$4,[1]acpsa_table1_production_2018!$C$1:$AM$1,0)),0)</f>
        <v>0</v>
      </c>
      <c r="P19" s="16">
        <f>ROUND(INDEX([1]acpsa_table1_production_2018!$C$2:$AM$81,MATCH($A19,[1]acpsa_table1_production_2018!$B$2:$B$81,0),MATCH(P$4,[1]acpsa_table1_production_2018!$C$1:$AM$1,0)),0)</f>
        <v>0</v>
      </c>
      <c r="Q19" s="16">
        <f>ROUND(INDEX([1]acpsa_table1_production_2018!$C$2:$AM$81,MATCH($A19,[1]acpsa_table1_production_2018!$B$2:$B$81,0),MATCH(Q$4,[1]acpsa_table1_production_2018!$C$1:$AM$1,0)),0)</f>
        <v>0</v>
      </c>
      <c r="R19" s="16">
        <f>ROUND(INDEX([1]acpsa_table1_production_2018!$C$2:$AM$81,MATCH($A19,[1]acpsa_table1_production_2018!$B$2:$B$81,0),MATCH(R$4,[1]acpsa_table1_production_2018!$C$1:$AM$1,0)),0)</f>
        <v>0</v>
      </c>
      <c r="S19" s="16">
        <f>ROUND(INDEX([1]acpsa_table1_production_2018!$C$2:$AM$81,MATCH($A19,[1]acpsa_table1_production_2018!$B$2:$B$81,0),MATCH(S$4,[1]acpsa_table1_production_2018!$C$1:$AM$1,0)),0)</f>
        <v>0</v>
      </c>
      <c r="T19" s="16">
        <f>ROUND(INDEX([1]acpsa_table1_production_2018!$C$2:$AM$81,MATCH($A19,[1]acpsa_table1_production_2018!$B$2:$B$81,0),MATCH(T$4,[1]acpsa_table1_production_2018!$C$1:$AM$1,0)),0)</f>
        <v>0</v>
      </c>
      <c r="U19" s="16">
        <f>ROUND(INDEX([1]acpsa_table1_production_2018!$C$2:$AM$81,MATCH($A19,[1]acpsa_table1_production_2018!$B$2:$B$81,0),MATCH(U$4,[1]acpsa_table1_production_2018!$C$1:$AM$1,0)),0)</f>
        <v>0</v>
      </c>
      <c r="V19" s="100">
        <f>ROUND(INDEX([1]acpsa_table1_production_2018!$C$2:$AM$81,MATCH($A19,[1]acpsa_table1_production_2018!$B$2:$B$81,0),MATCH(V$4,[1]acpsa_table1_production_2018!$C$1:$AM$1,0)),0)</f>
        <v>0</v>
      </c>
      <c r="W19" s="14">
        <f>ROUND(INDEX([1]acpsa_table1_production_2018!$C$2:$AM$81,MATCH($A19,[1]acpsa_table1_production_2018!$B$2:$B$81,0),MATCH(W$4,[1]acpsa_table1_production_2018!$C$1:$AM$1,0)),0)</f>
        <v>0</v>
      </c>
      <c r="X19" s="14">
        <f>ROUND(INDEX([1]acpsa_table1_production_2018!$C$2:$AM$81,MATCH($A19,[1]acpsa_table1_production_2018!$B$2:$B$81,0),MATCH(X$4,[1]acpsa_table1_production_2018!$C$1:$AM$1,0)),0)</f>
        <v>0</v>
      </c>
      <c r="Y19" s="14">
        <f>ROUND(INDEX([1]acpsa_table1_production_2018!$C$2:$AM$81,MATCH($A19,[1]acpsa_table1_production_2018!$B$2:$B$81,0),MATCH(Y$4,[1]acpsa_table1_production_2018!$C$1:$AM$1,0)),0)</f>
        <v>0</v>
      </c>
      <c r="Z19" s="14">
        <f>ROUND(INDEX([1]acpsa_table1_production_2018!$C$2:$AM$81,MATCH($A19,[1]acpsa_table1_production_2018!$B$2:$B$81,0),MATCH(Z$4,[1]acpsa_table1_production_2018!$C$1:$AM$1,0)),0)</f>
        <v>0</v>
      </c>
      <c r="AA19" s="14">
        <f>ROUND(INDEX([1]acpsa_table1_production_2018!$C$2:$AM$81,MATCH($A19,[1]acpsa_table1_production_2018!$B$2:$B$81,0),MATCH(AA$4,[1]acpsa_table1_production_2018!$C$1:$AM$1,0)),0)</f>
        <v>0</v>
      </c>
      <c r="AB19" s="14">
        <f>ROUND(INDEX([1]acpsa_table1_production_2018!$C$2:$AM$81,MATCH($A19,[1]acpsa_table1_production_2018!$B$2:$B$81,0),MATCH(AB$4,[1]acpsa_table1_production_2018!$C$1:$AM$1,0)),0)</f>
        <v>0</v>
      </c>
      <c r="AC19" s="15">
        <f>ROUND(INDEX([1]acpsa_table1_production_2018!$C$2:$AM$81,MATCH($A19,[1]acpsa_table1_production_2018!$B$2:$B$81,0),MATCH(AC$4,[1]acpsa_table1_production_2018!$C$1:$AM$1,0)),0)</f>
        <v>0</v>
      </c>
      <c r="AD19" s="16">
        <f>ROUND(INDEX([1]acpsa_table1_production_2018!$C$2:$AM$81,MATCH($A19,[1]acpsa_table1_production_2018!$B$2:$B$81,0),MATCH(AD$4,[1]acpsa_table1_production_2018!$C$1:$AM$1,0)),0)</f>
        <v>0</v>
      </c>
      <c r="AE19" s="16">
        <f>ROUND(INDEX([1]acpsa_table1_production_2018!$C$2:$AM$81,MATCH($A19,[1]acpsa_table1_production_2018!$B$2:$B$81,0),MATCH(AE$4,[1]acpsa_table1_production_2018!$C$1:$AM$1,0)),0)</f>
        <v>0</v>
      </c>
      <c r="AF19" s="16">
        <f>ROUND(INDEX([1]acpsa_table1_production_2018!$C$2:$AM$81,MATCH($A19,[1]acpsa_table1_production_2018!$B$2:$B$81,0),MATCH(AF$4,[1]acpsa_table1_production_2018!$C$1:$AM$1,0)),0)</f>
        <v>63</v>
      </c>
      <c r="AG19" s="16">
        <f>ROUND(INDEX([1]acpsa_table1_production_2018!$C$2:$AM$81,MATCH($A19,[1]acpsa_table1_production_2018!$B$2:$B$81,0),MATCH(AG$4,[1]acpsa_table1_production_2018!$C$1:$AM$1,0)),0)</f>
        <v>0</v>
      </c>
      <c r="AH19" s="16">
        <f>ROUND(INDEX([1]acpsa_table1_production_2018!$C$2:$AM$81,MATCH($A19,[1]acpsa_table1_production_2018!$B$2:$B$81,0),MATCH(AH$4,[1]acpsa_table1_production_2018!$C$1:$AM$1,0)),0)</f>
        <v>0</v>
      </c>
      <c r="AI19" s="16">
        <f>ROUND(INDEX([1]acpsa_table1_production_2018!$C$2:$AM$81,MATCH($A19,[1]acpsa_table1_production_2018!$B$2:$B$81,0),MATCH(AI$4,[1]acpsa_table1_production_2018!$C$1:$AM$1,0)),0)</f>
        <v>0</v>
      </c>
      <c r="AJ19" s="16">
        <f>ROUND(INDEX([1]acpsa_table1_production_2018!$C$2:$AM$81,MATCH($A19,[1]acpsa_table1_production_2018!$B$2:$B$81,0),MATCH(AJ$4,[1]acpsa_table1_production_2018!$C$1:$AM$1,0)),0)</f>
        <v>0</v>
      </c>
      <c r="AK19" s="16">
        <f>ROUND(INDEX([1]acpsa_table1_production_2018!$C$2:$AM$81,MATCH($A19,[1]acpsa_table1_production_2018!$B$2:$B$81,0),MATCH(AK$4,[1]acpsa_table1_production_2018!$C$1:$AM$1,0)),0)</f>
        <v>595</v>
      </c>
    </row>
    <row r="20" spans="1:37" x14ac:dyDescent="0.3">
      <c r="A20" s="3" t="s">
        <v>51</v>
      </c>
      <c r="B20" s="14">
        <f>ROUND(INDEX([1]acpsa_table1_production_2018!$C$2:$AM$81,MATCH($A20,[1]acpsa_table1_production_2018!$B$2:$B$81,0),MATCH(B$4,[1]acpsa_table1_production_2018!$C$1:$AM$1,0)),0)</f>
        <v>0</v>
      </c>
      <c r="C20" s="14">
        <f>ROUND(INDEX([1]acpsa_table1_production_2018!$C$2:$AM$81,MATCH($A20,[1]acpsa_table1_production_2018!$B$2:$B$81,0),MATCH(C$4,[1]acpsa_table1_production_2018!$C$1:$AM$1,0)),0)</f>
        <v>0</v>
      </c>
      <c r="D20" s="14">
        <f>ROUND(INDEX([1]acpsa_table1_production_2018!$C$2:$AM$81,MATCH($A20,[1]acpsa_table1_production_2018!$B$2:$B$81,0),MATCH(D$4,[1]acpsa_table1_production_2018!$C$1:$AM$1,0)),0)</f>
        <v>0</v>
      </c>
      <c r="E20" s="14">
        <f>ROUND(INDEX([1]acpsa_table1_production_2018!$C$2:$AM$81,MATCH($A20,[1]acpsa_table1_production_2018!$B$2:$B$81,0),MATCH(E$4,[1]acpsa_table1_production_2018!$C$1:$AM$1,0)),0)</f>
        <v>0</v>
      </c>
      <c r="F20" s="14">
        <f>ROUND(INDEX([1]acpsa_table1_production_2018!$C$2:$AM$81,MATCH($A20,[1]acpsa_table1_production_2018!$B$2:$B$81,0),MATCH(F$4,[1]acpsa_table1_production_2018!$C$1:$AM$1,0)),0)</f>
        <v>4257</v>
      </c>
      <c r="G20" s="14">
        <f>ROUND(INDEX([1]acpsa_table1_production_2018!$C$2:$AM$81,MATCH($A20,[1]acpsa_table1_production_2018!$B$2:$B$81,0),MATCH(G$4,[1]acpsa_table1_production_2018!$C$1:$AM$1,0)),0)</f>
        <v>0</v>
      </c>
      <c r="H20" s="14">
        <f>ROUND(INDEX([1]acpsa_table1_production_2018!$C$2:$AM$81,MATCH($A20,[1]acpsa_table1_production_2018!$B$2:$B$81,0),MATCH(H$4,[1]acpsa_table1_production_2018!$C$1:$AM$1,0)),0)</f>
        <v>0</v>
      </c>
      <c r="I20" s="14">
        <f>ROUND(INDEX([1]acpsa_table1_production_2018!$C$2:$AM$81,MATCH($A20,[1]acpsa_table1_production_2018!$B$2:$B$81,0),MATCH(I$4,[1]acpsa_table1_production_2018!$C$1:$AM$1,0)),0)</f>
        <v>0</v>
      </c>
      <c r="J20" s="14">
        <f>ROUND(INDEX([1]acpsa_table1_production_2018!$C$2:$AM$81,MATCH($A20,[1]acpsa_table1_production_2018!$B$2:$B$81,0),MATCH(J$4,[1]acpsa_table1_production_2018!$C$1:$AM$1,0)),0)</f>
        <v>0</v>
      </c>
      <c r="K20" s="14">
        <f>ROUND(INDEX([1]acpsa_table1_production_2018!$C$2:$AM$81,MATCH($A20,[1]acpsa_table1_production_2018!$B$2:$B$81,0),MATCH(K$4,[1]acpsa_table1_production_2018!$C$1:$AM$1,0)),0)</f>
        <v>0</v>
      </c>
      <c r="L20" s="14">
        <f>ROUND(INDEX([1]acpsa_table1_production_2018!$C$2:$AM$81,MATCH($A20,[1]acpsa_table1_production_2018!$B$2:$B$81,0),MATCH(L$4,[1]acpsa_table1_production_2018!$C$1:$AM$1,0)),0)</f>
        <v>0</v>
      </c>
      <c r="M20" s="15">
        <f>ROUND(INDEX([1]acpsa_table1_production_2018!$C$2:$AM$81,MATCH($A20,[1]acpsa_table1_production_2018!$B$2:$B$81,0),MATCH(M$4,[1]acpsa_table1_production_2018!$C$1:$AM$1,0)),0)</f>
        <v>0</v>
      </c>
      <c r="N20" s="16">
        <f>ROUND(INDEX([1]acpsa_table1_production_2018!$C$2:$AM$81,MATCH($A20,[1]acpsa_table1_production_2018!$B$2:$B$81,0),MATCH(N$4,[1]acpsa_table1_production_2018!$C$1:$AM$1,0)),0)</f>
        <v>0</v>
      </c>
      <c r="O20" s="16">
        <f>ROUND(INDEX([1]acpsa_table1_production_2018!$C$2:$AM$81,MATCH($A20,[1]acpsa_table1_production_2018!$B$2:$B$81,0),MATCH(O$4,[1]acpsa_table1_production_2018!$C$1:$AM$1,0)),0)</f>
        <v>0</v>
      </c>
      <c r="P20" s="16">
        <f>ROUND(INDEX([1]acpsa_table1_production_2018!$C$2:$AM$81,MATCH($A20,[1]acpsa_table1_production_2018!$B$2:$B$81,0),MATCH(P$4,[1]acpsa_table1_production_2018!$C$1:$AM$1,0)),0)</f>
        <v>0</v>
      </c>
      <c r="Q20" s="16">
        <f>ROUND(INDEX([1]acpsa_table1_production_2018!$C$2:$AM$81,MATCH($A20,[1]acpsa_table1_production_2018!$B$2:$B$81,0),MATCH(Q$4,[1]acpsa_table1_production_2018!$C$1:$AM$1,0)),0)</f>
        <v>0</v>
      </c>
      <c r="R20" s="16">
        <f>ROUND(INDEX([1]acpsa_table1_production_2018!$C$2:$AM$81,MATCH($A20,[1]acpsa_table1_production_2018!$B$2:$B$81,0),MATCH(R$4,[1]acpsa_table1_production_2018!$C$1:$AM$1,0)),0)</f>
        <v>0</v>
      </c>
      <c r="S20" s="16">
        <f>ROUND(INDEX([1]acpsa_table1_production_2018!$C$2:$AM$81,MATCH($A20,[1]acpsa_table1_production_2018!$B$2:$B$81,0),MATCH(S$4,[1]acpsa_table1_production_2018!$C$1:$AM$1,0)),0)</f>
        <v>0</v>
      </c>
      <c r="T20" s="16">
        <f>ROUND(INDEX([1]acpsa_table1_production_2018!$C$2:$AM$81,MATCH($A20,[1]acpsa_table1_production_2018!$B$2:$B$81,0),MATCH(T$4,[1]acpsa_table1_production_2018!$C$1:$AM$1,0)),0)</f>
        <v>0</v>
      </c>
      <c r="U20" s="16">
        <f>ROUND(INDEX([1]acpsa_table1_production_2018!$C$2:$AM$81,MATCH($A20,[1]acpsa_table1_production_2018!$B$2:$B$81,0),MATCH(U$4,[1]acpsa_table1_production_2018!$C$1:$AM$1,0)),0)</f>
        <v>0</v>
      </c>
      <c r="V20" s="100">
        <f>ROUND(INDEX([1]acpsa_table1_production_2018!$C$2:$AM$81,MATCH($A20,[1]acpsa_table1_production_2018!$B$2:$B$81,0),MATCH(V$4,[1]acpsa_table1_production_2018!$C$1:$AM$1,0)),0)</f>
        <v>0</v>
      </c>
      <c r="W20" s="14">
        <f>ROUND(INDEX([1]acpsa_table1_production_2018!$C$2:$AM$81,MATCH($A20,[1]acpsa_table1_production_2018!$B$2:$B$81,0),MATCH(W$4,[1]acpsa_table1_production_2018!$C$1:$AM$1,0)),0)</f>
        <v>0</v>
      </c>
      <c r="X20" s="14">
        <f>ROUND(INDEX([1]acpsa_table1_production_2018!$C$2:$AM$81,MATCH($A20,[1]acpsa_table1_production_2018!$B$2:$B$81,0),MATCH(X$4,[1]acpsa_table1_production_2018!$C$1:$AM$1,0)),0)</f>
        <v>0</v>
      </c>
      <c r="Y20" s="14">
        <f>ROUND(INDEX([1]acpsa_table1_production_2018!$C$2:$AM$81,MATCH($A20,[1]acpsa_table1_production_2018!$B$2:$B$81,0),MATCH(Y$4,[1]acpsa_table1_production_2018!$C$1:$AM$1,0)),0)</f>
        <v>0</v>
      </c>
      <c r="Z20" s="14">
        <f>ROUND(INDEX([1]acpsa_table1_production_2018!$C$2:$AM$81,MATCH($A20,[1]acpsa_table1_production_2018!$B$2:$B$81,0),MATCH(Z$4,[1]acpsa_table1_production_2018!$C$1:$AM$1,0)),0)</f>
        <v>0</v>
      </c>
      <c r="AA20" s="14">
        <f>ROUND(INDEX([1]acpsa_table1_production_2018!$C$2:$AM$81,MATCH($A20,[1]acpsa_table1_production_2018!$B$2:$B$81,0),MATCH(AA$4,[1]acpsa_table1_production_2018!$C$1:$AM$1,0)),0)</f>
        <v>0</v>
      </c>
      <c r="AB20" s="14">
        <f>ROUND(INDEX([1]acpsa_table1_production_2018!$C$2:$AM$81,MATCH($A20,[1]acpsa_table1_production_2018!$B$2:$B$81,0),MATCH(AB$4,[1]acpsa_table1_production_2018!$C$1:$AM$1,0)),0)</f>
        <v>0</v>
      </c>
      <c r="AC20" s="15">
        <f>ROUND(INDEX([1]acpsa_table1_production_2018!$C$2:$AM$81,MATCH($A20,[1]acpsa_table1_production_2018!$B$2:$B$81,0),MATCH(AC$4,[1]acpsa_table1_production_2018!$C$1:$AM$1,0)),0)</f>
        <v>0</v>
      </c>
      <c r="AD20" s="16">
        <f>ROUND(INDEX([1]acpsa_table1_production_2018!$C$2:$AM$81,MATCH($A20,[1]acpsa_table1_production_2018!$B$2:$B$81,0),MATCH(AD$4,[1]acpsa_table1_production_2018!$C$1:$AM$1,0)),0)</f>
        <v>0</v>
      </c>
      <c r="AE20" s="16">
        <f>ROUND(INDEX([1]acpsa_table1_production_2018!$C$2:$AM$81,MATCH($A20,[1]acpsa_table1_production_2018!$B$2:$B$81,0),MATCH(AE$4,[1]acpsa_table1_production_2018!$C$1:$AM$1,0)),0)</f>
        <v>0</v>
      </c>
      <c r="AF20" s="16">
        <f>ROUND(INDEX([1]acpsa_table1_production_2018!$C$2:$AM$81,MATCH($A20,[1]acpsa_table1_production_2018!$B$2:$B$81,0),MATCH(AF$4,[1]acpsa_table1_production_2018!$C$1:$AM$1,0)),0)</f>
        <v>502</v>
      </c>
      <c r="AG20" s="16">
        <f>ROUND(INDEX([1]acpsa_table1_production_2018!$C$2:$AM$81,MATCH($A20,[1]acpsa_table1_production_2018!$B$2:$B$81,0),MATCH(AG$4,[1]acpsa_table1_production_2018!$C$1:$AM$1,0)),0)</f>
        <v>0</v>
      </c>
      <c r="AH20" s="16">
        <f>ROUND(INDEX([1]acpsa_table1_production_2018!$C$2:$AM$81,MATCH($A20,[1]acpsa_table1_production_2018!$B$2:$B$81,0),MATCH(AH$4,[1]acpsa_table1_production_2018!$C$1:$AM$1,0)),0)</f>
        <v>0</v>
      </c>
      <c r="AI20" s="16">
        <f>ROUND(INDEX([1]acpsa_table1_production_2018!$C$2:$AM$81,MATCH($A20,[1]acpsa_table1_production_2018!$B$2:$B$81,0),MATCH(AI$4,[1]acpsa_table1_production_2018!$C$1:$AM$1,0)),0)</f>
        <v>0</v>
      </c>
      <c r="AJ20" s="16">
        <f>ROUND(INDEX([1]acpsa_table1_production_2018!$C$2:$AM$81,MATCH($A20,[1]acpsa_table1_production_2018!$B$2:$B$81,0),MATCH(AJ$4,[1]acpsa_table1_production_2018!$C$1:$AM$1,0)),0)</f>
        <v>0</v>
      </c>
      <c r="AK20" s="16">
        <f>ROUND(INDEX([1]acpsa_table1_production_2018!$C$2:$AM$81,MATCH($A20,[1]acpsa_table1_production_2018!$B$2:$B$81,0),MATCH(AK$4,[1]acpsa_table1_production_2018!$C$1:$AM$1,0)),0)</f>
        <v>4759</v>
      </c>
    </row>
    <row r="21" spans="1:37" x14ac:dyDescent="0.3">
      <c r="A21" s="3" t="s">
        <v>52</v>
      </c>
      <c r="B21" s="14">
        <f>ROUND(INDEX([1]acpsa_table1_production_2018!$C$2:$AM$81,MATCH($A21,[1]acpsa_table1_production_2018!$B$2:$B$81,0),MATCH(B$4,[1]acpsa_table1_production_2018!$C$1:$AM$1,0)),0)</f>
        <v>0</v>
      </c>
      <c r="C21" s="14">
        <f>ROUND(INDEX([1]acpsa_table1_production_2018!$C$2:$AM$81,MATCH($A21,[1]acpsa_table1_production_2018!$B$2:$B$81,0),MATCH(C$4,[1]acpsa_table1_production_2018!$C$1:$AM$1,0)),0)</f>
        <v>0</v>
      </c>
      <c r="D21" s="14">
        <f>ROUND(INDEX([1]acpsa_table1_production_2018!$C$2:$AM$81,MATCH($A21,[1]acpsa_table1_production_2018!$B$2:$B$81,0),MATCH(D$4,[1]acpsa_table1_production_2018!$C$1:$AM$1,0)),0)</f>
        <v>0</v>
      </c>
      <c r="E21" s="14">
        <f>ROUND(INDEX([1]acpsa_table1_production_2018!$C$2:$AM$81,MATCH($A21,[1]acpsa_table1_production_2018!$B$2:$B$81,0),MATCH(E$4,[1]acpsa_table1_production_2018!$C$1:$AM$1,0)),0)</f>
        <v>0</v>
      </c>
      <c r="F21" s="14">
        <f>ROUND(INDEX([1]acpsa_table1_production_2018!$C$2:$AM$81,MATCH($A21,[1]acpsa_table1_production_2018!$B$2:$B$81,0),MATCH(F$4,[1]acpsa_table1_production_2018!$C$1:$AM$1,0)),0)</f>
        <v>867</v>
      </c>
      <c r="G21" s="14">
        <f>ROUND(INDEX([1]acpsa_table1_production_2018!$C$2:$AM$81,MATCH($A21,[1]acpsa_table1_production_2018!$B$2:$B$81,0),MATCH(G$4,[1]acpsa_table1_production_2018!$C$1:$AM$1,0)),0)</f>
        <v>0</v>
      </c>
      <c r="H21" s="14">
        <f>ROUND(INDEX([1]acpsa_table1_production_2018!$C$2:$AM$81,MATCH($A21,[1]acpsa_table1_production_2018!$B$2:$B$81,0),MATCH(H$4,[1]acpsa_table1_production_2018!$C$1:$AM$1,0)),0)</f>
        <v>0</v>
      </c>
      <c r="I21" s="14">
        <f>ROUND(INDEX([1]acpsa_table1_production_2018!$C$2:$AM$81,MATCH($A21,[1]acpsa_table1_production_2018!$B$2:$B$81,0),MATCH(I$4,[1]acpsa_table1_production_2018!$C$1:$AM$1,0)),0)</f>
        <v>0</v>
      </c>
      <c r="J21" s="14">
        <f>ROUND(INDEX([1]acpsa_table1_production_2018!$C$2:$AM$81,MATCH($A21,[1]acpsa_table1_production_2018!$B$2:$B$81,0),MATCH(J$4,[1]acpsa_table1_production_2018!$C$1:$AM$1,0)),0)</f>
        <v>0</v>
      </c>
      <c r="K21" s="14">
        <f>ROUND(INDEX([1]acpsa_table1_production_2018!$C$2:$AM$81,MATCH($A21,[1]acpsa_table1_production_2018!$B$2:$B$81,0),MATCH(K$4,[1]acpsa_table1_production_2018!$C$1:$AM$1,0)),0)</f>
        <v>0</v>
      </c>
      <c r="L21" s="14">
        <f>ROUND(INDEX([1]acpsa_table1_production_2018!$C$2:$AM$81,MATCH($A21,[1]acpsa_table1_production_2018!$B$2:$B$81,0),MATCH(L$4,[1]acpsa_table1_production_2018!$C$1:$AM$1,0)),0)</f>
        <v>0</v>
      </c>
      <c r="M21" s="15">
        <f>ROUND(INDEX([1]acpsa_table1_production_2018!$C$2:$AM$81,MATCH($A21,[1]acpsa_table1_production_2018!$B$2:$B$81,0),MATCH(M$4,[1]acpsa_table1_production_2018!$C$1:$AM$1,0)),0)</f>
        <v>0</v>
      </c>
      <c r="N21" s="16">
        <f>ROUND(INDEX([1]acpsa_table1_production_2018!$C$2:$AM$81,MATCH($A21,[1]acpsa_table1_production_2018!$B$2:$B$81,0),MATCH(N$4,[1]acpsa_table1_production_2018!$C$1:$AM$1,0)),0)</f>
        <v>0</v>
      </c>
      <c r="O21" s="16">
        <f>ROUND(INDEX([1]acpsa_table1_production_2018!$C$2:$AM$81,MATCH($A21,[1]acpsa_table1_production_2018!$B$2:$B$81,0),MATCH(O$4,[1]acpsa_table1_production_2018!$C$1:$AM$1,0)),0)</f>
        <v>0</v>
      </c>
      <c r="P21" s="16">
        <f>ROUND(INDEX([1]acpsa_table1_production_2018!$C$2:$AM$81,MATCH($A21,[1]acpsa_table1_production_2018!$B$2:$B$81,0),MATCH(P$4,[1]acpsa_table1_production_2018!$C$1:$AM$1,0)),0)</f>
        <v>0</v>
      </c>
      <c r="Q21" s="16">
        <f>ROUND(INDEX([1]acpsa_table1_production_2018!$C$2:$AM$81,MATCH($A21,[1]acpsa_table1_production_2018!$B$2:$B$81,0),MATCH(Q$4,[1]acpsa_table1_production_2018!$C$1:$AM$1,0)),0)</f>
        <v>0</v>
      </c>
      <c r="R21" s="16">
        <f>ROUND(INDEX([1]acpsa_table1_production_2018!$C$2:$AM$81,MATCH($A21,[1]acpsa_table1_production_2018!$B$2:$B$81,0),MATCH(R$4,[1]acpsa_table1_production_2018!$C$1:$AM$1,0)),0)</f>
        <v>0</v>
      </c>
      <c r="S21" s="16">
        <f>ROUND(INDEX([1]acpsa_table1_production_2018!$C$2:$AM$81,MATCH($A21,[1]acpsa_table1_production_2018!$B$2:$B$81,0),MATCH(S$4,[1]acpsa_table1_production_2018!$C$1:$AM$1,0)),0)</f>
        <v>0</v>
      </c>
      <c r="T21" s="16">
        <f>ROUND(INDEX([1]acpsa_table1_production_2018!$C$2:$AM$81,MATCH($A21,[1]acpsa_table1_production_2018!$B$2:$B$81,0),MATCH(T$4,[1]acpsa_table1_production_2018!$C$1:$AM$1,0)),0)</f>
        <v>0</v>
      </c>
      <c r="U21" s="16">
        <f>ROUND(INDEX([1]acpsa_table1_production_2018!$C$2:$AM$81,MATCH($A21,[1]acpsa_table1_production_2018!$B$2:$B$81,0),MATCH(U$4,[1]acpsa_table1_production_2018!$C$1:$AM$1,0)),0)</f>
        <v>0</v>
      </c>
      <c r="V21" s="100">
        <f>ROUND(INDEX([1]acpsa_table1_production_2018!$C$2:$AM$81,MATCH($A21,[1]acpsa_table1_production_2018!$B$2:$B$81,0),MATCH(V$4,[1]acpsa_table1_production_2018!$C$1:$AM$1,0)),0)</f>
        <v>0</v>
      </c>
      <c r="W21" s="14">
        <f>ROUND(INDEX([1]acpsa_table1_production_2018!$C$2:$AM$81,MATCH($A21,[1]acpsa_table1_production_2018!$B$2:$B$81,0),MATCH(W$4,[1]acpsa_table1_production_2018!$C$1:$AM$1,0)),0)</f>
        <v>0</v>
      </c>
      <c r="X21" s="14">
        <f>ROUND(INDEX([1]acpsa_table1_production_2018!$C$2:$AM$81,MATCH($A21,[1]acpsa_table1_production_2018!$B$2:$B$81,0),MATCH(X$4,[1]acpsa_table1_production_2018!$C$1:$AM$1,0)),0)</f>
        <v>0</v>
      </c>
      <c r="Y21" s="14">
        <f>ROUND(INDEX([1]acpsa_table1_production_2018!$C$2:$AM$81,MATCH($A21,[1]acpsa_table1_production_2018!$B$2:$B$81,0),MATCH(Y$4,[1]acpsa_table1_production_2018!$C$1:$AM$1,0)),0)</f>
        <v>0</v>
      </c>
      <c r="Z21" s="14">
        <f>ROUND(INDEX([1]acpsa_table1_production_2018!$C$2:$AM$81,MATCH($A21,[1]acpsa_table1_production_2018!$B$2:$B$81,0),MATCH(Z$4,[1]acpsa_table1_production_2018!$C$1:$AM$1,0)),0)</f>
        <v>0</v>
      </c>
      <c r="AA21" s="14">
        <f>ROUND(INDEX([1]acpsa_table1_production_2018!$C$2:$AM$81,MATCH($A21,[1]acpsa_table1_production_2018!$B$2:$B$81,0),MATCH(AA$4,[1]acpsa_table1_production_2018!$C$1:$AM$1,0)),0)</f>
        <v>0</v>
      </c>
      <c r="AB21" s="14">
        <f>ROUND(INDEX([1]acpsa_table1_production_2018!$C$2:$AM$81,MATCH($A21,[1]acpsa_table1_production_2018!$B$2:$B$81,0),MATCH(AB$4,[1]acpsa_table1_production_2018!$C$1:$AM$1,0)),0)</f>
        <v>0</v>
      </c>
      <c r="AC21" s="15">
        <f>ROUND(INDEX([1]acpsa_table1_production_2018!$C$2:$AM$81,MATCH($A21,[1]acpsa_table1_production_2018!$B$2:$B$81,0),MATCH(AC$4,[1]acpsa_table1_production_2018!$C$1:$AM$1,0)),0)</f>
        <v>0</v>
      </c>
      <c r="AD21" s="16">
        <f>ROUND(INDEX([1]acpsa_table1_production_2018!$C$2:$AM$81,MATCH($A21,[1]acpsa_table1_production_2018!$B$2:$B$81,0),MATCH(AD$4,[1]acpsa_table1_production_2018!$C$1:$AM$1,0)),0)</f>
        <v>0</v>
      </c>
      <c r="AE21" s="16">
        <f>ROUND(INDEX([1]acpsa_table1_production_2018!$C$2:$AM$81,MATCH($A21,[1]acpsa_table1_production_2018!$B$2:$B$81,0),MATCH(AE$4,[1]acpsa_table1_production_2018!$C$1:$AM$1,0)),0)</f>
        <v>0</v>
      </c>
      <c r="AF21" s="16">
        <f>ROUND(INDEX([1]acpsa_table1_production_2018!$C$2:$AM$81,MATCH($A21,[1]acpsa_table1_production_2018!$B$2:$B$81,0),MATCH(AF$4,[1]acpsa_table1_production_2018!$C$1:$AM$1,0)),0)</f>
        <v>4460</v>
      </c>
      <c r="AG21" s="16">
        <f>ROUND(INDEX([1]acpsa_table1_production_2018!$C$2:$AM$81,MATCH($A21,[1]acpsa_table1_production_2018!$B$2:$B$81,0),MATCH(AG$4,[1]acpsa_table1_production_2018!$C$1:$AM$1,0)),0)</f>
        <v>0</v>
      </c>
      <c r="AH21" s="16">
        <f>ROUND(INDEX([1]acpsa_table1_production_2018!$C$2:$AM$81,MATCH($A21,[1]acpsa_table1_production_2018!$B$2:$B$81,0),MATCH(AH$4,[1]acpsa_table1_production_2018!$C$1:$AM$1,0)),0)</f>
        <v>0</v>
      </c>
      <c r="AI21" s="16">
        <f>ROUND(INDEX([1]acpsa_table1_production_2018!$C$2:$AM$81,MATCH($A21,[1]acpsa_table1_production_2018!$B$2:$B$81,0),MATCH(AI$4,[1]acpsa_table1_production_2018!$C$1:$AM$1,0)),0)</f>
        <v>0</v>
      </c>
      <c r="AJ21" s="16">
        <f>ROUND(INDEX([1]acpsa_table1_production_2018!$C$2:$AM$81,MATCH($A21,[1]acpsa_table1_production_2018!$B$2:$B$81,0),MATCH(AJ$4,[1]acpsa_table1_production_2018!$C$1:$AM$1,0)),0)</f>
        <v>0</v>
      </c>
      <c r="AK21" s="16">
        <f>ROUND(INDEX([1]acpsa_table1_production_2018!$C$2:$AM$81,MATCH($A21,[1]acpsa_table1_production_2018!$B$2:$B$81,0),MATCH(AK$4,[1]acpsa_table1_production_2018!$C$1:$AM$1,0)),0)</f>
        <v>5327</v>
      </c>
    </row>
    <row r="22" spans="1:37" x14ac:dyDescent="0.3">
      <c r="A22" s="3" t="s">
        <v>53</v>
      </c>
      <c r="B22" s="14">
        <f>ROUND(INDEX([1]acpsa_table1_production_2018!$C$2:$AM$81,MATCH($A22,[1]acpsa_table1_production_2018!$B$2:$B$81,0),MATCH(B$4,[1]acpsa_table1_production_2018!$C$1:$AM$1,0)),0)</f>
        <v>0</v>
      </c>
      <c r="C22" s="14">
        <f>ROUND(INDEX([1]acpsa_table1_production_2018!$C$2:$AM$81,MATCH($A22,[1]acpsa_table1_production_2018!$B$2:$B$81,0),MATCH(C$4,[1]acpsa_table1_production_2018!$C$1:$AM$1,0)),0)</f>
        <v>0</v>
      </c>
      <c r="D22" s="14">
        <f>ROUND(INDEX([1]acpsa_table1_production_2018!$C$2:$AM$81,MATCH($A22,[1]acpsa_table1_production_2018!$B$2:$B$81,0),MATCH(D$4,[1]acpsa_table1_production_2018!$C$1:$AM$1,0)),0)</f>
        <v>0</v>
      </c>
      <c r="E22" s="14">
        <f>ROUND(INDEX([1]acpsa_table1_production_2018!$C$2:$AM$81,MATCH($A22,[1]acpsa_table1_production_2018!$B$2:$B$81,0),MATCH(E$4,[1]acpsa_table1_production_2018!$C$1:$AM$1,0)),0)</f>
        <v>0</v>
      </c>
      <c r="F22" s="14">
        <f>ROUND(INDEX([1]acpsa_table1_production_2018!$C$2:$AM$81,MATCH($A22,[1]acpsa_table1_production_2018!$B$2:$B$81,0),MATCH(F$4,[1]acpsa_table1_production_2018!$C$1:$AM$1,0)),0)</f>
        <v>4257</v>
      </c>
      <c r="G22" s="14">
        <f>ROUND(INDEX([1]acpsa_table1_production_2018!$C$2:$AM$81,MATCH($A22,[1]acpsa_table1_production_2018!$B$2:$B$81,0),MATCH(G$4,[1]acpsa_table1_production_2018!$C$1:$AM$1,0)),0)</f>
        <v>0</v>
      </c>
      <c r="H22" s="14">
        <f>ROUND(INDEX([1]acpsa_table1_production_2018!$C$2:$AM$81,MATCH($A22,[1]acpsa_table1_production_2018!$B$2:$B$81,0),MATCH(H$4,[1]acpsa_table1_production_2018!$C$1:$AM$1,0)),0)</f>
        <v>0</v>
      </c>
      <c r="I22" s="14">
        <f>ROUND(INDEX([1]acpsa_table1_production_2018!$C$2:$AM$81,MATCH($A22,[1]acpsa_table1_production_2018!$B$2:$B$81,0),MATCH(I$4,[1]acpsa_table1_production_2018!$C$1:$AM$1,0)),0)</f>
        <v>0</v>
      </c>
      <c r="J22" s="14">
        <f>ROUND(INDEX([1]acpsa_table1_production_2018!$C$2:$AM$81,MATCH($A22,[1]acpsa_table1_production_2018!$B$2:$B$81,0),MATCH(J$4,[1]acpsa_table1_production_2018!$C$1:$AM$1,0)),0)</f>
        <v>0</v>
      </c>
      <c r="K22" s="14">
        <f>ROUND(INDEX([1]acpsa_table1_production_2018!$C$2:$AM$81,MATCH($A22,[1]acpsa_table1_production_2018!$B$2:$B$81,0),MATCH(K$4,[1]acpsa_table1_production_2018!$C$1:$AM$1,0)),0)</f>
        <v>0</v>
      </c>
      <c r="L22" s="14">
        <f>ROUND(INDEX([1]acpsa_table1_production_2018!$C$2:$AM$81,MATCH($A22,[1]acpsa_table1_production_2018!$B$2:$B$81,0),MATCH(L$4,[1]acpsa_table1_production_2018!$C$1:$AM$1,0)),0)</f>
        <v>0</v>
      </c>
      <c r="M22" s="15">
        <f>ROUND(INDEX([1]acpsa_table1_production_2018!$C$2:$AM$81,MATCH($A22,[1]acpsa_table1_production_2018!$B$2:$B$81,0),MATCH(M$4,[1]acpsa_table1_production_2018!$C$1:$AM$1,0)),0)</f>
        <v>0</v>
      </c>
      <c r="N22" s="16">
        <f>ROUND(INDEX([1]acpsa_table1_production_2018!$C$2:$AM$81,MATCH($A22,[1]acpsa_table1_production_2018!$B$2:$B$81,0),MATCH(N$4,[1]acpsa_table1_production_2018!$C$1:$AM$1,0)),0)</f>
        <v>0</v>
      </c>
      <c r="O22" s="16">
        <f>ROUND(INDEX([1]acpsa_table1_production_2018!$C$2:$AM$81,MATCH($A22,[1]acpsa_table1_production_2018!$B$2:$B$81,0),MATCH(O$4,[1]acpsa_table1_production_2018!$C$1:$AM$1,0)),0)</f>
        <v>0</v>
      </c>
      <c r="P22" s="16">
        <f>ROUND(INDEX([1]acpsa_table1_production_2018!$C$2:$AM$81,MATCH($A22,[1]acpsa_table1_production_2018!$B$2:$B$81,0),MATCH(P$4,[1]acpsa_table1_production_2018!$C$1:$AM$1,0)),0)</f>
        <v>0</v>
      </c>
      <c r="Q22" s="16">
        <f>ROUND(INDEX([1]acpsa_table1_production_2018!$C$2:$AM$81,MATCH($A22,[1]acpsa_table1_production_2018!$B$2:$B$81,0),MATCH(Q$4,[1]acpsa_table1_production_2018!$C$1:$AM$1,0)),0)</f>
        <v>0</v>
      </c>
      <c r="R22" s="16">
        <f>ROUND(INDEX([1]acpsa_table1_production_2018!$C$2:$AM$81,MATCH($A22,[1]acpsa_table1_production_2018!$B$2:$B$81,0),MATCH(R$4,[1]acpsa_table1_production_2018!$C$1:$AM$1,0)),0)</f>
        <v>0</v>
      </c>
      <c r="S22" s="16">
        <f>ROUND(INDEX([1]acpsa_table1_production_2018!$C$2:$AM$81,MATCH($A22,[1]acpsa_table1_production_2018!$B$2:$B$81,0),MATCH(S$4,[1]acpsa_table1_production_2018!$C$1:$AM$1,0)),0)</f>
        <v>0</v>
      </c>
      <c r="T22" s="16">
        <f>ROUND(INDEX([1]acpsa_table1_production_2018!$C$2:$AM$81,MATCH($A22,[1]acpsa_table1_production_2018!$B$2:$B$81,0),MATCH(T$4,[1]acpsa_table1_production_2018!$C$1:$AM$1,0)),0)</f>
        <v>0</v>
      </c>
      <c r="U22" s="16">
        <f>ROUND(INDEX([1]acpsa_table1_production_2018!$C$2:$AM$81,MATCH($A22,[1]acpsa_table1_production_2018!$B$2:$B$81,0),MATCH(U$4,[1]acpsa_table1_production_2018!$C$1:$AM$1,0)),0)</f>
        <v>0</v>
      </c>
      <c r="V22" s="100">
        <f>ROUND(INDEX([1]acpsa_table1_production_2018!$C$2:$AM$81,MATCH($A22,[1]acpsa_table1_production_2018!$B$2:$B$81,0),MATCH(V$4,[1]acpsa_table1_production_2018!$C$1:$AM$1,0)),0)</f>
        <v>0</v>
      </c>
      <c r="W22" s="14">
        <f>ROUND(INDEX([1]acpsa_table1_production_2018!$C$2:$AM$81,MATCH($A22,[1]acpsa_table1_production_2018!$B$2:$B$81,0),MATCH(W$4,[1]acpsa_table1_production_2018!$C$1:$AM$1,0)),0)</f>
        <v>0</v>
      </c>
      <c r="X22" s="14">
        <f>ROUND(INDEX([1]acpsa_table1_production_2018!$C$2:$AM$81,MATCH($A22,[1]acpsa_table1_production_2018!$B$2:$B$81,0),MATCH(X$4,[1]acpsa_table1_production_2018!$C$1:$AM$1,0)),0)</f>
        <v>0</v>
      </c>
      <c r="Y22" s="14">
        <f>ROUND(INDEX([1]acpsa_table1_production_2018!$C$2:$AM$81,MATCH($A22,[1]acpsa_table1_production_2018!$B$2:$B$81,0),MATCH(Y$4,[1]acpsa_table1_production_2018!$C$1:$AM$1,0)),0)</f>
        <v>0</v>
      </c>
      <c r="Z22" s="14">
        <f>ROUND(INDEX([1]acpsa_table1_production_2018!$C$2:$AM$81,MATCH($A22,[1]acpsa_table1_production_2018!$B$2:$B$81,0),MATCH(Z$4,[1]acpsa_table1_production_2018!$C$1:$AM$1,0)),0)</f>
        <v>0</v>
      </c>
      <c r="AA22" s="14">
        <f>ROUND(INDEX([1]acpsa_table1_production_2018!$C$2:$AM$81,MATCH($A22,[1]acpsa_table1_production_2018!$B$2:$B$81,0),MATCH(AA$4,[1]acpsa_table1_production_2018!$C$1:$AM$1,0)),0)</f>
        <v>0</v>
      </c>
      <c r="AB22" s="14">
        <f>ROUND(INDEX([1]acpsa_table1_production_2018!$C$2:$AM$81,MATCH($A22,[1]acpsa_table1_production_2018!$B$2:$B$81,0),MATCH(AB$4,[1]acpsa_table1_production_2018!$C$1:$AM$1,0)),0)</f>
        <v>0</v>
      </c>
      <c r="AC22" s="15">
        <f>ROUND(INDEX([1]acpsa_table1_production_2018!$C$2:$AM$81,MATCH($A22,[1]acpsa_table1_production_2018!$B$2:$B$81,0),MATCH(AC$4,[1]acpsa_table1_production_2018!$C$1:$AM$1,0)),0)</f>
        <v>0</v>
      </c>
      <c r="AD22" s="16">
        <f>ROUND(INDEX([1]acpsa_table1_production_2018!$C$2:$AM$81,MATCH($A22,[1]acpsa_table1_production_2018!$B$2:$B$81,0),MATCH(AD$4,[1]acpsa_table1_production_2018!$C$1:$AM$1,0)),0)</f>
        <v>0</v>
      </c>
      <c r="AE22" s="16">
        <f>ROUND(INDEX([1]acpsa_table1_production_2018!$C$2:$AM$81,MATCH($A22,[1]acpsa_table1_production_2018!$B$2:$B$81,0),MATCH(AE$4,[1]acpsa_table1_production_2018!$C$1:$AM$1,0)),0)</f>
        <v>0</v>
      </c>
      <c r="AF22" s="16">
        <f>ROUND(INDEX([1]acpsa_table1_production_2018!$C$2:$AM$81,MATCH($A22,[1]acpsa_table1_production_2018!$B$2:$B$81,0),MATCH(AF$4,[1]acpsa_table1_production_2018!$C$1:$AM$1,0)),0)</f>
        <v>502</v>
      </c>
      <c r="AG22" s="16">
        <f>ROUND(INDEX([1]acpsa_table1_production_2018!$C$2:$AM$81,MATCH($A22,[1]acpsa_table1_production_2018!$B$2:$B$81,0),MATCH(AG$4,[1]acpsa_table1_production_2018!$C$1:$AM$1,0)),0)</f>
        <v>0</v>
      </c>
      <c r="AH22" s="16">
        <f>ROUND(INDEX([1]acpsa_table1_production_2018!$C$2:$AM$81,MATCH($A22,[1]acpsa_table1_production_2018!$B$2:$B$81,0),MATCH(AH$4,[1]acpsa_table1_production_2018!$C$1:$AM$1,0)),0)</f>
        <v>0</v>
      </c>
      <c r="AI22" s="16">
        <f>ROUND(INDEX([1]acpsa_table1_production_2018!$C$2:$AM$81,MATCH($A22,[1]acpsa_table1_production_2018!$B$2:$B$81,0),MATCH(AI$4,[1]acpsa_table1_production_2018!$C$1:$AM$1,0)),0)</f>
        <v>0</v>
      </c>
      <c r="AJ22" s="16">
        <f>ROUND(INDEX([1]acpsa_table1_production_2018!$C$2:$AM$81,MATCH($A22,[1]acpsa_table1_production_2018!$B$2:$B$81,0),MATCH(AJ$4,[1]acpsa_table1_production_2018!$C$1:$AM$1,0)),0)</f>
        <v>0</v>
      </c>
      <c r="AK22" s="16">
        <f>ROUND(INDEX([1]acpsa_table1_production_2018!$C$2:$AM$81,MATCH($A22,[1]acpsa_table1_production_2018!$B$2:$B$81,0),MATCH(AK$4,[1]acpsa_table1_production_2018!$C$1:$AM$1,0)),0)</f>
        <v>4759</v>
      </c>
    </row>
    <row r="23" spans="1:37" x14ac:dyDescent="0.3">
      <c r="A23" s="3" t="s">
        <v>54</v>
      </c>
      <c r="B23" s="14">
        <f>ROUND(INDEX([1]acpsa_table1_production_2018!$C$2:$AM$81,MATCH($A23,[1]acpsa_table1_production_2018!$B$2:$B$81,0),MATCH(B$4,[1]acpsa_table1_production_2018!$C$1:$AM$1,0)),0)</f>
        <v>0</v>
      </c>
      <c r="C23" s="14">
        <f>ROUND(INDEX([1]acpsa_table1_production_2018!$C$2:$AM$81,MATCH($A23,[1]acpsa_table1_production_2018!$B$2:$B$81,0),MATCH(C$4,[1]acpsa_table1_production_2018!$C$1:$AM$1,0)),0)</f>
        <v>0</v>
      </c>
      <c r="D23" s="14">
        <f>ROUND(INDEX([1]acpsa_table1_production_2018!$C$2:$AM$81,MATCH($A23,[1]acpsa_table1_production_2018!$B$2:$B$81,0),MATCH(D$4,[1]acpsa_table1_production_2018!$C$1:$AM$1,0)),0)</f>
        <v>0</v>
      </c>
      <c r="E23" s="14">
        <f>ROUND(INDEX([1]acpsa_table1_production_2018!$C$2:$AM$81,MATCH($A23,[1]acpsa_table1_production_2018!$B$2:$B$81,0),MATCH(E$4,[1]acpsa_table1_production_2018!$C$1:$AM$1,0)),0)</f>
        <v>0</v>
      </c>
      <c r="F23" s="14">
        <f>ROUND(INDEX([1]acpsa_table1_production_2018!$C$2:$AM$81,MATCH($A23,[1]acpsa_table1_production_2018!$B$2:$B$81,0),MATCH(F$4,[1]acpsa_table1_production_2018!$C$1:$AM$1,0)),0)</f>
        <v>665</v>
      </c>
      <c r="G23" s="14">
        <f>ROUND(INDEX([1]acpsa_table1_production_2018!$C$2:$AM$81,MATCH($A23,[1]acpsa_table1_production_2018!$B$2:$B$81,0),MATCH(G$4,[1]acpsa_table1_production_2018!$C$1:$AM$1,0)),0)</f>
        <v>0</v>
      </c>
      <c r="H23" s="14">
        <f>ROUND(INDEX([1]acpsa_table1_production_2018!$C$2:$AM$81,MATCH($A23,[1]acpsa_table1_production_2018!$B$2:$B$81,0),MATCH(H$4,[1]acpsa_table1_production_2018!$C$1:$AM$1,0)),0)</f>
        <v>0</v>
      </c>
      <c r="I23" s="14">
        <f>ROUND(INDEX([1]acpsa_table1_production_2018!$C$2:$AM$81,MATCH($A23,[1]acpsa_table1_production_2018!$B$2:$B$81,0),MATCH(I$4,[1]acpsa_table1_production_2018!$C$1:$AM$1,0)),0)</f>
        <v>0</v>
      </c>
      <c r="J23" s="14">
        <f>ROUND(INDEX([1]acpsa_table1_production_2018!$C$2:$AM$81,MATCH($A23,[1]acpsa_table1_production_2018!$B$2:$B$81,0),MATCH(J$4,[1]acpsa_table1_production_2018!$C$1:$AM$1,0)),0)</f>
        <v>0</v>
      </c>
      <c r="K23" s="14">
        <f>ROUND(INDEX([1]acpsa_table1_production_2018!$C$2:$AM$81,MATCH($A23,[1]acpsa_table1_production_2018!$B$2:$B$81,0),MATCH(K$4,[1]acpsa_table1_production_2018!$C$1:$AM$1,0)),0)</f>
        <v>0</v>
      </c>
      <c r="L23" s="14">
        <f>ROUND(INDEX([1]acpsa_table1_production_2018!$C$2:$AM$81,MATCH($A23,[1]acpsa_table1_production_2018!$B$2:$B$81,0),MATCH(L$4,[1]acpsa_table1_production_2018!$C$1:$AM$1,0)),0)</f>
        <v>0</v>
      </c>
      <c r="M23" s="15">
        <f>ROUND(INDEX([1]acpsa_table1_production_2018!$C$2:$AM$81,MATCH($A23,[1]acpsa_table1_production_2018!$B$2:$B$81,0),MATCH(M$4,[1]acpsa_table1_production_2018!$C$1:$AM$1,0)),0)</f>
        <v>0</v>
      </c>
      <c r="N23" s="16">
        <f>ROUND(INDEX([1]acpsa_table1_production_2018!$C$2:$AM$81,MATCH($A23,[1]acpsa_table1_production_2018!$B$2:$B$81,0),MATCH(N$4,[1]acpsa_table1_production_2018!$C$1:$AM$1,0)),0)</f>
        <v>0</v>
      </c>
      <c r="O23" s="16">
        <f>ROUND(INDEX([1]acpsa_table1_production_2018!$C$2:$AM$81,MATCH($A23,[1]acpsa_table1_production_2018!$B$2:$B$81,0),MATCH(O$4,[1]acpsa_table1_production_2018!$C$1:$AM$1,0)),0)</f>
        <v>0</v>
      </c>
      <c r="P23" s="16">
        <f>ROUND(INDEX([1]acpsa_table1_production_2018!$C$2:$AM$81,MATCH($A23,[1]acpsa_table1_production_2018!$B$2:$B$81,0),MATCH(P$4,[1]acpsa_table1_production_2018!$C$1:$AM$1,0)),0)</f>
        <v>0</v>
      </c>
      <c r="Q23" s="16">
        <f>ROUND(INDEX([1]acpsa_table1_production_2018!$C$2:$AM$81,MATCH($A23,[1]acpsa_table1_production_2018!$B$2:$B$81,0),MATCH(Q$4,[1]acpsa_table1_production_2018!$C$1:$AM$1,0)),0)</f>
        <v>0</v>
      </c>
      <c r="R23" s="16">
        <f>ROUND(INDEX([1]acpsa_table1_production_2018!$C$2:$AM$81,MATCH($A23,[1]acpsa_table1_production_2018!$B$2:$B$81,0),MATCH(R$4,[1]acpsa_table1_production_2018!$C$1:$AM$1,0)),0)</f>
        <v>0</v>
      </c>
      <c r="S23" s="16">
        <f>ROUND(INDEX([1]acpsa_table1_production_2018!$C$2:$AM$81,MATCH($A23,[1]acpsa_table1_production_2018!$B$2:$B$81,0),MATCH(S$4,[1]acpsa_table1_production_2018!$C$1:$AM$1,0)),0)</f>
        <v>0</v>
      </c>
      <c r="T23" s="16">
        <f>ROUND(INDEX([1]acpsa_table1_production_2018!$C$2:$AM$81,MATCH($A23,[1]acpsa_table1_production_2018!$B$2:$B$81,0),MATCH(T$4,[1]acpsa_table1_production_2018!$C$1:$AM$1,0)),0)</f>
        <v>0</v>
      </c>
      <c r="U23" s="16">
        <f>ROUND(INDEX([1]acpsa_table1_production_2018!$C$2:$AM$81,MATCH($A23,[1]acpsa_table1_production_2018!$B$2:$B$81,0),MATCH(U$4,[1]acpsa_table1_production_2018!$C$1:$AM$1,0)),0)</f>
        <v>0</v>
      </c>
      <c r="V23" s="100">
        <f>ROUND(INDEX([1]acpsa_table1_production_2018!$C$2:$AM$81,MATCH($A23,[1]acpsa_table1_production_2018!$B$2:$B$81,0),MATCH(V$4,[1]acpsa_table1_production_2018!$C$1:$AM$1,0)),0)</f>
        <v>0</v>
      </c>
      <c r="W23" s="14">
        <f>ROUND(INDEX([1]acpsa_table1_production_2018!$C$2:$AM$81,MATCH($A23,[1]acpsa_table1_production_2018!$B$2:$B$81,0),MATCH(W$4,[1]acpsa_table1_production_2018!$C$1:$AM$1,0)),0)</f>
        <v>0</v>
      </c>
      <c r="X23" s="14">
        <f>ROUND(INDEX([1]acpsa_table1_production_2018!$C$2:$AM$81,MATCH($A23,[1]acpsa_table1_production_2018!$B$2:$B$81,0),MATCH(X$4,[1]acpsa_table1_production_2018!$C$1:$AM$1,0)),0)</f>
        <v>0</v>
      </c>
      <c r="Y23" s="14">
        <f>ROUND(INDEX([1]acpsa_table1_production_2018!$C$2:$AM$81,MATCH($A23,[1]acpsa_table1_production_2018!$B$2:$B$81,0),MATCH(Y$4,[1]acpsa_table1_production_2018!$C$1:$AM$1,0)),0)</f>
        <v>0</v>
      </c>
      <c r="Z23" s="14">
        <f>ROUND(INDEX([1]acpsa_table1_production_2018!$C$2:$AM$81,MATCH($A23,[1]acpsa_table1_production_2018!$B$2:$B$81,0),MATCH(Z$4,[1]acpsa_table1_production_2018!$C$1:$AM$1,0)),0)</f>
        <v>0</v>
      </c>
      <c r="AA23" s="14">
        <f>ROUND(INDEX([1]acpsa_table1_production_2018!$C$2:$AM$81,MATCH($A23,[1]acpsa_table1_production_2018!$B$2:$B$81,0),MATCH(AA$4,[1]acpsa_table1_production_2018!$C$1:$AM$1,0)),0)</f>
        <v>0</v>
      </c>
      <c r="AB23" s="14">
        <f>ROUND(INDEX([1]acpsa_table1_production_2018!$C$2:$AM$81,MATCH($A23,[1]acpsa_table1_production_2018!$B$2:$B$81,0),MATCH(AB$4,[1]acpsa_table1_production_2018!$C$1:$AM$1,0)),0)</f>
        <v>0</v>
      </c>
      <c r="AC23" s="15">
        <f>ROUND(INDEX([1]acpsa_table1_production_2018!$C$2:$AM$81,MATCH($A23,[1]acpsa_table1_production_2018!$B$2:$B$81,0),MATCH(AC$4,[1]acpsa_table1_production_2018!$C$1:$AM$1,0)),0)</f>
        <v>0</v>
      </c>
      <c r="AD23" s="16">
        <f>ROUND(INDEX([1]acpsa_table1_production_2018!$C$2:$AM$81,MATCH($A23,[1]acpsa_table1_production_2018!$B$2:$B$81,0),MATCH(AD$4,[1]acpsa_table1_production_2018!$C$1:$AM$1,0)),0)</f>
        <v>0</v>
      </c>
      <c r="AE23" s="16">
        <f>ROUND(INDEX([1]acpsa_table1_production_2018!$C$2:$AM$81,MATCH($A23,[1]acpsa_table1_production_2018!$B$2:$B$81,0),MATCH(AE$4,[1]acpsa_table1_production_2018!$C$1:$AM$1,0)),0)</f>
        <v>0</v>
      </c>
      <c r="AF23" s="16">
        <f>ROUND(INDEX([1]acpsa_table1_production_2018!$C$2:$AM$81,MATCH($A23,[1]acpsa_table1_production_2018!$B$2:$B$81,0),MATCH(AF$4,[1]acpsa_table1_production_2018!$C$1:$AM$1,0)),0)</f>
        <v>78</v>
      </c>
      <c r="AG23" s="16">
        <f>ROUND(INDEX([1]acpsa_table1_production_2018!$C$2:$AM$81,MATCH($A23,[1]acpsa_table1_production_2018!$B$2:$B$81,0),MATCH(AG$4,[1]acpsa_table1_production_2018!$C$1:$AM$1,0)),0)</f>
        <v>0</v>
      </c>
      <c r="AH23" s="16">
        <f>ROUND(INDEX([1]acpsa_table1_production_2018!$C$2:$AM$81,MATCH($A23,[1]acpsa_table1_production_2018!$B$2:$B$81,0),MATCH(AH$4,[1]acpsa_table1_production_2018!$C$1:$AM$1,0)),0)</f>
        <v>0</v>
      </c>
      <c r="AI23" s="16">
        <f>ROUND(INDEX([1]acpsa_table1_production_2018!$C$2:$AM$81,MATCH($A23,[1]acpsa_table1_production_2018!$B$2:$B$81,0),MATCH(AI$4,[1]acpsa_table1_production_2018!$C$1:$AM$1,0)),0)</f>
        <v>0</v>
      </c>
      <c r="AJ23" s="16">
        <f>ROUND(INDEX([1]acpsa_table1_production_2018!$C$2:$AM$81,MATCH($A23,[1]acpsa_table1_production_2018!$B$2:$B$81,0),MATCH(AJ$4,[1]acpsa_table1_production_2018!$C$1:$AM$1,0)),0)</f>
        <v>0</v>
      </c>
      <c r="AK23" s="16">
        <f>ROUND(INDEX([1]acpsa_table1_production_2018!$C$2:$AM$81,MATCH($A23,[1]acpsa_table1_production_2018!$B$2:$B$81,0),MATCH(AK$4,[1]acpsa_table1_production_2018!$C$1:$AM$1,0)),0)</f>
        <v>744</v>
      </c>
    </row>
    <row r="24" spans="1:37" x14ac:dyDescent="0.3">
      <c r="A24" s="2" t="s">
        <v>55</v>
      </c>
      <c r="B24" s="14">
        <f>ROUND(INDEX([1]acpsa_table1_production_2018!$C$2:$AM$81,MATCH($A24,[1]acpsa_table1_production_2018!$B$2:$B$81,0),MATCH(B$4,[1]acpsa_table1_production_2018!$C$1:$AM$1,0)),0)</f>
        <v>63</v>
      </c>
      <c r="C24" s="14">
        <f>ROUND(INDEX([1]acpsa_table1_production_2018!$C$2:$AM$81,MATCH($A24,[1]acpsa_table1_production_2018!$B$2:$B$81,0),MATCH(C$4,[1]acpsa_table1_production_2018!$C$1:$AM$1,0)),0)</f>
        <v>137</v>
      </c>
      <c r="D24" s="14">
        <f>ROUND(INDEX([1]acpsa_table1_production_2018!$C$2:$AM$81,MATCH($A24,[1]acpsa_table1_production_2018!$B$2:$B$81,0),MATCH(D$4,[1]acpsa_table1_production_2018!$C$1:$AM$1,0)),0)</f>
        <v>7</v>
      </c>
      <c r="E24" s="14">
        <f>ROUND(INDEX([1]acpsa_table1_production_2018!$C$2:$AM$81,MATCH($A24,[1]acpsa_table1_production_2018!$B$2:$B$81,0),MATCH(E$4,[1]acpsa_table1_production_2018!$C$1:$AM$1,0)),0)</f>
        <v>1814</v>
      </c>
      <c r="F24" s="14">
        <f>ROUND(INDEX([1]acpsa_table1_production_2018!$C$2:$AM$81,MATCH($A24,[1]acpsa_table1_production_2018!$B$2:$B$81,0),MATCH(F$4,[1]acpsa_table1_production_2018!$C$1:$AM$1,0)),0)</f>
        <v>122</v>
      </c>
      <c r="G24" s="14">
        <f>ROUND(INDEX([1]acpsa_table1_production_2018!$C$2:$AM$81,MATCH($A24,[1]acpsa_table1_production_2018!$B$2:$B$81,0),MATCH(G$4,[1]acpsa_table1_production_2018!$C$1:$AM$1,0)),0)</f>
        <v>56521</v>
      </c>
      <c r="H24" s="14">
        <f>ROUND(INDEX([1]acpsa_table1_production_2018!$C$2:$AM$81,MATCH($A24,[1]acpsa_table1_production_2018!$B$2:$B$81,0),MATCH(H$4,[1]acpsa_table1_production_2018!$C$1:$AM$1,0)),0)</f>
        <v>32878</v>
      </c>
      <c r="I24" s="14">
        <f>ROUND(INDEX([1]acpsa_table1_production_2018!$C$2:$AM$81,MATCH($A24,[1]acpsa_table1_production_2018!$B$2:$B$81,0),MATCH(I$4,[1]acpsa_table1_production_2018!$C$1:$AM$1,0)),0)</f>
        <v>6055</v>
      </c>
      <c r="J24" s="14">
        <f>ROUND(INDEX([1]acpsa_table1_production_2018!$C$2:$AM$81,MATCH($A24,[1]acpsa_table1_production_2018!$B$2:$B$81,0),MATCH(J$4,[1]acpsa_table1_production_2018!$C$1:$AM$1,0)),0)</f>
        <v>19981</v>
      </c>
      <c r="K24" s="14">
        <f>ROUND(INDEX([1]acpsa_table1_production_2018!$C$2:$AM$81,MATCH($A24,[1]acpsa_table1_production_2018!$B$2:$B$81,0),MATCH(K$4,[1]acpsa_table1_production_2018!$C$1:$AM$1,0)),0)</f>
        <v>12227</v>
      </c>
      <c r="L24" s="14">
        <f>ROUND(INDEX([1]acpsa_table1_production_2018!$C$2:$AM$81,MATCH($A24,[1]acpsa_table1_production_2018!$B$2:$B$81,0),MATCH(L$4,[1]acpsa_table1_production_2018!$C$1:$AM$1,0)),0)</f>
        <v>2108</v>
      </c>
      <c r="M24" s="15">
        <f>ROUND(INDEX([1]acpsa_table1_production_2018!$C$2:$AM$81,MATCH($A24,[1]acpsa_table1_production_2018!$B$2:$B$81,0),MATCH(M$4,[1]acpsa_table1_production_2018!$C$1:$AM$1,0)),0)</f>
        <v>2703</v>
      </c>
      <c r="N24" s="16">
        <f>ROUND(INDEX([1]acpsa_table1_production_2018!$C$2:$AM$81,MATCH($A24,[1]acpsa_table1_production_2018!$B$2:$B$81,0),MATCH(N$4,[1]acpsa_table1_production_2018!$C$1:$AM$1,0)),0)</f>
        <v>1673</v>
      </c>
      <c r="O24" s="16">
        <f>ROUND(INDEX([1]acpsa_table1_production_2018!$C$2:$AM$81,MATCH($A24,[1]acpsa_table1_production_2018!$B$2:$B$81,0),MATCH(O$4,[1]acpsa_table1_production_2018!$C$1:$AM$1,0)),0)</f>
        <v>14167</v>
      </c>
      <c r="P24" s="16">
        <f>ROUND(INDEX([1]acpsa_table1_production_2018!$C$2:$AM$81,MATCH($A24,[1]acpsa_table1_production_2018!$B$2:$B$81,0),MATCH(P$4,[1]acpsa_table1_production_2018!$C$1:$AM$1,0)),0)</f>
        <v>0</v>
      </c>
      <c r="Q24" s="16">
        <f>ROUND(INDEX([1]acpsa_table1_production_2018!$C$2:$AM$81,MATCH($A24,[1]acpsa_table1_production_2018!$B$2:$B$81,0),MATCH(Q$4,[1]acpsa_table1_production_2018!$C$1:$AM$1,0)),0)</f>
        <v>0</v>
      </c>
      <c r="R24" s="16">
        <f>ROUND(INDEX([1]acpsa_table1_production_2018!$C$2:$AM$81,MATCH($A24,[1]acpsa_table1_production_2018!$B$2:$B$81,0),MATCH(R$4,[1]acpsa_table1_production_2018!$C$1:$AM$1,0)),0)</f>
        <v>0</v>
      </c>
      <c r="S24" s="16">
        <f>ROUND(INDEX([1]acpsa_table1_production_2018!$C$2:$AM$81,MATCH($A24,[1]acpsa_table1_production_2018!$B$2:$B$81,0),MATCH(S$4,[1]acpsa_table1_production_2018!$C$1:$AM$1,0)),0)</f>
        <v>0</v>
      </c>
      <c r="T24" s="16">
        <f>ROUND(INDEX([1]acpsa_table1_production_2018!$C$2:$AM$81,MATCH($A24,[1]acpsa_table1_production_2018!$B$2:$B$81,0),MATCH(T$4,[1]acpsa_table1_production_2018!$C$1:$AM$1,0)),0)</f>
        <v>20719</v>
      </c>
      <c r="U24" s="16">
        <f>ROUND(INDEX([1]acpsa_table1_production_2018!$C$2:$AM$81,MATCH($A24,[1]acpsa_table1_production_2018!$B$2:$B$81,0),MATCH(U$4,[1]acpsa_table1_production_2018!$C$1:$AM$1,0)),0)</f>
        <v>198</v>
      </c>
      <c r="V24" s="100">
        <f>ROUND(INDEX([1]acpsa_table1_production_2018!$C$2:$AM$81,MATCH($A24,[1]acpsa_table1_production_2018!$B$2:$B$81,0),MATCH(V$4,[1]acpsa_table1_production_2018!$C$1:$AM$1,0)),0)</f>
        <v>3</v>
      </c>
      <c r="W24" s="14">
        <f>ROUND(INDEX([1]acpsa_table1_production_2018!$C$2:$AM$81,MATCH($A24,[1]acpsa_table1_production_2018!$B$2:$B$81,0),MATCH(W$4,[1]acpsa_table1_production_2018!$C$1:$AM$1,0)),0)</f>
        <v>94547</v>
      </c>
      <c r="X24" s="14">
        <f>ROUND(INDEX([1]acpsa_table1_production_2018!$C$2:$AM$81,MATCH($A24,[1]acpsa_table1_production_2018!$B$2:$B$81,0),MATCH(X$4,[1]acpsa_table1_production_2018!$C$1:$AM$1,0)),0)</f>
        <v>112714</v>
      </c>
      <c r="Y24" s="14">
        <f>ROUND(INDEX([1]acpsa_table1_production_2018!$C$2:$AM$81,MATCH($A24,[1]acpsa_table1_production_2018!$B$2:$B$81,0),MATCH(Y$4,[1]acpsa_table1_production_2018!$C$1:$AM$1,0)),0)</f>
        <v>9754</v>
      </c>
      <c r="Z24" s="14">
        <f>ROUND(INDEX([1]acpsa_table1_production_2018!$C$2:$AM$81,MATCH($A24,[1]acpsa_table1_production_2018!$B$2:$B$81,0),MATCH(Z$4,[1]acpsa_table1_production_2018!$C$1:$AM$1,0)),0)</f>
        <v>0</v>
      </c>
      <c r="AA24" s="14">
        <f>ROUND(INDEX([1]acpsa_table1_production_2018!$C$2:$AM$81,MATCH($A24,[1]acpsa_table1_production_2018!$B$2:$B$81,0),MATCH(AA$4,[1]acpsa_table1_production_2018!$C$1:$AM$1,0)),0)</f>
        <v>0</v>
      </c>
      <c r="AB24" s="14">
        <f>ROUND(INDEX([1]acpsa_table1_production_2018!$C$2:$AM$81,MATCH($A24,[1]acpsa_table1_production_2018!$B$2:$B$81,0),MATCH(AB$4,[1]acpsa_table1_production_2018!$C$1:$AM$1,0)),0)</f>
        <v>4</v>
      </c>
      <c r="AC24" s="15">
        <f>ROUND(INDEX([1]acpsa_table1_production_2018!$C$2:$AM$81,MATCH($A24,[1]acpsa_table1_production_2018!$B$2:$B$81,0),MATCH(AC$4,[1]acpsa_table1_production_2018!$C$1:$AM$1,0)),0)</f>
        <v>0</v>
      </c>
      <c r="AD24" s="16">
        <f>ROUND(INDEX([1]acpsa_table1_production_2018!$C$2:$AM$81,MATCH($A24,[1]acpsa_table1_production_2018!$B$2:$B$81,0),MATCH(AD$4,[1]acpsa_table1_production_2018!$C$1:$AM$1,0)),0)</f>
        <v>50</v>
      </c>
      <c r="AE24" s="16">
        <f>ROUND(INDEX([1]acpsa_table1_production_2018!$C$2:$AM$81,MATCH($A24,[1]acpsa_table1_production_2018!$B$2:$B$81,0),MATCH(AE$4,[1]acpsa_table1_production_2018!$C$1:$AM$1,0)),0)</f>
        <v>457</v>
      </c>
      <c r="AF24" s="16">
        <f>ROUND(INDEX([1]acpsa_table1_production_2018!$C$2:$AM$81,MATCH($A24,[1]acpsa_table1_production_2018!$B$2:$B$81,0),MATCH(AF$4,[1]acpsa_table1_production_2018!$C$1:$AM$1,0)),0)</f>
        <v>725</v>
      </c>
      <c r="AG24" s="16">
        <f>ROUND(INDEX([1]acpsa_table1_production_2018!$C$2:$AM$81,MATCH($A24,[1]acpsa_table1_production_2018!$B$2:$B$81,0),MATCH(AG$4,[1]acpsa_table1_production_2018!$C$1:$AM$1,0)),0)</f>
        <v>0</v>
      </c>
      <c r="AH24" s="16">
        <f>ROUND(INDEX([1]acpsa_table1_production_2018!$C$2:$AM$81,MATCH($A24,[1]acpsa_table1_production_2018!$B$2:$B$81,0),MATCH(AH$4,[1]acpsa_table1_production_2018!$C$1:$AM$1,0)),0)</f>
        <v>39</v>
      </c>
      <c r="AI24" s="16">
        <f>ROUND(INDEX([1]acpsa_table1_production_2018!$C$2:$AM$81,MATCH($A24,[1]acpsa_table1_production_2018!$B$2:$B$81,0),MATCH(AI$4,[1]acpsa_table1_production_2018!$C$1:$AM$1,0)),0)</f>
        <v>1409</v>
      </c>
      <c r="AJ24" s="16">
        <f>ROUND(INDEX([1]acpsa_table1_production_2018!$C$2:$AM$81,MATCH($A24,[1]acpsa_table1_production_2018!$B$2:$B$81,0),MATCH(AJ$4,[1]acpsa_table1_production_2018!$C$1:$AM$1,0)),0)</f>
        <v>25535</v>
      </c>
      <c r="AK24" s="16">
        <f>ROUND(INDEX([1]acpsa_table1_production_2018!$C$2:$AM$81,MATCH($A24,[1]acpsa_table1_production_2018!$B$2:$B$81,0),MATCH(AK$4,[1]acpsa_table1_production_2018!$C$1:$AM$1,0)),0)</f>
        <v>416609</v>
      </c>
    </row>
    <row r="25" spans="1:37" x14ac:dyDescent="0.3">
      <c r="A25" s="3" t="s">
        <v>8</v>
      </c>
      <c r="B25" s="14">
        <f>ROUND(INDEX([1]acpsa_table1_production_2018!$C$2:$AM$81,MATCH($A25,[1]acpsa_table1_production_2018!$B$2:$B$81,0),MATCH(B$4,[1]acpsa_table1_production_2018!$C$1:$AM$1,0)),0)</f>
        <v>63</v>
      </c>
      <c r="C25" s="14">
        <f>ROUND(INDEX([1]acpsa_table1_production_2018!$C$2:$AM$81,MATCH($A25,[1]acpsa_table1_production_2018!$B$2:$B$81,0),MATCH(C$4,[1]acpsa_table1_production_2018!$C$1:$AM$1,0)),0)</f>
        <v>137</v>
      </c>
      <c r="D25" s="14">
        <f>ROUND(INDEX([1]acpsa_table1_production_2018!$C$2:$AM$81,MATCH($A25,[1]acpsa_table1_production_2018!$B$2:$B$81,0),MATCH(D$4,[1]acpsa_table1_production_2018!$C$1:$AM$1,0)),0)</f>
        <v>7</v>
      </c>
      <c r="E25" s="14">
        <f>ROUND(INDEX([1]acpsa_table1_production_2018!$C$2:$AM$81,MATCH($A25,[1]acpsa_table1_production_2018!$B$2:$B$81,0),MATCH(E$4,[1]acpsa_table1_production_2018!$C$1:$AM$1,0)),0)</f>
        <v>1814</v>
      </c>
      <c r="F25" s="14">
        <f>ROUND(INDEX([1]acpsa_table1_production_2018!$C$2:$AM$81,MATCH($A25,[1]acpsa_table1_production_2018!$B$2:$B$81,0),MATCH(F$4,[1]acpsa_table1_production_2018!$C$1:$AM$1,0)),0)</f>
        <v>122</v>
      </c>
      <c r="G25" s="14">
        <f>ROUND(INDEX([1]acpsa_table1_production_2018!$C$2:$AM$81,MATCH($A25,[1]acpsa_table1_production_2018!$B$2:$B$81,0),MATCH(G$4,[1]acpsa_table1_production_2018!$C$1:$AM$1,0)),0)</f>
        <v>56521</v>
      </c>
      <c r="H25" s="14">
        <f>ROUND(INDEX([1]acpsa_table1_production_2018!$C$2:$AM$81,MATCH($A25,[1]acpsa_table1_production_2018!$B$2:$B$81,0),MATCH(H$4,[1]acpsa_table1_production_2018!$C$1:$AM$1,0)),0)</f>
        <v>0</v>
      </c>
      <c r="I25" s="14">
        <f>ROUND(INDEX([1]acpsa_table1_production_2018!$C$2:$AM$81,MATCH($A25,[1]acpsa_table1_production_2018!$B$2:$B$81,0),MATCH(I$4,[1]acpsa_table1_production_2018!$C$1:$AM$1,0)),0)</f>
        <v>0</v>
      </c>
      <c r="J25" s="14">
        <f>ROUND(INDEX([1]acpsa_table1_production_2018!$C$2:$AM$81,MATCH($A25,[1]acpsa_table1_production_2018!$B$2:$B$81,0),MATCH(J$4,[1]acpsa_table1_production_2018!$C$1:$AM$1,0)),0)</f>
        <v>0</v>
      </c>
      <c r="K25" s="14">
        <f>ROUND(INDEX([1]acpsa_table1_production_2018!$C$2:$AM$81,MATCH($A25,[1]acpsa_table1_production_2018!$B$2:$B$81,0),MATCH(K$4,[1]acpsa_table1_production_2018!$C$1:$AM$1,0)),0)</f>
        <v>0</v>
      </c>
      <c r="L25" s="14">
        <f>ROUND(INDEX([1]acpsa_table1_production_2018!$C$2:$AM$81,MATCH($A25,[1]acpsa_table1_production_2018!$B$2:$B$81,0),MATCH(L$4,[1]acpsa_table1_production_2018!$C$1:$AM$1,0)),0)</f>
        <v>0</v>
      </c>
      <c r="M25" s="15">
        <f>ROUND(INDEX([1]acpsa_table1_production_2018!$C$2:$AM$81,MATCH($A25,[1]acpsa_table1_production_2018!$B$2:$B$81,0),MATCH(M$4,[1]acpsa_table1_production_2018!$C$1:$AM$1,0)),0)</f>
        <v>0</v>
      </c>
      <c r="N25" s="16">
        <f>ROUND(INDEX([1]acpsa_table1_production_2018!$C$2:$AM$81,MATCH($A25,[1]acpsa_table1_production_2018!$B$2:$B$81,0),MATCH(N$4,[1]acpsa_table1_production_2018!$C$1:$AM$1,0)),0)</f>
        <v>0</v>
      </c>
      <c r="O25" s="16">
        <f>ROUND(INDEX([1]acpsa_table1_production_2018!$C$2:$AM$81,MATCH($A25,[1]acpsa_table1_production_2018!$B$2:$B$81,0),MATCH(O$4,[1]acpsa_table1_production_2018!$C$1:$AM$1,0)),0)</f>
        <v>0</v>
      </c>
      <c r="P25" s="16">
        <f>ROUND(INDEX([1]acpsa_table1_production_2018!$C$2:$AM$81,MATCH($A25,[1]acpsa_table1_production_2018!$B$2:$B$81,0),MATCH(P$4,[1]acpsa_table1_production_2018!$C$1:$AM$1,0)),0)</f>
        <v>0</v>
      </c>
      <c r="Q25" s="16">
        <f>ROUND(INDEX([1]acpsa_table1_production_2018!$C$2:$AM$81,MATCH($A25,[1]acpsa_table1_production_2018!$B$2:$B$81,0),MATCH(Q$4,[1]acpsa_table1_production_2018!$C$1:$AM$1,0)),0)</f>
        <v>0</v>
      </c>
      <c r="R25" s="16">
        <f>ROUND(INDEX([1]acpsa_table1_production_2018!$C$2:$AM$81,MATCH($A25,[1]acpsa_table1_production_2018!$B$2:$B$81,0),MATCH(R$4,[1]acpsa_table1_production_2018!$C$1:$AM$1,0)),0)</f>
        <v>0</v>
      </c>
      <c r="S25" s="16">
        <f>ROUND(INDEX([1]acpsa_table1_production_2018!$C$2:$AM$81,MATCH($A25,[1]acpsa_table1_production_2018!$B$2:$B$81,0),MATCH(S$4,[1]acpsa_table1_production_2018!$C$1:$AM$1,0)),0)</f>
        <v>0</v>
      </c>
      <c r="T25" s="16">
        <f>ROUND(INDEX([1]acpsa_table1_production_2018!$C$2:$AM$81,MATCH($A25,[1]acpsa_table1_production_2018!$B$2:$B$81,0),MATCH(T$4,[1]acpsa_table1_production_2018!$C$1:$AM$1,0)),0)</f>
        <v>20609</v>
      </c>
      <c r="U25" s="16">
        <f>ROUND(INDEX([1]acpsa_table1_production_2018!$C$2:$AM$81,MATCH($A25,[1]acpsa_table1_production_2018!$B$2:$B$81,0),MATCH(U$4,[1]acpsa_table1_production_2018!$C$1:$AM$1,0)),0)</f>
        <v>198</v>
      </c>
      <c r="V25" s="100">
        <f>ROUND(INDEX([1]acpsa_table1_production_2018!$C$2:$AM$81,MATCH($A25,[1]acpsa_table1_production_2018!$B$2:$B$81,0),MATCH(V$4,[1]acpsa_table1_production_2018!$C$1:$AM$1,0)),0)</f>
        <v>0</v>
      </c>
      <c r="W25" s="14">
        <f>ROUND(INDEX([1]acpsa_table1_production_2018!$C$2:$AM$81,MATCH($A25,[1]acpsa_table1_production_2018!$B$2:$B$81,0),MATCH(W$4,[1]acpsa_table1_production_2018!$C$1:$AM$1,0)),0)</f>
        <v>94547</v>
      </c>
      <c r="X25" s="14">
        <f>ROUND(INDEX([1]acpsa_table1_production_2018!$C$2:$AM$81,MATCH($A25,[1]acpsa_table1_production_2018!$B$2:$B$81,0),MATCH(X$4,[1]acpsa_table1_production_2018!$C$1:$AM$1,0)),0)</f>
        <v>112714</v>
      </c>
      <c r="Y25" s="14">
        <f>ROUND(INDEX([1]acpsa_table1_production_2018!$C$2:$AM$81,MATCH($A25,[1]acpsa_table1_production_2018!$B$2:$B$81,0),MATCH(Y$4,[1]acpsa_table1_production_2018!$C$1:$AM$1,0)),0)</f>
        <v>9754</v>
      </c>
      <c r="Z25" s="14">
        <f>ROUND(INDEX([1]acpsa_table1_production_2018!$C$2:$AM$81,MATCH($A25,[1]acpsa_table1_production_2018!$B$2:$B$81,0),MATCH(Z$4,[1]acpsa_table1_production_2018!$C$1:$AM$1,0)),0)</f>
        <v>0</v>
      </c>
      <c r="AA25" s="14">
        <f>ROUND(INDEX([1]acpsa_table1_production_2018!$C$2:$AM$81,MATCH($A25,[1]acpsa_table1_production_2018!$B$2:$B$81,0),MATCH(AA$4,[1]acpsa_table1_production_2018!$C$1:$AM$1,0)),0)</f>
        <v>0</v>
      </c>
      <c r="AB25" s="14">
        <f>ROUND(INDEX([1]acpsa_table1_production_2018!$C$2:$AM$81,MATCH($A25,[1]acpsa_table1_production_2018!$B$2:$B$81,0),MATCH(AB$4,[1]acpsa_table1_production_2018!$C$1:$AM$1,0)),0)</f>
        <v>4</v>
      </c>
      <c r="AC25" s="15">
        <f>ROUND(INDEX([1]acpsa_table1_production_2018!$C$2:$AM$81,MATCH($A25,[1]acpsa_table1_production_2018!$B$2:$B$81,0),MATCH(AC$4,[1]acpsa_table1_production_2018!$C$1:$AM$1,0)),0)</f>
        <v>0</v>
      </c>
      <c r="AD25" s="16">
        <f>ROUND(INDEX([1]acpsa_table1_production_2018!$C$2:$AM$81,MATCH($A25,[1]acpsa_table1_production_2018!$B$2:$B$81,0),MATCH(AD$4,[1]acpsa_table1_production_2018!$C$1:$AM$1,0)),0)</f>
        <v>50</v>
      </c>
      <c r="AE25" s="16">
        <f>ROUND(INDEX([1]acpsa_table1_production_2018!$C$2:$AM$81,MATCH($A25,[1]acpsa_table1_production_2018!$B$2:$B$81,0),MATCH(AE$4,[1]acpsa_table1_production_2018!$C$1:$AM$1,0)),0)</f>
        <v>457</v>
      </c>
      <c r="AF25" s="16">
        <f>ROUND(INDEX([1]acpsa_table1_production_2018!$C$2:$AM$81,MATCH($A25,[1]acpsa_table1_production_2018!$B$2:$B$81,0),MATCH(AF$4,[1]acpsa_table1_production_2018!$C$1:$AM$1,0)),0)</f>
        <v>0</v>
      </c>
      <c r="AG25" s="16">
        <f>ROUND(INDEX([1]acpsa_table1_production_2018!$C$2:$AM$81,MATCH($A25,[1]acpsa_table1_production_2018!$B$2:$B$81,0),MATCH(AG$4,[1]acpsa_table1_production_2018!$C$1:$AM$1,0)),0)</f>
        <v>0</v>
      </c>
      <c r="AH25" s="16">
        <f>ROUND(INDEX([1]acpsa_table1_production_2018!$C$2:$AM$81,MATCH($A25,[1]acpsa_table1_production_2018!$B$2:$B$81,0),MATCH(AH$4,[1]acpsa_table1_production_2018!$C$1:$AM$1,0)),0)</f>
        <v>2</v>
      </c>
      <c r="AI25" s="16">
        <f>ROUND(INDEX([1]acpsa_table1_production_2018!$C$2:$AM$81,MATCH($A25,[1]acpsa_table1_production_2018!$B$2:$B$81,0),MATCH(AI$4,[1]acpsa_table1_production_2018!$C$1:$AM$1,0)),0)</f>
        <v>0</v>
      </c>
      <c r="AJ25" s="16">
        <f>ROUND(INDEX([1]acpsa_table1_production_2018!$C$2:$AM$81,MATCH($A25,[1]acpsa_table1_production_2018!$B$2:$B$81,0),MATCH(AJ$4,[1]acpsa_table1_production_2018!$C$1:$AM$1,0)),0)</f>
        <v>15904</v>
      </c>
      <c r="AK25" s="16">
        <f>ROUND(INDEX([1]acpsa_table1_production_2018!$C$2:$AM$81,MATCH($A25,[1]acpsa_table1_production_2018!$B$2:$B$81,0),MATCH(AK$4,[1]acpsa_table1_production_2018!$C$1:$AM$1,0)),0)</f>
        <v>312904</v>
      </c>
    </row>
    <row r="26" spans="1:37" x14ac:dyDescent="0.3">
      <c r="A26" s="3" t="s">
        <v>56</v>
      </c>
      <c r="B26" s="14">
        <f>ROUND(INDEX([1]acpsa_table1_production_2018!$C$2:$AM$81,MATCH($A26,[1]acpsa_table1_production_2018!$B$2:$B$81,0),MATCH(B$4,[1]acpsa_table1_production_2018!$C$1:$AM$1,0)),0)</f>
        <v>0</v>
      </c>
      <c r="C26" s="14">
        <f>ROUND(INDEX([1]acpsa_table1_production_2018!$C$2:$AM$81,MATCH($A26,[1]acpsa_table1_production_2018!$B$2:$B$81,0),MATCH(C$4,[1]acpsa_table1_production_2018!$C$1:$AM$1,0)),0)</f>
        <v>0</v>
      </c>
      <c r="D26" s="14">
        <f>ROUND(INDEX([1]acpsa_table1_production_2018!$C$2:$AM$81,MATCH($A26,[1]acpsa_table1_production_2018!$B$2:$B$81,0),MATCH(D$4,[1]acpsa_table1_production_2018!$C$1:$AM$1,0)),0)</f>
        <v>0</v>
      </c>
      <c r="E26" s="14">
        <f>ROUND(INDEX([1]acpsa_table1_production_2018!$C$2:$AM$81,MATCH($A26,[1]acpsa_table1_production_2018!$B$2:$B$81,0),MATCH(E$4,[1]acpsa_table1_production_2018!$C$1:$AM$1,0)),0)</f>
        <v>0</v>
      </c>
      <c r="F26" s="14">
        <f>ROUND(INDEX([1]acpsa_table1_production_2018!$C$2:$AM$81,MATCH($A26,[1]acpsa_table1_production_2018!$B$2:$B$81,0),MATCH(F$4,[1]acpsa_table1_production_2018!$C$1:$AM$1,0)),0)</f>
        <v>0</v>
      </c>
      <c r="G26" s="14">
        <f>ROUND(INDEX([1]acpsa_table1_production_2018!$C$2:$AM$81,MATCH($A26,[1]acpsa_table1_production_2018!$B$2:$B$81,0),MATCH(G$4,[1]acpsa_table1_production_2018!$C$1:$AM$1,0)),0)</f>
        <v>0</v>
      </c>
      <c r="H26" s="14">
        <f>ROUND(INDEX([1]acpsa_table1_production_2018!$C$2:$AM$81,MATCH($A26,[1]acpsa_table1_production_2018!$B$2:$B$81,0),MATCH(H$4,[1]acpsa_table1_production_2018!$C$1:$AM$1,0)),0)</f>
        <v>2340</v>
      </c>
      <c r="I26" s="14">
        <f>ROUND(INDEX([1]acpsa_table1_production_2018!$C$2:$AM$81,MATCH($A26,[1]acpsa_table1_production_2018!$B$2:$B$81,0),MATCH(I$4,[1]acpsa_table1_production_2018!$C$1:$AM$1,0)),0)</f>
        <v>9</v>
      </c>
      <c r="J26" s="14">
        <f>ROUND(INDEX([1]acpsa_table1_production_2018!$C$2:$AM$81,MATCH($A26,[1]acpsa_table1_production_2018!$B$2:$B$81,0),MATCH(J$4,[1]acpsa_table1_production_2018!$C$1:$AM$1,0)),0)</f>
        <v>0</v>
      </c>
      <c r="K26" s="14">
        <f>ROUND(INDEX([1]acpsa_table1_production_2018!$C$2:$AM$81,MATCH($A26,[1]acpsa_table1_production_2018!$B$2:$B$81,0),MATCH(K$4,[1]acpsa_table1_production_2018!$C$1:$AM$1,0)),0)</f>
        <v>0</v>
      </c>
      <c r="L26" s="14">
        <f>ROUND(INDEX([1]acpsa_table1_production_2018!$C$2:$AM$81,MATCH($A26,[1]acpsa_table1_production_2018!$B$2:$B$81,0),MATCH(L$4,[1]acpsa_table1_production_2018!$C$1:$AM$1,0)),0)</f>
        <v>0</v>
      </c>
      <c r="M26" s="15">
        <f>ROUND(INDEX([1]acpsa_table1_production_2018!$C$2:$AM$81,MATCH($A26,[1]acpsa_table1_production_2018!$B$2:$B$81,0),MATCH(M$4,[1]acpsa_table1_production_2018!$C$1:$AM$1,0)),0)</f>
        <v>0</v>
      </c>
      <c r="N26" s="16">
        <f>ROUND(INDEX([1]acpsa_table1_production_2018!$C$2:$AM$81,MATCH($A26,[1]acpsa_table1_production_2018!$B$2:$B$81,0),MATCH(N$4,[1]acpsa_table1_production_2018!$C$1:$AM$1,0)),0)</f>
        <v>0</v>
      </c>
      <c r="O26" s="16">
        <f>ROUND(INDEX([1]acpsa_table1_production_2018!$C$2:$AM$81,MATCH($A26,[1]acpsa_table1_production_2018!$B$2:$B$81,0),MATCH(O$4,[1]acpsa_table1_production_2018!$C$1:$AM$1,0)),0)</f>
        <v>0</v>
      </c>
      <c r="P26" s="16">
        <f>ROUND(INDEX([1]acpsa_table1_production_2018!$C$2:$AM$81,MATCH($A26,[1]acpsa_table1_production_2018!$B$2:$B$81,0),MATCH(P$4,[1]acpsa_table1_production_2018!$C$1:$AM$1,0)),0)</f>
        <v>0</v>
      </c>
      <c r="Q26" s="16">
        <f>ROUND(INDEX([1]acpsa_table1_production_2018!$C$2:$AM$81,MATCH($A26,[1]acpsa_table1_production_2018!$B$2:$B$81,0),MATCH(Q$4,[1]acpsa_table1_production_2018!$C$1:$AM$1,0)),0)</f>
        <v>0</v>
      </c>
      <c r="R26" s="16">
        <f>ROUND(INDEX([1]acpsa_table1_production_2018!$C$2:$AM$81,MATCH($A26,[1]acpsa_table1_production_2018!$B$2:$B$81,0),MATCH(R$4,[1]acpsa_table1_production_2018!$C$1:$AM$1,0)),0)</f>
        <v>0</v>
      </c>
      <c r="S26" s="16">
        <f>ROUND(INDEX([1]acpsa_table1_production_2018!$C$2:$AM$81,MATCH($A26,[1]acpsa_table1_production_2018!$B$2:$B$81,0),MATCH(S$4,[1]acpsa_table1_production_2018!$C$1:$AM$1,0)),0)</f>
        <v>0</v>
      </c>
      <c r="T26" s="16">
        <f>ROUND(INDEX([1]acpsa_table1_production_2018!$C$2:$AM$81,MATCH($A26,[1]acpsa_table1_production_2018!$B$2:$B$81,0),MATCH(T$4,[1]acpsa_table1_production_2018!$C$1:$AM$1,0)),0)</f>
        <v>0</v>
      </c>
      <c r="U26" s="16">
        <f>ROUND(INDEX([1]acpsa_table1_production_2018!$C$2:$AM$81,MATCH($A26,[1]acpsa_table1_production_2018!$B$2:$B$81,0),MATCH(U$4,[1]acpsa_table1_production_2018!$C$1:$AM$1,0)),0)</f>
        <v>0</v>
      </c>
      <c r="V26" s="100">
        <f>ROUND(INDEX([1]acpsa_table1_production_2018!$C$2:$AM$81,MATCH($A26,[1]acpsa_table1_production_2018!$B$2:$B$81,0),MATCH(V$4,[1]acpsa_table1_production_2018!$C$1:$AM$1,0)),0)</f>
        <v>0</v>
      </c>
      <c r="W26" s="14">
        <f>ROUND(INDEX([1]acpsa_table1_production_2018!$C$2:$AM$81,MATCH($A26,[1]acpsa_table1_production_2018!$B$2:$B$81,0),MATCH(W$4,[1]acpsa_table1_production_2018!$C$1:$AM$1,0)),0)</f>
        <v>0</v>
      </c>
      <c r="X26" s="14">
        <f>ROUND(INDEX([1]acpsa_table1_production_2018!$C$2:$AM$81,MATCH($A26,[1]acpsa_table1_production_2018!$B$2:$B$81,0),MATCH(X$4,[1]acpsa_table1_production_2018!$C$1:$AM$1,0)),0)</f>
        <v>0</v>
      </c>
      <c r="Y26" s="14">
        <f>ROUND(INDEX([1]acpsa_table1_production_2018!$C$2:$AM$81,MATCH($A26,[1]acpsa_table1_production_2018!$B$2:$B$81,0),MATCH(Y$4,[1]acpsa_table1_production_2018!$C$1:$AM$1,0)),0)</f>
        <v>0</v>
      </c>
      <c r="Z26" s="14">
        <f>ROUND(INDEX([1]acpsa_table1_production_2018!$C$2:$AM$81,MATCH($A26,[1]acpsa_table1_production_2018!$B$2:$B$81,0),MATCH(Z$4,[1]acpsa_table1_production_2018!$C$1:$AM$1,0)),0)</f>
        <v>0</v>
      </c>
      <c r="AA26" s="14">
        <f>ROUND(INDEX([1]acpsa_table1_production_2018!$C$2:$AM$81,MATCH($A26,[1]acpsa_table1_production_2018!$B$2:$B$81,0),MATCH(AA$4,[1]acpsa_table1_production_2018!$C$1:$AM$1,0)),0)</f>
        <v>0</v>
      </c>
      <c r="AB26" s="14">
        <f>ROUND(INDEX([1]acpsa_table1_production_2018!$C$2:$AM$81,MATCH($A26,[1]acpsa_table1_production_2018!$B$2:$B$81,0),MATCH(AB$4,[1]acpsa_table1_production_2018!$C$1:$AM$1,0)),0)</f>
        <v>0</v>
      </c>
      <c r="AC26" s="15">
        <f>ROUND(INDEX([1]acpsa_table1_production_2018!$C$2:$AM$81,MATCH($A26,[1]acpsa_table1_production_2018!$B$2:$B$81,0),MATCH(AC$4,[1]acpsa_table1_production_2018!$C$1:$AM$1,0)),0)</f>
        <v>0</v>
      </c>
      <c r="AD26" s="16">
        <f>ROUND(INDEX([1]acpsa_table1_production_2018!$C$2:$AM$81,MATCH($A26,[1]acpsa_table1_production_2018!$B$2:$B$81,0),MATCH(AD$4,[1]acpsa_table1_production_2018!$C$1:$AM$1,0)),0)</f>
        <v>0</v>
      </c>
      <c r="AE26" s="16">
        <f>ROUND(INDEX([1]acpsa_table1_production_2018!$C$2:$AM$81,MATCH($A26,[1]acpsa_table1_production_2018!$B$2:$B$81,0),MATCH(AE$4,[1]acpsa_table1_production_2018!$C$1:$AM$1,0)),0)</f>
        <v>0</v>
      </c>
      <c r="AF26" s="16">
        <f>ROUND(INDEX([1]acpsa_table1_production_2018!$C$2:$AM$81,MATCH($A26,[1]acpsa_table1_production_2018!$B$2:$B$81,0),MATCH(AF$4,[1]acpsa_table1_production_2018!$C$1:$AM$1,0)),0)</f>
        <v>56</v>
      </c>
      <c r="AG26" s="16">
        <f>ROUND(INDEX([1]acpsa_table1_production_2018!$C$2:$AM$81,MATCH($A26,[1]acpsa_table1_production_2018!$B$2:$B$81,0),MATCH(AG$4,[1]acpsa_table1_production_2018!$C$1:$AM$1,0)),0)</f>
        <v>0</v>
      </c>
      <c r="AH26" s="16">
        <f>ROUND(INDEX([1]acpsa_table1_production_2018!$C$2:$AM$81,MATCH($A26,[1]acpsa_table1_production_2018!$B$2:$B$81,0),MATCH(AH$4,[1]acpsa_table1_production_2018!$C$1:$AM$1,0)),0)</f>
        <v>0</v>
      </c>
      <c r="AI26" s="16">
        <f>ROUND(INDEX([1]acpsa_table1_production_2018!$C$2:$AM$81,MATCH($A26,[1]acpsa_table1_production_2018!$B$2:$B$81,0),MATCH(AI$4,[1]acpsa_table1_production_2018!$C$1:$AM$1,0)),0)</f>
        <v>0</v>
      </c>
      <c r="AJ26" s="16">
        <f>ROUND(INDEX([1]acpsa_table1_production_2018!$C$2:$AM$81,MATCH($A26,[1]acpsa_table1_production_2018!$B$2:$B$81,0),MATCH(AJ$4,[1]acpsa_table1_production_2018!$C$1:$AM$1,0)),0)</f>
        <v>0</v>
      </c>
      <c r="AK26" s="16">
        <f>ROUND(INDEX([1]acpsa_table1_production_2018!$C$2:$AM$81,MATCH($A26,[1]acpsa_table1_production_2018!$B$2:$B$81,0),MATCH(AK$4,[1]acpsa_table1_production_2018!$C$1:$AM$1,0)),0)</f>
        <v>2405</v>
      </c>
    </row>
    <row r="27" spans="1:37" x14ac:dyDescent="0.3">
      <c r="A27" s="3" t="s">
        <v>10</v>
      </c>
      <c r="B27" s="14">
        <f>ROUND(INDEX([1]acpsa_table1_production_2018!$C$2:$AM$81,MATCH($A27,[1]acpsa_table1_production_2018!$B$2:$B$81,0),MATCH(B$4,[1]acpsa_table1_production_2018!$C$1:$AM$1,0)),0)</f>
        <v>0</v>
      </c>
      <c r="C27" s="14">
        <f>ROUND(INDEX([1]acpsa_table1_production_2018!$C$2:$AM$81,MATCH($A27,[1]acpsa_table1_production_2018!$B$2:$B$81,0),MATCH(C$4,[1]acpsa_table1_production_2018!$C$1:$AM$1,0)),0)</f>
        <v>0</v>
      </c>
      <c r="D27" s="14">
        <f>ROUND(INDEX([1]acpsa_table1_production_2018!$C$2:$AM$81,MATCH($A27,[1]acpsa_table1_production_2018!$B$2:$B$81,0),MATCH(D$4,[1]acpsa_table1_production_2018!$C$1:$AM$1,0)),0)</f>
        <v>0</v>
      </c>
      <c r="E27" s="14">
        <f>ROUND(INDEX([1]acpsa_table1_production_2018!$C$2:$AM$81,MATCH($A27,[1]acpsa_table1_production_2018!$B$2:$B$81,0),MATCH(E$4,[1]acpsa_table1_production_2018!$C$1:$AM$1,0)),0)</f>
        <v>0</v>
      </c>
      <c r="F27" s="14">
        <f>ROUND(INDEX([1]acpsa_table1_production_2018!$C$2:$AM$81,MATCH($A27,[1]acpsa_table1_production_2018!$B$2:$B$81,0),MATCH(F$4,[1]acpsa_table1_production_2018!$C$1:$AM$1,0)),0)</f>
        <v>0</v>
      </c>
      <c r="G27" s="14">
        <f>ROUND(INDEX([1]acpsa_table1_production_2018!$C$2:$AM$81,MATCH($A27,[1]acpsa_table1_production_2018!$B$2:$B$81,0),MATCH(G$4,[1]acpsa_table1_production_2018!$C$1:$AM$1,0)),0)</f>
        <v>0</v>
      </c>
      <c r="H27" s="14">
        <f>ROUND(INDEX([1]acpsa_table1_production_2018!$C$2:$AM$81,MATCH($A27,[1]acpsa_table1_production_2018!$B$2:$B$81,0),MATCH(H$4,[1]acpsa_table1_production_2018!$C$1:$AM$1,0)),0)</f>
        <v>440</v>
      </c>
      <c r="I27" s="14">
        <f>ROUND(INDEX([1]acpsa_table1_production_2018!$C$2:$AM$81,MATCH($A27,[1]acpsa_table1_production_2018!$B$2:$B$81,0),MATCH(I$4,[1]acpsa_table1_production_2018!$C$1:$AM$1,0)),0)</f>
        <v>5940</v>
      </c>
      <c r="J27" s="14">
        <f>ROUND(INDEX([1]acpsa_table1_production_2018!$C$2:$AM$81,MATCH($A27,[1]acpsa_table1_production_2018!$B$2:$B$81,0),MATCH(J$4,[1]acpsa_table1_production_2018!$C$1:$AM$1,0)),0)</f>
        <v>0</v>
      </c>
      <c r="K27" s="14">
        <f>ROUND(INDEX([1]acpsa_table1_production_2018!$C$2:$AM$81,MATCH($A27,[1]acpsa_table1_production_2018!$B$2:$B$81,0),MATCH(K$4,[1]acpsa_table1_production_2018!$C$1:$AM$1,0)),0)</f>
        <v>0</v>
      </c>
      <c r="L27" s="14">
        <f>ROUND(INDEX([1]acpsa_table1_production_2018!$C$2:$AM$81,MATCH($A27,[1]acpsa_table1_production_2018!$B$2:$B$81,0),MATCH(L$4,[1]acpsa_table1_production_2018!$C$1:$AM$1,0)),0)</f>
        <v>0</v>
      </c>
      <c r="M27" s="15">
        <f>ROUND(INDEX([1]acpsa_table1_production_2018!$C$2:$AM$81,MATCH($A27,[1]acpsa_table1_production_2018!$B$2:$B$81,0),MATCH(M$4,[1]acpsa_table1_production_2018!$C$1:$AM$1,0)),0)</f>
        <v>0</v>
      </c>
      <c r="N27" s="16">
        <f>ROUND(INDEX([1]acpsa_table1_production_2018!$C$2:$AM$81,MATCH($A27,[1]acpsa_table1_production_2018!$B$2:$B$81,0),MATCH(N$4,[1]acpsa_table1_production_2018!$C$1:$AM$1,0)),0)</f>
        <v>0</v>
      </c>
      <c r="O27" s="16">
        <f>ROUND(INDEX([1]acpsa_table1_production_2018!$C$2:$AM$81,MATCH($A27,[1]acpsa_table1_production_2018!$B$2:$B$81,0),MATCH(O$4,[1]acpsa_table1_production_2018!$C$1:$AM$1,0)),0)</f>
        <v>0</v>
      </c>
      <c r="P27" s="16">
        <f>ROUND(INDEX([1]acpsa_table1_production_2018!$C$2:$AM$81,MATCH($A27,[1]acpsa_table1_production_2018!$B$2:$B$81,0),MATCH(P$4,[1]acpsa_table1_production_2018!$C$1:$AM$1,0)),0)</f>
        <v>0</v>
      </c>
      <c r="Q27" s="16">
        <f>ROUND(INDEX([1]acpsa_table1_production_2018!$C$2:$AM$81,MATCH($A27,[1]acpsa_table1_production_2018!$B$2:$B$81,0),MATCH(Q$4,[1]acpsa_table1_production_2018!$C$1:$AM$1,0)),0)</f>
        <v>0</v>
      </c>
      <c r="R27" s="16">
        <f>ROUND(INDEX([1]acpsa_table1_production_2018!$C$2:$AM$81,MATCH($A27,[1]acpsa_table1_production_2018!$B$2:$B$81,0),MATCH(R$4,[1]acpsa_table1_production_2018!$C$1:$AM$1,0)),0)</f>
        <v>0</v>
      </c>
      <c r="S27" s="16">
        <f>ROUND(INDEX([1]acpsa_table1_production_2018!$C$2:$AM$81,MATCH($A27,[1]acpsa_table1_production_2018!$B$2:$B$81,0),MATCH(S$4,[1]acpsa_table1_production_2018!$C$1:$AM$1,0)),0)</f>
        <v>0</v>
      </c>
      <c r="T27" s="16">
        <f>ROUND(INDEX([1]acpsa_table1_production_2018!$C$2:$AM$81,MATCH($A27,[1]acpsa_table1_production_2018!$B$2:$B$81,0),MATCH(T$4,[1]acpsa_table1_production_2018!$C$1:$AM$1,0)),0)</f>
        <v>0</v>
      </c>
      <c r="U27" s="16">
        <f>ROUND(INDEX([1]acpsa_table1_production_2018!$C$2:$AM$81,MATCH($A27,[1]acpsa_table1_production_2018!$B$2:$B$81,0),MATCH(U$4,[1]acpsa_table1_production_2018!$C$1:$AM$1,0)),0)</f>
        <v>0</v>
      </c>
      <c r="V27" s="100">
        <f>ROUND(INDEX([1]acpsa_table1_production_2018!$C$2:$AM$81,MATCH($A27,[1]acpsa_table1_production_2018!$B$2:$B$81,0),MATCH(V$4,[1]acpsa_table1_production_2018!$C$1:$AM$1,0)),0)</f>
        <v>0</v>
      </c>
      <c r="W27" s="14">
        <f>ROUND(INDEX([1]acpsa_table1_production_2018!$C$2:$AM$81,MATCH($A27,[1]acpsa_table1_production_2018!$B$2:$B$81,0),MATCH(W$4,[1]acpsa_table1_production_2018!$C$1:$AM$1,0)),0)</f>
        <v>0</v>
      </c>
      <c r="X27" s="14">
        <f>ROUND(INDEX([1]acpsa_table1_production_2018!$C$2:$AM$81,MATCH($A27,[1]acpsa_table1_production_2018!$B$2:$B$81,0),MATCH(X$4,[1]acpsa_table1_production_2018!$C$1:$AM$1,0)),0)</f>
        <v>0</v>
      </c>
      <c r="Y27" s="14">
        <f>ROUND(INDEX([1]acpsa_table1_production_2018!$C$2:$AM$81,MATCH($A27,[1]acpsa_table1_production_2018!$B$2:$B$81,0),MATCH(Y$4,[1]acpsa_table1_production_2018!$C$1:$AM$1,0)),0)</f>
        <v>0</v>
      </c>
      <c r="Z27" s="14">
        <f>ROUND(INDEX([1]acpsa_table1_production_2018!$C$2:$AM$81,MATCH($A27,[1]acpsa_table1_production_2018!$B$2:$B$81,0),MATCH(Z$4,[1]acpsa_table1_production_2018!$C$1:$AM$1,0)),0)</f>
        <v>0</v>
      </c>
      <c r="AA27" s="14">
        <f>ROUND(INDEX([1]acpsa_table1_production_2018!$C$2:$AM$81,MATCH($A27,[1]acpsa_table1_production_2018!$B$2:$B$81,0),MATCH(AA$4,[1]acpsa_table1_production_2018!$C$1:$AM$1,0)),0)</f>
        <v>0</v>
      </c>
      <c r="AB27" s="14">
        <f>ROUND(INDEX([1]acpsa_table1_production_2018!$C$2:$AM$81,MATCH($A27,[1]acpsa_table1_production_2018!$B$2:$B$81,0),MATCH(AB$4,[1]acpsa_table1_production_2018!$C$1:$AM$1,0)),0)</f>
        <v>0</v>
      </c>
      <c r="AC27" s="15">
        <f>ROUND(INDEX([1]acpsa_table1_production_2018!$C$2:$AM$81,MATCH($A27,[1]acpsa_table1_production_2018!$B$2:$B$81,0),MATCH(AC$4,[1]acpsa_table1_production_2018!$C$1:$AM$1,0)),0)</f>
        <v>0</v>
      </c>
      <c r="AD27" s="16">
        <f>ROUND(INDEX([1]acpsa_table1_production_2018!$C$2:$AM$81,MATCH($A27,[1]acpsa_table1_production_2018!$B$2:$B$81,0),MATCH(AD$4,[1]acpsa_table1_production_2018!$C$1:$AM$1,0)),0)</f>
        <v>0</v>
      </c>
      <c r="AE27" s="16">
        <f>ROUND(INDEX([1]acpsa_table1_production_2018!$C$2:$AM$81,MATCH($A27,[1]acpsa_table1_production_2018!$B$2:$B$81,0),MATCH(AE$4,[1]acpsa_table1_production_2018!$C$1:$AM$1,0)),0)</f>
        <v>0</v>
      </c>
      <c r="AF27" s="16">
        <f>ROUND(INDEX([1]acpsa_table1_production_2018!$C$2:$AM$81,MATCH($A27,[1]acpsa_table1_production_2018!$B$2:$B$81,0),MATCH(AF$4,[1]acpsa_table1_production_2018!$C$1:$AM$1,0)),0)</f>
        <v>0</v>
      </c>
      <c r="AG27" s="16">
        <f>ROUND(INDEX([1]acpsa_table1_production_2018!$C$2:$AM$81,MATCH($A27,[1]acpsa_table1_production_2018!$B$2:$B$81,0),MATCH(AG$4,[1]acpsa_table1_production_2018!$C$1:$AM$1,0)),0)</f>
        <v>0</v>
      </c>
      <c r="AH27" s="16">
        <f>ROUND(INDEX([1]acpsa_table1_production_2018!$C$2:$AM$81,MATCH($A27,[1]acpsa_table1_production_2018!$B$2:$B$81,0),MATCH(AH$4,[1]acpsa_table1_production_2018!$C$1:$AM$1,0)),0)</f>
        <v>0</v>
      </c>
      <c r="AI27" s="16">
        <f>ROUND(INDEX([1]acpsa_table1_production_2018!$C$2:$AM$81,MATCH($A27,[1]acpsa_table1_production_2018!$B$2:$B$81,0),MATCH(AI$4,[1]acpsa_table1_production_2018!$C$1:$AM$1,0)),0)</f>
        <v>0</v>
      </c>
      <c r="AJ27" s="16">
        <f>ROUND(INDEX([1]acpsa_table1_production_2018!$C$2:$AM$81,MATCH($A27,[1]acpsa_table1_production_2018!$B$2:$B$81,0),MATCH(AJ$4,[1]acpsa_table1_production_2018!$C$1:$AM$1,0)),0)</f>
        <v>8337</v>
      </c>
      <c r="AK27" s="16">
        <f>ROUND(INDEX([1]acpsa_table1_production_2018!$C$2:$AM$81,MATCH($A27,[1]acpsa_table1_production_2018!$B$2:$B$81,0),MATCH(AK$4,[1]acpsa_table1_production_2018!$C$1:$AM$1,0)),0)</f>
        <v>14718</v>
      </c>
    </row>
    <row r="28" spans="1:37" x14ac:dyDescent="0.3">
      <c r="A28" s="3" t="s">
        <v>57</v>
      </c>
      <c r="B28" s="14">
        <f>ROUND(INDEX([1]acpsa_table1_production_2018!$C$2:$AM$81,MATCH($A28,[1]acpsa_table1_production_2018!$B$2:$B$81,0),MATCH(B$4,[1]acpsa_table1_production_2018!$C$1:$AM$1,0)),0)</f>
        <v>0</v>
      </c>
      <c r="C28" s="14">
        <f>ROUND(INDEX([1]acpsa_table1_production_2018!$C$2:$AM$81,MATCH($A28,[1]acpsa_table1_production_2018!$B$2:$B$81,0),MATCH(C$4,[1]acpsa_table1_production_2018!$C$1:$AM$1,0)),0)</f>
        <v>0</v>
      </c>
      <c r="D28" s="14">
        <f>ROUND(INDEX([1]acpsa_table1_production_2018!$C$2:$AM$81,MATCH($A28,[1]acpsa_table1_production_2018!$B$2:$B$81,0),MATCH(D$4,[1]acpsa_table1_production_2018!$C$1:$AM$1,0)),0)</f>
        <v>0</v>
      </c>
      <c r="E28" s="14">
        <f>ROUND(INDEX([1]acpsa_table1_production_2018!$C$2:$AM$81,MATCH($A28,[1]acpsa_table1_production_2018!$B$2:$B$81,0),MATCH(E$4,[1]acpsa_table1_production_2018!$C$1:$AM$1,0)),0)</f>
        <v>0</v>
      </c>
      <c r="F28" s="14">
        <f>ROUND(INDEX([1]acpsa_table1_production_2018!$C$2:$AM$81,MATCH($A28,[1]acpsa_table1_production_2018!$B$2:$B$81,0),MATCH(F$4,[1]acpsa_table1_production_2018!$C$1:$AM$1,0)),0)</f>
        <v>0</v>
      </c>
      <c r="G28" s="14">
        <f>ROUND(INDEX([1]acpsa_table1_production_2018!$C$2:$AM$81,MATCH($A28,[1]acpsa_table1_production_2018!$B$2:$B$81,0),MATCH(G$4,[1]acpsa_table1_production_2018!$C$1:$AM$1,0)),0)</f>
        <v>0</v>
      </c>
      <c r="H28" s="14">
        <f>ROUND(INDEX([1]acpsa_table1_production_2018!$C$2:$AM$81,MATCH($A28,[1]acpsa_table1_production_2018!$B$2:$B$81,0),MATCH(H$4,[1]acpsa_table1_production_2018!$C$1:$AM$1,0)),0)</f>
        <v>28249</v>
      </c>
      <c r="I28" s="14">
        <f>ROUND(INDEX([1]acpsa_table1_production_2018!$C$2:$AM$81,MATCH($A28,[1]acpsa_table1_production_2018!$B$2:$B$81,0),MATCH(I$4,[1]acpsa_table1_production_2018!$C$1:$AM$1,0)),0)</f>
        <v>103</v>
      </c>
      <c r="J28" s="14">
        <f>ROUND(INDEX([1]acpsa_table1_production_2018!$C$2:$AM$81,MATCH($A28,[1]acpsa_table1_production_2018!$B$2:$B$81,0),MATCH(J$4,[1]acpsa_table1_production_2018!$C$1:$AM$1,0)),0)</f>
        <v>0</v>
      </c>
      <c r="K28" s="14">
        <f>ROUND(INDEX([1]acpsa_table1_production_2018!$C$2:$AM$81,MATCH($A28,[1]acpsa_table1_production_2018!$B$2:$B$81,0),MATCH(K$4,[1]acpsa_table1_production_2018!$C$1:$AM$1,0)),0)</f>
        <v>0</v>
      </c>
      <c r="L28" s="14">
        <f>ROUND(INDEX([1]acpsa_table1_production_2018!$C$2:$AM$81,MATCH($A28,[1]acpsa_table1_production_2018!$B$2:$B$81,0),MATCH(L$4,[1]acpsa_table1_production_2018!$C$1:$AM$1,0)),0)</f>
        <v>0</v>
      </c>
      <c r="M28" s="15">
        <f>ROUND(INDEX([1]acpsa_table1_production_2018!$C$2:$AM$81,MATCH($A28,[1]acpsa_table1_production_2018!$B$2:$B$81,0),MATCH(M$4,[1]acpsa_table1_production_2018!$C$1:$AM$1,0)),0)</f>
        <v>0</v>
      </c>
      <c r="N28" s="16">
        <f>ROUND(INDEX([1]acpsa_table1_production_2018!$C$2:$AM$81,MATCH($A28,[1]acpsa_table1_production_2018!$B$2:$B$81,0),MATCH(N$4,[1]acpsa_table1_production_2018!$C$1:$AM$1,0)),0)</f>
        <v>0</v>
      </c>
      <c r="O28" s="16">
        <f>ROUND(INDEX([1]acpsa_table1_production_2018!$C$2:$AM$81,MATCH($A28,[1]acpsa_table1_production_2018!$B$2:$B$81,0),MATCH(O$4,[1]acpsa_table1_production_2018!$C$1:$AM$1,0)),0)</f>
        <v>0</v>
      </c>
      <c r="P28" s="16">
        <f>ROUND(INDEX([1]acpsa_table1_production_2018!$C$2:$AM$81,MATCH($A28,[1]acpsa_table1_production_2018!$B$2:$B$81,0),MATCH(P$4,[1]acpsa_table1_production_2018!$C$1:$AM$1,0)),0)</f>
        <v>0</v>
      </c>
      <c r="Q28" s="16">
        <f>ROUND(INDEX([1]acpsa_table1_production_2018!$C$2:$AM$81,MATCH($A28,[1]acpsa_table1_production_2018!$B$2:$B$81,0),MATCH(Q$4,[1]acpsa_table1_production_2018!$C$1:$AM$1,0)),0)</f>
        <v>0</v>
      </c>
      <c r="R28" s="16">
        <f>ROUND(INDEX([1]acpsa_table1_production_2018!$C$2:$AM$81,MATCH($A28,[1]acpsa_table1_production_2018!$B$2:$B$81,0),MATCH(R$4,[1]acpsa_table1_production_2018!$C$1:$AM$1,0)),0)</f>
        <v>0</v>
      </c>
      <c r="S28" s="16">
        <f>ROUND(INDEX([1]acpsa_table1_production_2018!$C$2:$AM$81,MATCH($A28,[1]acpsa_table1_production_2018!$B$2:$B$81,0),MATCH(S$4,[1]acpsa_table1_production_2018!$C$1:$AM$1,0)),0)</f>
        <v>0</v>
      </c>
      <c r="T28" s="16">
        <f>ROUND(INDEX([1]acpsa_table1_production_2018!$C$2:$AM$81,MATCH($A28,[1]acpsa_table1_production_2018!$B$2:$B$81,0),MATCH(T$4,[1]acpsa_table1_production_2018!$C$1:$AM$1,0)),0)</f>
        <v>0</v>
      </c>
      <c r="U28" s="16">
        <f>ROUND(INDEX([1]acpsa_table1_production_2018!$C$2:$AM$81,MATCH($A28,[1]acpsa_table1_production_2018!$B$2:$B$81,0),MATCH(U$4,[1]acpsa_table1_production_2018!$C$1:$AM$1,0)),0)</f>
        <v>0</v>
      </c>
      <c r="V28" s="100">
        <f>ROUND(INDEX([1]acpsa_table1_production_2018!$C$2:$AM$81,MATCH($A28,[1]acpsa_table1_production_2018!$B$2:$B$81,0),MATCH(V$4,[1]acpsa_table1_production_2018!$C$1:$AM$1,0)),0)</f>
        <v>0</v>
      </c>
      <c r="W28" s="14">
        <f>ROUND(INDEX([1]acpsa_table1_production_2018!$C$2:$AM$81,MATCH($A28,[1]acpsa_table1_production_2018!$B$2:$B$81,0),MATCH(W$4,[1]acpsa_table1_production_2018!$C$1:$AM$1,0)),0)</f>
        <v>0</v>
      </c>
      <c r="X28" s="14">
        <f>ROUND(INDEX([1]acpsa_table1_production_2018!$C$2:$AM$81,MATCH($A28,[1]acpsa_table1_production_2018!$B$2:$B$81,0),MATCH(X$4,[1]acpsa_table1_production_2018!$C$1:$AM$1,0)),0)</f>
        <v>0</v>
      </c>
      <c r="Y28" s="14">
        <f>ROUND(INDEX([1]acpsa_table1_production_2018!$C$2:$AM$81,MATCH($A28,[1]acpsa_table1_production_2018!$B$2:$B$81,0),MATCH(Y$4,[1]acpsa_table1_production_2018!$C$1:$AM$1,0)),0)</f>
        <v>0</v>
      </c>
      <c r="Z28" s="14">
        <f>ROUND(INDEX([1]acpsa_table1_production_2018!$C$2:$AM$81,MATCH($A28,[1]acpsa_table1_production_2018!$B$2:$B$81,0),MATCH(Z$4,[1]acpsa_table1_production_2018!$C$1:$AM$1,0)),0)</f>
        <v>0</v>
      </c>
      <c r="AA28" s="14">
        <f>ROUND(INDEX([1]acpsa_table1_production_2018!$C$2:$AM$81,MATCH($A28,[1]acpsa_table1_production_2018!$B$2:$B$81,0),MATCH(AA$4,[1]acpsa_table1_production_2018!$C$1:$AM$1,0)),0)</f>
        <v>0</v>
      </c>
      <c r="AB28" s="14">
        <f>ROUND(INDEX([1]acpsa_table1_production_2018!$C$2:$AM$81,MATCH($A28,[1]acpsa_table1_production_2018!$B$2:$B$81,0),MATCH(AB$4,[1]acpsa_table1_production_2018!$C$1:$AM$1,0)),0)</f>
        <v>0</v>
      </c>
      <c r="AC28" s="15">
        <f>ROUND(INDEX([1]acpsa_table1_production_2018!$C$2:$AM$81,MATCH($A28,[1]acpsa_table1_production_2018!$B$2:$B$81,0),MATCH(AC$4,[1]acpsa_table1_production_2018!$C$1:$AM$1,0)),0)</f>
        <v>0</v>
      </c>
      <c r="AD28" s="16">
        <f>ROUND(INDEX([1]acpsa_table1_production_2018!$C$2:$AM$81,MATCH($A28,[1]acpsa_table1_production_2018!$B$2:$B$81,0),MATCH(AD$4,[1]acpsa_table1_production_2018!$C$1:$AM$1,0)),0)</f>
        <v>0</v>
      </c>
      <c r="AE28" s="16">
        <f>ROUND(INDEX([1]acpsa_table1_production_2018!$C$2:$AM$81,MATCH($A28,[1]acpsa_table1_production_2018!$B$2:$B$81,0),MATCH(AE$4,[1]acpsa_table1_production_2018!$C$1:$AM$1,0)),0)</f>
        <v>0</v>
      </c>
      <c r="AF28" s="16">
        <f>ROUND(INDEX([1]acpsa_table1_production_2018!$C$2:$AM$81,MATCH($A28,[1]acpsa_table1_production_2018!$B$2:$B$81,0),MATCH(AF$4,[1]acpsa_table1_production_2018!$C$1:$AM$1,0)),0)</f>
        <v>669</v>
      </c>
      <c r="AG28" s="16">
        <f>ROUND(INDEX([1]acpsa_table1_production_2018!$C$2:$AM$81,MATCH($A28,[1]acpsa_table1_production_2018!$B$2:$B$81,0),MATCH(AG$4,[1]acpsa_table1_production_2018!$C$1:$AM$1,0)),0)</f>
        <v>0</v>
      </c>
      <c r="AH28" s="16">
        <f>ROUND(INDEX([1]acpsa_table1_production_2018!$C$2:$AM$81,MATCH($A28,[1]acpsa_table1_production_2018!$B$2:$B$81,0),MATCH(AH$4,[1]acpsa_table1_production_2018!$C$1:$AM$1,0)),0)</f>
        <v>0</v>
      </c>
      <c r="AI28" s="16">
        <f>ROUND(INDEX([1]acpsa_table1_production_2018!$C$2:$AM$81,MATCH($A28,[1]acpsa_table1_production_2018!$B$2:$B$81,0),MATCH(AI$4,[1]acpsa_table1_production_2018!$C$1:$AM$1,0)),0)</f>
        <v>0</v>
      </c>
      <c r="AJ28" s="16">
        <f>ROUND(INDEX([1]acpsa_table1_production_2018!$C$2:$AM$81,MATCH($A28,[1]acpsa_table1_production_2018!$B$2:$B$81,0),MATCH(AJ$4,[1]acpsa_table1_production_2018!$C$1:$AM$1,0)),0)</f>
        <v>0</v>
      </c>
      <c r="AK28" s="16">
        <f>ROUND(INDEX([1]acpsa_table1_production_2018!$C$2:$AM$81,MATCH($A28,[1]acpsa_table1_production_2018!$B$2:$B$81,0),MATCH(AK$4,[1]acpsa_table1_production_2018!$C$1:$AM$1,0)),0)</f>
        <v>29021</v>
      </c>
    </row>
    <row r="29" spans="1:37" x14ac:dyDescent="0.3">
      <c r="A29" s="3" t="s">
        <v>11</v>
      </c>
      <c r="B29" s="14">
        <f>ROUND(INDEX([1]acpsa_table1_production_2018!$C$2:$AM$81,MATCH($A29,[1]acpsa_table1_production_2018!$B$2:$B$81,0),MATCH(B$4,[1]acpsa_table1_production_2018!$C$1:$AM$1,0)),0)</f>
        <v>0</v>
      </c>
      <c r="C29" s="14">
        <f>ROUND(INDEX([1]acpsa_table1_production_2018!$C$2:$AM$81,MATCH($A29,[1]acpsa_table1_production_2018!$B$2:$B$81,0),MATCH(C$4,[1]acpsa_table1_production_2018!$C$1:$AM$1,0)),0)</f>
        <v>0</v>
      </c>
      <c r="D29" s="14">
        <f>ROUND(INDEX([1]acpsa_table1_production_2018!$C$2:$AM$81,MATCH($A29,[1]acpsa_table1_production_2018!$B$2:$B$81,0),MATCH(D$4,[1]acpsa_table1_production_2018!$C$1:$AM$1,0)),0)</f>
        <v>0</v>
      </c>
      <c r="E29" s="14">
        <f>ROUND(INDEX([1]acpsa_table1_production_2018!$C$2:$AM$81,MATCH($A29,[1]acpsa_table1_production_2018!$B$2:$B$81,0),MATCH(E$4,[1]acpsa_table1_production_2018!$C$1:$AM$1,0)),0)</f>
        <v>0</v>
      </c>
      <c r="F29" s="14">
        <f>ROUND(INDEX([1]acpsa_table1_production_2018!$C$2:$AM$81,MATCH($A29,[1]acpsa_table1_production_2018!$B$2:$B$81,0),MATCH(F$4,[1]acpsa_table1_production_2018!$C$1:$AM$1,0)),0)</f>
        <v>0</v>
      </c>
      <c r="G29" s="14">
        <f>ROUND(INDEX([1]acpsa_table1_production_2018!$C$2:$AM$81,MATCH($A29,[1]acpsa_table1_production_2018!$B$2:$B$81,0),MATCH(G$4,[1]acpsa_table1_production_2018!$C$1:$AM$1,0)),0)</f>
        <v>0</v>
      </c>
      <c r="H29" s="14">
        <f>ROUND(INDEX([1]acpsa_table1_production_2018!$C$2:$AM$81,MATCH($A29,[1]acpsa_table1_production_2018!$B$2:$B$81,0),MATCH(H$4,[1]acpsa_table1_production_2018!$C$1:$AM$1,0)),0)</f>
        <v>1848</v>
      </c>
      <c r="I29" s="14">
        <f>ROUND(INDEX([1]acpsa_table1_production_2018!$C$2:$AM$81,MATCH($A29,[1]acpsa_table1_production_2018!$B$2:$B$81,0),MATCH(I$4,[1]acpsa_table1_production_2018!$C$1:$AM$1,0)),0)</f>
        <v>3</v>
      </c>
      <c r="J29" s="14">
        <f>ROUND(INDEX([1]acpsa_table1_production_2018!$C$2:$AM$81,MATCH($A29,[1]acpsa_table1_production_2018!$B$2:$B$81,0),MATCH(J$4,[1]acpsa_table1_production_2018!$C$1:$AM$1,0)),0)</f>
        <v>19874</v>
      </c>
      <c r="K29" s="14">
        <f>ROUND(INDEX([1]acpsa_table1_production_2018!$C$2:$AM$81,MATCH($A29,[1]acpsa_table1_production_2018!$B$2:$B$81,0),MATCH(K$4,[1]acpsa_table1_production_2018!$C$1:$AM$1,0)),0)</f>
        <v>29</v>
      </c>
      <c r="L29" s="14">
        <f>ROUND(INDEX([1]acpsa_table1_production_2018!$C$2:$AM$81,MATCH($A29,[1]acpsa_table1_production_2018!$B$2:$B$81,0),MATCH(L$4,[1]acpsa_table1_production_2018!$C$1:$AM$1,0)),0)</f>
        <v>0</v>
      </c>
      <c r="M29" s="15">
        <f>ROUND(INDEX([1]acpsa_table1_production_2018!$C$2:$AM$81,MATCH($A29,[1]acpsa_table1_production_2018!$B$2:$B$81,0),MATCH(M$4,[1]acpsa_table1_production_2018!$C$1:$AM$1,0)),0)</f>
        <v>52</v>
      </c>
      <c r="N29" s="16">
        <f>ROUND(INDEX([1]acpsa_table1_production_2018!$C$2:$AM$81,MATCH($A29,[1]acpsa_table1_production_2018!$B$2:$B$81,0),MATCH(N$4,[1]acpsa_table1_production_2018!$C$1:$AM$1,0)),0)</f>
        <v>7</v>
      </c>
      <c r="O29" s="16">
        <f>ROUND(INDEX([1]acpsa_table1_production_2018!$C$2:$AM$81,MATCH($A29,[1]acpsa_table1_production_2018!$B$2:$B$81,0),MATCH(O$4,[1]acpsa_table1_production_2018!$C$1:$AM$1,0)),0)</f>
        <v>0</v>
      </c>
      <c r="P29" s="16">
        <f>ROUND(INDEX([1]acpsa_table1_production_2018!$C$2:$AM$81,MATCH($A29,[1]acpsa_table1_production_2018!$B$2:$B$81,0),MATCH(P$4,[1]acpsa_table1_production_2018!$C$1:$AM$1,0)),0)</f>
        <v>0</v>
      </c>
      <c r="Q29" s="16">
        <f>ROUND(INDEX([1]acpsa_table1_production_2018!$C$2:$AM$81,MATCH($A29,[1]acpsa_table1_production_2018!$B$2:$B$81,0),MATCH(Q$4,[1]acpsa_table1_production_2018!$C$1:$AM$1,0)),0)</f>
        <v>0</v>
      </c>
      <c r="R29" s="16">
        <f>ROUND(INDEX([1]acpsa_table1_production_2018!$C$2:$AM$81,MATCH($A29,[1]acpsa_table1_production_2018!$B$2:$B$81,0),MATCH(R$4,[1]acpsa_table1_production_2018!$C$1:$AM$1,0)),0)</f>
        <v>0</v>
      </c>
      <c r="S29" s="16">
        <f>ROUND(INDEX([1]acpsa_table1_production_2018!$C$2:$AM$81,MATCH($A29,[1]acpsa_table1_production_2018!$B$2:$B$81,0),MATCH(S$4,[1]acpsa_table1_production_2018!$C$1:$AM$1,0)),0)</f>
        <v>0</v>
      </c>
      <c r="T29" s="16">
        <f>ROUND(INDEX([1]acpsa_table1_production_2018!$C$2:$AM$81,MATCH($A29,[1]acpsa_table1_production_2018!$B$2:$B$81,0),MATCH(T$4,[1]acpsa_table1_production_2018!$C$1:$AM$1,0)),0)</f>
        <v>0</v>
      </c>
      <c r="U29" s="16">
        <f>ROUND(INDEX([1]acpsa_table1_production_2018!$C$2:$AM$81,MATCH($A29,[1]acpsa_table1_production_2018!$B$2:$B$81,0),MATCH(U$4,[1]acpsa_table1_production_2018!$C$1:$AM$1,0)),0)</f>
        <v>0</v>
      </c>
      <c r="V29" s="100">
        <f>ROUND(INDEX([1]acpsa_table1_production_2018!$C$2:$AM$81,MATCH($A29,[1]acpsa_table1_production_2018!$B$2:$B$81,0),MATCH(V$4,[1]acpsa_table1_production_2018!$C$1:$AM$1,0)),0)</f>
        <v>0</v>
      </c>
      <c r="W29" s="14">
        <f>ROUND(INDEX([1]acpsa_table1_production_2018!$C$2:$AM$81,MATCH($A29,[1]acpsa_table1_production_2018!$B$2:$B$81,0),MATCH(W$4,[1]acpsa_table1_production_2018!$C$1:$AM$1,0)),0)</f>
        <v>0</v>
      </c>
      <c r="X29" s="14">
        <f>ROUND(INDEX([1]acpsa_table1_production_2018!$C$2:$AM$81,MATCH($A29,[1]acpsa_table1_production_2018!$B$2:$B$81,0),MATCH(X$4,[1]acpsa_table1_production_2018!$C$1:$AM$1,0)),0)</f>
        <v>0</v>
      </c>
      <c r="Y29" s="14">
        <f>ROUND(INDEX([1]acpsa_table1_production_2018!$C$2:$AM$81,MATCH($A29,[1]acpsa_table1_production_2018!$B$2:$B$81,0),MATCH(Y$4,[1]acpsa_table1_production_2018!$C$1:$AM$1,0)),0)</f>
        <v>0</v>
      </c>
      <c r="Z29" s="14">
        <f>ROUND(INDEX([1]acpsa_table1_production_2018!$C$2:$AM$81,MATCH($A29,[1]acpsa_table1_production_2018!$B$2:$B$81,0),MATCH(Z$4,[1]acpsa_table1_production_2018!$C$1:$AM$1,0)),0)</f>
        <v>0</v>
      </c>
      <c r="AA29" s="14">
        <f>ROUND(INDEX([1]acpsa_table1_production_2018!$C$2:$AM$81,MATCH($A29,[1]acpsa_table1_production_2018!$B$2:$B$81,0),MATCH(AA$4,[1]acpsa_table1_production_2018!$C$1:$AM$1,0)),0)</f>
        <v>0</v>
      </c>
      <c r="AB29" s="14">
        <f>ROUND(INDEX([1]acpsa_table1_production_2018!$C$2:$AM$81,MATCH($A29,[1]acpsa_table1_production_2018!$B$2:$B$81,0),MATCH(AB$4,[1]acpsa_table1_production_2018!$C$1:$AM$1,0)),0)</f>
        <v>0</v>
      </c>
      <c r="AC29" s="15">
        <f>ROUND(INDEX([1]acpsa_table1_production_2018!$C$2:$AM$81,MATCH($A29,[1]acpsa_table1_production_2018!$B$2:$B$81,0),MATCH(AC$4,[1]acpsa_table1_production_2018!$C$1:$AM$1,0)),0)</f>
        <v>0</v>
      </c>
      <c r="AD29" s="16">
        <f>ROUND(INDEX([1]acpsa_table1_production_2018!$C$2:$AM$81,MATCH($A29,[1]acpsa_table1_production_2018!$B$2:$B$81,0),MATCH(AD$4,[1]acpsa_table1_production_2018!$C$1:$AM$1,0)),0)</f>
        <v>0</v>
      </c>
      <c r="AE29" s="16">
        <f>ROUND(INDEX([1]acpsa_table1_production_2018!$C$2:$AM$81,MATCH($A29,[1]acpsa_table1_production_2018!$B$2:$B$81,0),MATCH(AE$4,[1]acpsa_table1_production_2018!$C$1:$AM$1,0)),0)</f>
        <v>0</v>
      </c>
      <c r="AF29" s="16">
        <f>ROUND(INDEX([1]acpsa_table1_production_2018!$C$2:$AM$81,MATCH($A29,[1]acpsa_table1_production_2018!$B$2:$B$81,0),MATCH(AF$4,[1]acpsa_table1_production_2018!$C$1:$AM$1,0)),0)</f>
        <v>0</v>
      </c>
      <c r="AG29" s="16">
        <f>ROUND(INDEX([1]acpsa_table1_production_2018!$C$2:$AM$81,MATCH($A29,[1]acpsa_table1_production_2018!$B$2:$B$81,0),MATCH(AG$4,[1]acpsa_table1_production_2018!$C$1:$AM$1,0)),0)</f>
        <v>0</v>
      </c>
      <c r="AH29" s="16">
        <f>ROUND(INDEX([1]acpsa_table1_production_2018!$C$2:$AM$81,MATCH($A29,[1]acpsa_table1_production_2018!$B$2:$B$81,0),MATCH(AH$4,[1]acpsa_table1_production_2018!$C$1:$AM$1,0)),0)</f>
        <v>0</v>
      </c>
      <c r="AI29" s="16">
        <f>ROUND(INDEX([1]acpsa_table1_production_2018!$C$2:$AM$81,MATCH($A29,[1]acpsa_table1_production_2018!$B$2:$B$81,0),MATCH(AI$4,[1]acpsa_table1_production_2018!$C$1:$AM$1,0)),0)</f>
        <v>0</v>
      </c>
      <c r="AJ29" s="16">
        <f>ROUND(INDEX([1]acpsa_table1_production_2018!$C$2:$AM$81,MATCH($A29,[1]acpsa_table1_production_2018!$B$2:$B$81,0),MATCH(AJ$4,[1]acpsa_table1_production_2018!$C$1:$AM$1,0)),0)</f>
        <v>8</v>
      </c>
      <c r="AK29" s="16">
        <f>ROUND(INDEX([1]acpsa_table1_production_2018!$C$2:$AM$81,MATCH($A29,[1]acpsa_table1_production_2018!$B$2:$B$81,0),MATCH(AK$4,[1]acpsa_table1_production_2018!$C$1:$AM$1,0)),0)</f>
        <v>21820</v>
      </c>
    </row>
    <row r="30" spans="1:37" x14ac:dyDescent="0.3">
      <c r="A30" s="3" t="s">
        <v>14</v>
      </c>
      <c r="B30" s="14">
        <f>ROUND(INDEX([1]acpsa_table1_production_2018!$C$2:$AM$81,MATCH($A30,[1]acpsa_table1_production_2018!$B$2:$B$81,0),MATCH(B$4,[1]acpsa_table1_production_2018!$C$1:$AM$1,0)),0)</f>
        <v>0</v>
      </c>
      <c r="C30" s="14">
        <f>ROUND(INDEX([1]acpsa_table1_production_2018!$C$2:$AM$81,MATCH($A30,[1]acpsa_table1_production_2018!$B$2:$B$81,0),MATCH(C$4,[1]acpsa_table1_production_2018!$C$1:$AM$1,0)),0)</f>
        <v>0</v>
      </c>
      <c r="D30" s="14">
        <f>ROUND(INDEX([1]acpsa_table1_production_2018!$C$2:$AM$81,MATCH($A30,[1]acpsa_table1_production_2018!$B$2:$B$81,0),MATCH(D$4,[1]acpsa_table1_production_2018!$C$1:$AM$1,0)),0)</f>
        <v>0</v>
      </c>
      <c r="E30" s="14">
        <f>ROUND(INDEX([1]acpsa_table1_production_2018!$C$2:$AM$81,MATCH($A30,[1]acpsa_table1_production_2018!$B$2:$B$81,0),MATCH(E$4,[1]acpsa_table1_production_2018!$C$1:$AM$1,0)),0)</f>
        <v>0</v>
      </c>
      <c r="F30" s="14">
        <f>ROUND(INDEX([1]acpsa_table1_production_2018!$C$2:$AM$81,MATCH($A30,[1]acpsa_table1_production_2018!$B$2:$B$81,0),MATCH(F$4,[1]acpsa_table1_production_2018!$C$1:$AM$1,0)),0)</f>
        <v>0</v>
      </c>
      <c r="G30" s="14">
        <f>ROUND(INDEX([1]acpsa_table1_production_2018!$C$2:$AM$81,MATCH($A30,[1]acpsa_table1_production_2018!$B$2:$B$81,0),MATCH(G$4,[1]acpsa_table1_production_2018!$C$1:$AM$1,0)),0)</f>
        <v>0</v>
      </c>
      <c r="H30" s="14">
        <f>ROUND(INDEX([1]acpsa_table1_production_2018!$C$2:$AM$81,MATCH($A30,[1]acpsa_table1_production_2018!$B$2:$B$81,0),MATCH(H$4,[1]acpsa_table1_production_2018!$C$1:$AM$1,0)),0)</f>
        <v>0</v>
      </c>
      <c r="I30" s="14">
        <f>ROUND(INDEX([1]acpsa_table1_production_2018!$C$2:$AM$81,MATCH($A30,[1]acpsa_table1_production_2018!$B$2:$B$81,0),MATCH(I$4,[1]acpsa_table1_production_2018!$C$1:$AM$1,0)),0)</f>
        <v>0</v>
      </c>
      <c r="J30" s="14">
        <f>ROUND(INDEX([1]acpsa_table1_production_2018!$C$2:$AM$81,MATCH($A30,[1]acpsa_table1_production_2018!$B$2:$B$81,0),MATCH(J$4,[1]acpsa_table1_production_2018!$C$1:$AM$1,0)),0)</f>
        <v>54</v>
      </c>
      <c r="K30" s="14">
        <f>ROUND(INDEX([1]acpsa_table1_production_2018!$C$2:$AM$81,MATCH($A30,[1]acpsa_table1_production_2018!$B$2:$B$81,0),MATCH(K$4,[1]acpsa_table1_production_2018!$C$1:$AM$1,0)),0)</f>
        <v>93</v>
      </c>
      <c r="L30" s="14">
        <f>ROUND(INDEX([1]acpsa_table1_production_2018!$C$2:$AM$81,MATCH($A30,[1]acpsa_table1_production_2018!$B$2:$B$81,0),MATCH(L$4,[1]acpsa_table1_production_2018!$C$1:$AM$1,0)),0)</f>
        <v>0</v>
      </c>
      <c r="M30" s="15">
        <f>ROUND(INDEX([1]acpsa_table1_production_2018!$C$2:$AM$81,MATCH($A30,[1]acpsa_table1_production_2018!$B$2:$B$81,0),MATCH(M$4,[1]acpsa_table1_production_2018!$C$1:$AM$1,0)),0)</f>
        <v>2617</v>
      </c>
      <c r="N30" s="16">
        <f>ROUND(INDEX([1]acpsa_table1_production_2018!$C$2:$AM$81,MATCH($A30,[1]acpsa_table1_production_2018!$B$2:$B$81,0),MATCH(N$4,[1]acpsa_table1_production_2018!$C$1:$AM$1,0)),0)</f>
        <v>2</v>
      </c>
      <c r="O30" s="16">
        <f>ROUND(INDEX([1]acpsa_table1_production_2018!$C$2:$AM$81,MATCH($A30,[1]acpsa_table1_production_2018!$B$2:$B$81,0),MATCH(O$4,[1]acpsa_table1_production_2018!$C$1:$AM$1,0)),0)</f>
        <v>0</v>
      </c>
      <c r="P30" s="16">
        <f>ROUND(INDEX([1]acpsa_table1_production_2018!$C$2:$AM$81,MATCH($A30,[1]acpsa_table1_production_2018!$B$2:$B$81,0),MATCH(P$4,[1]acpsa_table1_production_2018!$C$1:$AM$1,0)),0)</f>
        <v>0</v>
      </c>
      <c r="Q30" s="16">
        <f>ROUND(INDEX([1]acpsa_table1_production_2018!$C$2:$AM$81,MATCH($A30,[1]acpsa_table1_production_2018!$B$2:$B$81,0),MATCH(Q$4,[1]acpsa_table1_production_2018!$C$1:$AM$1,0)),0)</f>
        <v>0</v>
      </c>
      <c r="R30" s="16">
        <f>ROUND(INDEX([1]acpsa_table1_production_2018!$C$2:$AM$81,MATCH($A30,[1]acpsa_table1_production_2018!$B$2:$B$81,0),MATCH(R$4,[1]acpsa_table1_production_2018!$C$1:$AM$1,0)),0)</f>
        <v>0</v>
      </c>
      <c r="S30" s="16">
        <f>ROUND(INDEX([1]acpsa_table1_production_2018!$C$2:$AM$81,MATCH($A30,[1]acpsa_table1_production_2018!$B$2:$B$81,0),MATCH(S$4,[1]acpsa_table1_production_2018!$C$1:$AM$1,0)),0)</f>
        <v>0</v>
      </c>
      <c r="T30" s="16">
        <f>ROUND(INDEX([1]acpsa_table1_production_2018!$C$2:$AM$81,MATCH($A30,[1]acpsa_table1_production_2018!$B$2:$B$81,0),MATCH(T$4,[1]acpsa_table1_production_2018!$C$1:$AM$1,0)),0)</f>
        <v>0</v>
      </c>
      <c r="U30" s="16">
        <f>ROUND(INDEX([1]acpsa_table1_production_2018!$C$2:$AM$81,MATCH($A30,[1]acpsa_table1_production_2018!$B$2:$B$81,0),MATCH(U$4,[1]acpsa_table1_production_2018!$C$1:$AM$1,0)),0)</f>
        <v>0</v>
      </c>
      <c r="V30" s="100">
        <f>ROUND(INDEX([1]acpsa_table1_production_2018!$C$2:$AM$81,MATCH($A30,[1]acpsa_table1_production_2018!$B$2:$B$81,0),MATCH(V$4,[1]acpsa_table1_production_2018!$C$1:$AM$1,0)),0)</f>
        <v>0</v>
      </c>
      <c r="W30" s="14">
        <f>ROUND(INDEX([1]acpsa_table1_production_2018!$C$2:$AM$81,MATCH($A30,[1]acpsa_table1_production_2018!$B$2:$B$81,0),MATCH(W$4,[1]acpsa_table1_production_2018!$C$1:$AM$1,0)),0)</f>
        <v>0</v>
      </c>
      <c r="X30" s="14">
        <f>ROUND(INDEX([1]acpsa_table1_production_2018!$C$2:$AM$81,MATCH($A30,[1]acpsa_table1_production_2018!$B$2:$B$81,0),MATCH(X$4,[1]acpsa_table1_production_2018!$C$1:$AM$1,0)),0)</f>
        <v>0</v>
      </c>
      <c r="Y30" s="14">
        <f>ROUND(INDEX([1]acpsa_table1_production_2018!$C$2:$AM$81,MATCH($A30,[1]acpsa_table1_production_2018!$B$2:$B$81,0),MATCH(Y$4,[1]acpsa_table1_production_2018!$C$1:$AM$1,0)),0)</f>
        <v>0</v>
      </c>
      <c r="Z30" s="14">
        <f>ROUND(INDEX([1]acpsa_table1_production_2018!$C$2:$AM$81,MATCH($A30,[1]acpsa_table1_production_2018!$B$2:$B$81,0),MATCH(Z$4,[1]acpsa_table1_production_2018!$C$1:$AM$1,0)),0)</f>
        <v>0</v>
      </c>
      <c r="AA30" s="14">
        <f>ROUND(INDEX([1]acpsa_table1_production_2018!$C$2:$AM$81,MATCH($A30,[1]acpsa_table1_production_2018!$B$2:$B$81,0),MATCH(AA$4,[1]acpsa_table1_production_2018!$C$1:$AM$1,0)),0)</f>
        <v>0</v>
      </c>
      <c r="AB30" s="14">
        <f>ROUND(INDEX([1]acpsa_table1_production_2018!$C$2:$AM$81,MATCH($A30,[1]acpsa_table1_production_2018!$B$2:$B$81,0),MATCH(AB$4,[1]acpsa_table1_production_2018!$C$1:$AM$1,0)),0)</f>
        <v>0</v>
      </c>
      <c r="AC30" s="15">
        <f>ROUND(INDEX([1]acpsa_table1_production_2018!$C$2:$AM$81,MATCH($A30,[1]acpsa_table1_production_2018!$B$2:$B$81,0),MATCH(AC$4,[1]acpsa_table1_production_2018!$C$1:$AM$1,0)),0)</f>
        <v>0</v>
      </c>
      <c r="AD30" s="16">
        <f>ROUND(INDEX([1]acpsa_table1_production_2018!$C$2:$AM$81,MATCH($A30,[1]acpsa_table1_production_2018!$B$2:$B$81,0),MATCH(AD$4,[1]acpsa_table1_production_2018!$C$1:$AM$1,0)),0)</f>
        <v>0</v>
      </c>
      <c r="AE30" s="16">
        <f>ROUND(INDEX([1]acpsa_table1_production_2018!$C$2:$AM$81,MATCH($A30,[1]acpsa_table1_production_2018!$B$2:$B$81,0),MATCH(AE$4,[1]acpsa_table1_production_2018!$C$1:$AM$1,0)),0)</f>
        <v>0</v>
      </c>
      <c r="AF30" s="16">
        <f>ROUND(INDEX([1]acpsa_table1_production_2018!$C$2:$AM$81,MATCH($A30,[1]acpsa_table1_production_2018!$B$2:$B$81,0),MATCH(AF$4,[1]acpsa_table1_production_2018!$C$1:$AM$1,0)),0)</f>
        <v>0</v>
      </c>
      <c r="AG30" s="16">
        <f>ROUND(INDEX([1]acpsa_table1_production_2018!$C$2:$AM$81,MATCH($A30,[1]acpsa_table1_production_2018!$B$2:$B$81,0),MATCH(AG$4,[1]acpsa_table1_production_2018!$C$1:$AM$1,0)),0)</f>
        <v>0</v>
      </c>
      <c r="AH30" s="16">
        <f>ROUND(INDEX([1]acpsa_table1_production_2018!$C$2:$AM$81,MATCH($A30,[1]acpsa_table1_production_2018!$B$2:$B$81,0),MATCH(AH$4,[1]acpsa_table1_production_2018!$C$1:$AM$1,0)),0)</f>
        <v>0</v>
      </c>
      <c r="AI30" s="16">
        <f>ROUND(INDEX([1]acpsa_table1_production_2018!$C$2:$AM$81,MATCH($A30,[1]acpsa_table1_production_2018!$B$2:$B$81,0),MATCH(AI$4,[1]acpsa_table1_production_2018!$C$1:$AM$1,0)),0)</f>
        <v>0</v>
      </c>
      <c r="AJ30" s="16">
        <f>ROUND(INDEX([1]acpsa_table1_production_2018!$C$2:$AM$81,MATCH($A30,[1]acpsa_table1_production_2018!$B$2:$B$81,0),MATCH(AJ$4,[1]acpsa_table1_production_2018!$C$1:$AM$1,0)),0)</f>
        <v>4</v>
      </c>
      <c r="AK30" s="16">
        <f>ROUND(INDEX([1]acpsa_table1_production_2018!$C$2:$AM$81,MATCH($A30,[1]acpsa_table1_production_2018!$B$2:$B$81,0),MATCH(AK$4,[1]acpsa_table1_production_2018!$C$1:$AM$1,0)),0)</f>
        <v>2769</v>
      </c>
    </row>
    <row r="31" spans="1:37" x14ac:dyDescent="0.3">
      <c r="A31" s="3" t="s">
        <v>12</v>
      </c>
      <c r="B31" s="14">
        <f>ROUND(INDEX([1]acpsa_table1_production_2018!$C$2:$AM$81,MATCH($A31,[1]acpsa_table1_production_2018!$B$2:$B$81,0),MATCH(B$4,[1]acpsa_table1_production_2018!$C$1:$AM$1,0)),0)</f>
        <v>0</v>
      </c>
      <c r="C31" s="14">
        <f>ROUND(INDEX([1]acpsa_table1_production_2018!$C$2:$AM$81,MATCH($A31,[1]acpsa_table1_production_2018!$B$2:$B$81,0),MATCH(C$4,[1]acpsa_table1_production_2018!$C$1:$AM$1,0)),0)</f>
        <v>0</v>
      </c>
      <c r="D31" s="14">
        <f>ROUND(INDEX([1]acpsa_table1_production_2018!$C$2:$AM$81,MATCH($A31,[1]acpsa_table1_production_2018!$B$2:$B$81,0),MATCH(D$4,[1]acpsa_table1_production_2018!$C$1:$AM$1,0)),0)</f>
        <v>0</v>
      </c>
      <c r="E31" s="14">
        <f>ROUND(INDEX([1]acpsa_table1_production_2018!$C$2:$AM$81,MATCH($A31,[1]acpsa_table1_production_2018!$B$2:$B$81,0),MATCH(E$4,[1]acpsa_table1_production_2018!$C$1:$AM$1,0)),0)</f>
        <v>0</v>
      </c>
      <c r="F31" s="14">
        <f>ROUND(INDEX([1]acpsa_table1_production_2018!$C$2:$AM$81,MATCH($A31,[1]acpsa_table1_production_2018!$B$2:$B$81,0),MATCH(F$4,[1]acpsa_table1_production_2018!$C$1:$AM$1,0)),0)</f>
        <v>0</v>
      </c>
      <c r="G31" s="14">
        <f>ROUND(INDEX([1]acpsa_table1_production_2018!$C$2:$AM$81,MATCH($A31,[1]acpsa_table1_production_2018!$B$2:$B$81,0),MATCH(G$4,[1]acpsa_table1_production_2018!$C$1:$AM$1,0)),0)</f>
        <v>0</v>
      </c>
      <c r="H31" s="14">
        <f>ROUND(INDEX([1]acpsa_table1_production_2018!$C$2:$AM$81,MATCH($A31,[1]acpsa_table1_production_2018!$B$2:$B$81,0),MATCH(H$4,[1]acpsa_table1_production_2018!$C$1:$AM$1,0)),0)</f>
        <v>0</v>
      </c>
      <c r="I31" s="14">
        <f>ROUND(INDEX([1]acpsa_table1_production_2018!$C$2:$AM$81,MATCH($A31,[1]acpsa_table1_production_2018!$B$2:$B$81,0),MATCH(I$4,[1]acpsa_table1_production_2018!$C$1:$AM$1,0)),0)</f>
        <v>0</v>
      </c>
      <c r="J31" s="14">
        <f>ROUND(INDEX([1]acpsa_table1_production_2018!$C$2:$AM$81,MATCH($A31,[1]acpsa_table1_production_2018!$B$2:$B$81,0),MATCH(J$4,[1]acpsa_table1_production_2018!$C$1:$AM$1,0)),0)</f>
        <v>37</v>
      </c>
      <c r="K31" s="14">
        <f>ROUND(INDEX([1]acpsa_table1_production_2018!$C$2:$AM$81,MATCH($A31,[1]acpsa_table1_production_2018!$B$2:$B$81,0),MATCH(K$4,[1]acpsa_table1_production_2018!$C$1:$AM$1,0)),0)</f>
        <v>12062</v>
      </c>
      <c r="L31" s="14">
        <f>ROUND(INDEX([1]acpsa_table1_production_2018!$C$2:$AM$81,MATCH($A31,[1]acpsa_table1_production_2018!$B$2:$B$81,0),MATCH(L$4,[1]acpsa_table1_production_2018!$C$1:$AM$1,0)),0)</f>
        <v>0</v>
      </c>
      <c r="M31" s="15">
        <f>ROUND(INDEX([1]acpsa_table1_production_2018!$C$2:$AM$81,MATCH($A31,[1]acpsa_table1_production_2018!$B$2:$B$81,0),MATCH(M$4,[1]acpsa_table1_production_2018!$C$1:$AM$1,0)),0)</f>
        <v>33</v>
      </c>
      <c r="N31" s="16">
        <f>ROUND(INDEX([1]acpsa_table1_production_2018!$C$2:$AM$81,MATCH($A31,[1]acpsa_table1_production_2018!$B$2:$B$81,0),MATCH(N$4,[1]acpsa_table1_production_2018!$C$1:$AM$1,0)),0)</f>
        <v>80</v>
      </c>
      <c r="O31" s="16">
        <f>ROUND(INDEX([1]acpsa_table1_production_2018!$C$2:$AM$81,MATCH($A31,[1]acpsa_table1_production_2018!$B$2:$B$81,0),MATCH(O$4,[1]acpsa_table1_production_2018!$C$1:$AM$1,0)),0)</f>
        <v>0</v>
      </c>
      <c r="P31" s="16">
        <f>ROUND(INDEX([1]acpsa_table1_production_2018!$C$2:$AM$81,MATCH($A31,[1]acpsa_table1_production_2018!$B$2:$B$81,0),MATCH(P$4,[1]acpsa_table1_production_2018!$C$1:$AM$1,0)),0)</f>
        <v>0</v>
      </c>
      <c r="Q31" s="16">
        <f>ROUND(INDEX([1]acpsa_table1_production_2018!$C$2:$AM$81,MATCH($A31,[1]acpsa_table1_production_2018!$B$2:$B$81,0),MATCH(Q$4,[1]acpsa_table1_production_2018!$C$1:$AM$1,0)),0)</f>
        <v>0</v>
      </c>
      <c r="R31" s="16">
        <f>ROUND(INDEX([1]acpsa_table1_production_2018!$C$2:$AM$81,MATCH($A31,[1]acpsa_table1_production_2018!$B$2:$B$81,0),MATCH(R$4,[1]acpsa_table1_production_2018!$C$1:$AM$1,0)),0)</f>
        <v>0</v>
      </c>
      <c r="S31" s="16">
        <f>ROUND(INDEX([1]acpsa_table1_production_2018!$C$2:$AM$81,MATCH($A31,[1]acpsa_table1_production_2018!$B$2:$B$81,0),MATCH(S$4,[1]acpsa_table1_production_2018!$C$1:$AM$1,0)),0)</f>
        <v>0</v>
      </c>
      <c r="T31" s="16">
        <f>ROUND(INDEX([1]acpsa_table1_production_2018!$C$2:$AM$81,MATCH($A31,[1]acpsa_table1_production_2018!$B$2:$B$81,0),MATCH(T$4,[1]acpsa_table1_production_2018!$C$1:$AM$1,0)),0)</f>
        <v>8</v>
      </c>
      <c r="U31" s="16">
        <f>ROUND(INDEX([1]acpsa_table1_production_2018!$C$2:$AM$81,MATCH($A31,[1]acpsa_table1_production_2018!$B$2:$B$81,0),MATCH(U$4,[1]acpsa_table1_production_2018!$C$1:$AM$1,0)),0)</f>
        <v>0</v>
      </c>
      <c r="V31" s="100">
        <f>ROUND(INDEX([1]acpsa_table1_production_2018!$C$2:$AM$81,MATCH($A31,[1]acpsa_table1_production_2018!$B$2:$B$81,0),MATCH(V$4,[1]acpsa_table1_production_2018!$C$1:$AM$1,0)),0)</f>
        <v>3</v>
      </c>
      <c r="W31" s="14">
        <f>ROUND(INDEX([1]acpsa_table1_production_2018!$C$2:$AM$81,MATCH($A31,[1]acpsa_table1_production_2018!$B$2:$B$81,0),MATCH(W$4,[1]acpsa_table1_production_2018!$C$1:$AM$1,0)),0)</f>
        <v>0</v>
      </c>
      <c r="X31" s="14">
        <f>ROUND(INDEX([1]acpsa_table1_production_2018!$C$2:$AM$81,MATCH($A31,[1]acpsa_table1_production_2018!$B$2:$B$81,0),MATCH(X$4,[1]acpsa_table1_production_2018!$C$1:$AM$1,0)),0)</f>
        <v>0</v>
      </c>
      <c r="Y31" s="14">
        <f>ROUND(INDEX([1]acpsa_table1_production_2018!$C$2:$AM$81,MATCH($A31,[1]acpsa_table1_production_2018!$B$2:$B$81,0),MATCH(Y$4,[1]acpsa_table1_production_2018!$C$1:$AM$1,0)),0)</f>
        <v>0</v>
      </c>
      <c r="Z31" s="14">
        <f>ROUND(INDEX([1]acpsa_table1_production_2018!$C$2:$AM$81,MATCH($A31,[1]acpsa_table1_production_2018!$B$2:$B$81,0),MATCH(Z$4,[1]acpsa_table1_production_2018!$C$1:$AM$1,0)),0)</f>
        <v>0</v>
      </c>
      <c r="AA31" s="14">
        <f>ROUND(INDEX([1]acpsa_table1_production_2018!$C$2:$AM$81,MATCH($A31,[1]acpsa_table1_production_2018!$B$2:$B$81,0),MATCH(AA$4,[1]acpsa_table1_production_2018!$C$1:$AM$1,0)),0)</f>
        <v>0</v>
      </c>
      <c r="AB31" s="14">
        <f>ROUND(INDEX([1]acpsa_table1_production_2018!$C$2:$AM$81,MATCH($A31,[1]acpsa_table1_production_2018!$B$2:$B$81,0),MATCH(AB$4,[1]acpsa_table1_production_2018!$C$1:$AM$1,0)),0)</f>
        <v>0</v>
      </c>
      <c r="AC31" s="15">
        <f>ROUND(INDEX([1]acpsa_table1_production_2018!$C$2:$AM$81,MATCH($A31,[1]acpsa_table1_production_2018!$B$2:$B$81,0),MATCH(AC$4,[1]acpsa_table1_production_2018!$C$1:$AM$1,0)),0)</f>
        <v>0</v>
      </c>
      <c r="AD31" s="16">
        <f>ROUND(INDEX([1]acpsa_table1_production_2018!$C$2:$AM$81,MATCH($A31,[1]acpsa_table1_production_2018!$B$2:$B$81,0),MATCH(AD$4,[1]acpsa_table1_production_2018!$C$1:$AM$1,0)),0)</f>
        <v>0</v>
      </c>
      <c r="AE31" s="16">
        <f>ROUND(INDEX([1]acpsa_table1_production_2018!$C$2:$AM$81,MATCH($A31,[1]acpsa_table1_production_2018!$B$2:$B$81,0),MATCH(AE$4,[1]acpsa_table1_production_2018!$C$1:$AM$1,0)),0)</f>
        <v>0</v>
      </c>
      <c r="AF31" s="16">
        <f>ROUND(INDEX([1]acpsa_table1_production_2018!$C$2:$AM$81,MATCH($A31,[1]acpsa_table1_production_2018!$B$2:$B$81,0),MATCH(AF$4,[1]acpsa_table1_production_2018!$C$1:$AM$1,0)),0)</f>
        <v>0</v>
      </c>
      <c r="AG31" s="16">
        <f>ROUND(INDEX([1]acpsa_table1_production_2018!$C$2:$AM$81,MATCH($A31,[1]acpsa_table1_production_2018!$B$2:$B$81,0),MATCH(AG$4,[1]acpsa_table1_production_2018!$C$1:$AM$1,0)),0)</f>
        <v>0</v>
      </c>
      <c r="AH31" s="16">
        <f>ROUND(INDEX([1]acpsa_table1_production_2018!$C$2:$AM$81,MATCH($A31,[1]acpsa_table1_production_2018!$B$2:$B$81,0),MATCH(AH$4,[1]acpsa_table1_production_2018!$C$1:$AM$1,0)),0)</f>
        <v>0</v>
      </c>
      <c r="AI31" s="16">
        <f>ROUND(INDEX([1]acpsa_table1_production_2018!$C$2:$AM$81,MATCH($A31,[1]acpsa_table1_production_2018!$B$2:$B$81,0),MATCH(AI$4,[1]acpsa_table1_production_2018!$C$1:$AM$1,0)),0)</f>
        <v>0</v>
      </c>
      <c r="AJ31" s="16">
        <f>ROUND(INDEX([1]acpsa_table1_production_2018!$C$2:$AM$81,MATCH($A31,[1]acpsa_table1_production_2018!$B$2:$B$81,0),MATCH(AJ$4,[1]acpsa_table1_production_2018!$C$1:$AM$1,0)),0)</f>
        <v>0</v>
      </c>
      <c r="AK31" s="16">
        <f>ROUND(INDEX([1]acpsa_table1_production_2018!$C$2:$AM$81,MATCH($A31,[1]acpsa_table1_production_2018!$B$2:$B$81,0),MATCH(AK$4,[1]acpsa_table1_production_2018!$C$1:$AM$1,0)),0)</f>
        <v>12224</v>
      </c>
    </row>
    <row r="32" spans="1:37" x14ac:dyDescent="0.3">
      <c r="A32" s="3" t="s">
        <v>58</v>
      </c>
      <c r="B32" s="14">
        <f>ROUND(INDEX([1]acpsa_table1_production_2018!$C$2:$AM$81,MATCH($A32,[1]acpsa_table1_production_2018!$B$2:$B$81,0),MATCH(B$4,[1]acpsa_table1_production_2018!$C$1:$AM$1,0)),0)</f>
        <v>0</v>
      </c>
      <c r="C32" s="14">
        <f>ROUND(INDEX([1]acpsa_table1_production_2018!$C$2:$AM$81,MATCH($A32,[1]acpsa_table1_production_2018!$B$2:$B$81,0),MATCH(C$4,[1]acpsa_table1_production_2018!$C$1:$AM$1,0)),0)</f>
        <v>0</v>
      </c>
      <c r="D32" s="14">
        <f>ROUND(INDEX([1]acpsa_table1_production_2018!$C$2:$AM$81,MATCH($A32,[1]acpsa_table1_production_2018!$B$2:$B$81,0),MATCH(D$4,[1]acpsa_table1_production_2018!$C$1:$AM$1,0)),0)</f>
        <v>0</v>
      </c>
      <c r="E32" s="14">
        <f>ROUND(INDEX([1]acpsa_table1_production_2018!$C$2:$AM$81,MATCH($A32,[1]acpsa_table1_production_2018!$B$2:$B$81,0),MATCH(E$4,[1]acpsa_table1_production_2018!$C$1:$AM$1,0)),0)</f>
        <v>0</v>
      </c>
      <c r="F32" s="14">
        <f>ROUND(INDEX([1]acpsa_table1_production_2018!$C$2:$AM$81,MATCH($A32,[1]acpsa_table1_production_2018!$B$2:$B$81,0),MATCH(F$4,[1]acpsa_table1_production_2018!$C$1:$AM$1,0)),0)</f>
        <v>0</v>
      </c>
      <c r="G32" s="14">
        <f>ROUND(INDEX([1]acpsa_table1_production_2018!$C$2:$AM$81,MATCH($A32,[1]acpsa_table1_production_2018!$B$2:$B$81,0),MATCH(G$4,[1]acpsa_table1_production_2018!$C$1:$AM$1,0)),0)</f>
        <v>0</v>
      </c>
      <c r="H32" s="14">
        <f>ROUND(INDEX([1]acpsa_table1_production_2018!$C$2:$AM$81,MATCH($A32,[1]acpsa_table1_production_2018!$B$2:$B$81,0),MATCH(H$4,[1]acpsa_table1_production_2018!$C$1:$AM$1,0)),0)</f>
        <v>0</v>
      </c>
      <c r="I32" s="14">
        <f>ROUND(INDEX([1]acpsa_table1_production_2018!$C$2:$AM$81,MATCH($A32,[1]acpsa_table1_production_2018!$B$2:$B$81,0),MATCH(I$4,[1]acpsa_table1_production_2018!$C$1:$AM$1,0)),0)</f>
        <v>0</v>
      </c>
      <c r="J32" s="14">
        <f>ROUND(INDEX([1]acpsa_table1_production_2018!$C$2:$AM$81,MATCH($A32,[1]acpsa_table1_production_2018!$B$2:$B$81,0),MATCH(J$4,[1]acpsa_table1_production_2018!$C$1:$AM$1,0)),0)</f>
        <v>13</v>
      </c>
      <c r="K32" s="14">
        <f>ROUND(INDEX([1]acpsa_table1_production_2018!$C$2:$AM$81,MATCH($A32,[1]acpsa_table1_production_2018!$B$2:$B$81,0),MATCH(K$4,[1]acpsa_table1_production_2018!$C$1:$AM$1,0)),0)</f>
        <v>36</v>
      </c>
      <c r="L32" s="14">
        <f>ROUND(INDEX([1]acpsa_table1_production_2018!$C$2:$AM$81,MATCH($A32,[1]acpsa_table1_production_2018!$B$2:$B$81,0),MATCH(L$4,[1]acpsa_table1_production_2018!$C$1:$AM$1,0)),0)</f>
        <v>0</v>
      </c>
      <c r="M32" s="15">
        <f>ROUND(INDEX([1]acpsa_table1_production_2018!$C$2:$AM$81,MATCH($A32,[1]acpsa_table1_production_2018!$B$2:$B$81,0),MATCH(M$4,[1]acpsa_table1_production_2018!$C$1:$AM$1,0)),0)</f>
        <v>0</v>
      </c>
      <c r="N32" s="16">
        <f>ROUND(INDEX([1]acpsa_table1_production_2018!$C$2:$AM$81,MATCH($A32,[1]acpsa_table1_production_2018!$B$2:$B$81,0),MATCH(N$4,[1]acpsa_table1_production_2018!$C$1:$AM$1,0)),0)</f>
        <v>1329</v>
      </c>
      <c r="O32" s="16">
        <f>ROUND(INDEX([1]acpsa_table1_production_2018!$C$2:$AM$81,MATCH($A32,[1]acpsa_table1_production_2018!$B$2:$B$81,0),MATCH(O$4,[1]acpsa_table1_production_2018!$C$1:$AM$1,0)),0)</f>
        <v>0</v>
      </c>
      <c r="P32" s="16">
        <f>ROUND(INDEX([1]acpsa_table1_production_2018!$C$2:$AM$81,MATCH($A32,[1]acpsa_table1_production_2018!$B$2:$B$81,0),MATCH(P$4,[1]acpsa_table1_production_2018!$C$1:$AM$1,0)),0)</f>
        <v>0</v>
      </c>
      <c r="Q32" s="16">
        <f>ROUND(INDEX([1]acpsa_table1_production_2018!$C$2:$AM$81,MATCH($A32,[1]acpsa_table1_production_2018!$B$2:$B$81,0),MATCH(Q$4,[1]acpsa_table1_production_2018!$C$1:$AM$1,0)),0)</f>
        <v>0</v>
      </c>
      <c r="R32" s="16">
        <f>ROUND(INDEX([1]acpsa_table1_production_2018!$C$2:$AM$81,MATCH($A32,[1]acpsa_table1_production_2018!$B$2:$B$81,0),MATCH(R$4,[1]acpsa_table1_production_2018!$C$1:$AM$1,0)),0)</f>
        <v>0</v>
      </c>
      <c r="S32" s="16">
        <f>ROUND(INDEX([1]acpsa_table1_production_2018!$C$2:$AM$81,MATCH($A32,[1]acpsa_table1_production_2018!$B$2:$B$81,0),MATCH(S$4,[1]acpsa_table1_production_2018!$C$1:$AM$1,0)),0)</f>
        <v>0</v>
      </c>
      <c r="T32" s="16">
        <f>ROUND(INDEX([1]acpsa_table1_production_2018!$C$2:$AM$81,MATCH($A32,[1]acpsa_table1_production_2018!$B$2:$B$81,0),MATCH(T$4,[1]acpsa_table1_production_2018!$C$1:$AM$1,0)),0)</f>
        <v>0</v>
      </c>
      <c r="U32" s="16">
        <f>ROUND(INDEX([1]acpsa_table1_production_2018!$C$2:$AM$81,MATCH($A32,[1]acpsa_table1_production_2018!$B$2:$B$81,0),MATCH(U$4,[1]acpsa_table1_production_2018!$C$1:$AM$1,0)),0)</f>
        <v>0</v>
      </c>
      <c r="V32" s="100">
        <f>ROUND(INDEX([1]acpsa_table1_production_2018!$C$2:$AM$81,MATCH($A32,[1]acpsa_table1_production_2018!$B$2:$B$81,0),MATCH(V$4,[1]acpsa_table1_production_2018!$C$1:$AM$1,0)),0)</f>
        <v>0</v>
      </c>
      <c r="W32" s="14">
        <f>ROUND(INDEX([1]acpsa_table1_production_2018!$C$2:$AM$81,MATCH($A32,[1]acpsa_table1_production_2018!$B$2:$B$81,0),MATCH(W$4,[1]acpsa_table1_production_2018!$C$1:$AM$1,0)),0)</f>
        <v>0</v>
      </c>
      <c r="X32" s="14">
        <f>ROUND(INDEX([1]acpsa_table1_production_2018!$C$2:$AM$81,MATCH($A32,[1]acpsa_table1_production_2018!$B$2:$B$81,0),MATCH(X$4,[1]acpsa_table1_production_2018!$C$1:$AM$1,0)),0)</f>
        <v>0</v>
      </c>
      <c r="Y32" s="14">
        <f>ROUND(INDEX([1]acpsa_table1_production_2018!$C$2:$AM$81,MATCH($A32,[1]acpsa_table1_production_2018!$B$2:$B$81,0),MATCH(Y$4,[1]acpsa_table1_production_2018!$C$1:$AM$1,0)),0)</f>
        <v>0</v>
      </c>
      <c r="Z32" s="14">
        <f>ROUND(INDEX([1]acpsa_table1_production_2018!$C$2:$AM$81,MATCH($A32,[1]acpsa_table1_production_2018!$B$2:$B$81,0),MATCH(Z$4,[1]acpsa_table1_production_2018!$C$1:$AM$1,0)),0)</f>
        <v>0</v>
      </c>
      <c r="AA32" s="14">
        <f>ROUND(INDEX([1]acpsa_table1_production_2018!$C$2:$AM$81,MATCH($A32,[1]acpsa_table1_production_2018!$B$2:$B$81,0),MATCH(AA$4,[1]acpsa_table1_production_2018!$C$1:$AM$1,0)),0)</f>
        <v>0</v>
      </c>
      <c r="AB32" s="14">
        <f>ROUND(INDEX([1]acpsa_table1_production_2018!$C$2:$AM$81,MATCH($A32,[1]acpsa_table1_production_2018!$B$2:$B$81,0),MATCH(AB$4,[1]acpsa_table1_production_2018!$C$1:$AM$1,0)),0)</f>
        <v>0</v>
      </c>
      <c r="AC32" s="15">
        <f>ROUND(INDEX([1]acpsa_table1_production_2018!$C$2:$AM$81,MATCH($A32,[1]acpsa_table1_production_2018!$B$2:$B$81,0),MATCH(AC$4,[1]acpsa_table1_production_2018!$C$1:$AM$1,0)),0)</f>
        <v>0</v>
      </c>
      <c r="AD32" s="16">
        <f>ROUND(INDEX([1]acpsa_table1_production_2018!$C$2:$AM$81,MATCH($A32,[1]acpsa_table1_production_2018!$B$2:$B$81,0),MATCH(AD$4,[1]acpsa_table1_production_2018!$C$1:$AM$1,0)),0)</f>
        <v>0</v>
      </c>
      <c r="AE32" s="16">
        <f>ROUND(INDEX([1]acpsa_table1_production_2018!$C$2:$AM$81,MATCH($A32,[1]acpsa_table1_production_2018!$B$2:$B$81,0),MATCH(AE$4,[1]acpsa_table1_production_2018!$C$1:$AM$1,0)),0)</f>
        <v>0</v>
      </c>
      <c r="AF32" s="16">
        <f>ROUND(INDEX([1]acpsa_table1_production_2018!$C$2:$AM$81,MATCH($A32,[1]acpsa_table1_production_2018!$B$2:$B$81,0),MATCH(AF$4,[1]acpsa_table1_production_2018!$C$1:$AM$1,0)),0)</f>
        <v>0</v>
      </c>
      <c r="AG32" s="16">
        <f>ROUND(INDEX([1]acpsa_table1_production_2018!$C$2:$AM$81,MATCH($A32,[1]acpsa_table1_production_2018!$B$2:$B$81,0),MATCH(AG$4,[1]acpsa_table1_production_2018!$C$1:$AM$1,0)),0)</f>
        <v>0</v>
      </c>
      <c r="AH32" s="16">
        <f>ROUND(INDEX([1]acpsa_table1_production_2018!$C$2:$AM$81,MATCH($A32,[1]acpsa_table1_production_2018!$B$2:$B$81,0),MATCH(AH$4,[1]acpsa_table1_production_2018!$C$1:$AM$1,0)),0)</f>
        <v>0</v>
      </c>
      <c r="AI32" s="16">
        <f>ROUND(INDEX([1]acpsa_table1_production_2018!$C$2:$AM$81,MATCH($A32,[1]acpsa_table1_production_2018!$B$2:$B$81,0),MATCH(AI$4,[1]acpsa_table1_production_2018!$C$1:$AM$1,0)),0)</f>
        <v>0</v>
      </c>
      <c r="AJ32" s="16">
        <f>ROUND(INDEX([1]acpsa_table1_production_2018!$C$2:$AM$81,MATCH($A32,[1]acpsa_table1_production_2018!$B$2:$B$81,0),MATCH(AJ$4,[1]acpsa_table1_production_2018!$C$1:$AM$1,0)),0)</f>
        <v>0</v>
      </c>
      <c r="AK32" s="16">
        <f>ROUND(INDEX([1]acpsa_table1_production_2018!$C$2:$AM$81,MATCH($A32,[1]acpsa_table1_production_2018!$B$2:$B$81,0),MATCH(AK$4,[1]acpsa_table1_production_2018!$C$1:$AM$1,0)),0)</f>
        <v>1378</v>
      </c>
    </row>
    <row r="33" spans="1:37" x14ac:dyDescent="0.3">
      <c r="A33" s="3" t="s">
        <v>13</v>
      </c>
      <c r="B33" s="14">
        <f>ROUND(INDEX([1]acpsa_table1_production_2018!$C$2:$AM$81,MATCH($A33,[1]acpsa_table1_production_2018!$B$2:$B$81,0),MATCH(B$4,[1]acpsa_table1_production_2018!$C$1:$AM$1,0)),0)</f>
        <v>0</v>
      </c>
      <c r="C33" s="14">
        <f>ROUND(INDEX([1]acpsa_table1_production_2018!$C$2:$AM$81,MATCH($A33,[1]acpsa_table1_production_2018!$B$2:$B$81,0),MATCH(C$4,[1]acpsa_table1_production_2018!$C$1:$AM$1,0)),0)</f>
        <v>0</v>
      </c>
      <c r="D33" s="14">
        <f>ROUND(INDEX([1]acpsa_table1_production_2018!$C$2:$AM$81,MATCH($A33,[1]acpsa_table1_production_2018!$B$2:$B$81,0),MATCH(D$4,[1]acpsa_table1_production_2018!$C$1:$AM$1,0)),0)</f>
        <v>0</v>
      </c>
      <c r="E33" s="14">
        <f>ROUND(INDEX([1]acpsa_table1_production_2018!$C$2:$AM$81,MATCH($A33,[1]acpsa_table1_production_2018!$B$2:$B$81,0),MATCH(E$4,[1]acpsa_table1_production_2018!$C$1:$AM$1,0)),0)</f>
        <v>0</v>
      </c>
      <c r="F33" s="14">
        <f>ROUND(INDEX([1]acpsa_table1_production_2018!$C$2:$AM$81,MATCH($A33,[1]acpsa_table1_production_2018!$B$2:$B$81,0),MATCH(F$4,[1]acpsa_table1_production_2018!$C$1:$AM$1,0)),0)</f>
        <v>0</v>
      </c>
      <c r="G33" s="14">
        <f>ROUND(INDEX([1]acpsa_table1_production_2018!$C$2:$AM$81,MATCH($A33,[1]acpsa_table1_production_2018!$B$2:$B$81,0),MATCH(G$4,[1]acpsa_table1_production_2018!$C$1:$AM$1,0)),0)</f>
        <v>0</v>
      </c>
      <c r="H33" s="14">
        <f>ROUND(INDEX([1]acpsa_table1_production_2018!$C$2:$AM$81,MATCH($A33,[1]acpsa_table1_production_2018!$B$2:$B$81,0),MATCH(H$4,[1]acpsa_table1_production_2018!$C$1:$AM$1,0)),0)</f>
        <v>0</v>
      </c>
      <c r="I33" s="14">
        <f>ROUND(INDEX([1]acpsa_table1_production_2018!$C$2:$AM$81,MATCH($A33,[1]acpsa_table1_production_2018!$B$2:$B$81,0),MATCH(I$4,[1]acpsa_table1_production_2018!$C$1:$AM$1,0)),0)</f>
        <v>0</v>
      </c>
      <c r="J33" s="14">
        <f>ROUND(INDEX([1]acpsa_table1_production_2018!$C$2:$AM$81,MATCH($A33,[1]acpsa_table1_production_2018!$B$2:$B$81,0),MATCH(J$4,[1]acpsa_table1_production_2018!$C$1:$AM$1,0)),0)</f>
        <v>0</v>
      </c>
      <c r="K33" s="14">
        <f>ROUND(INDEX([1]acpsa_table1_production_2018!$C$2:$AM$81,MATCH($A33,[1]acpsa_table1_production_2018!$B$2:$B$81,0),MATCH(K$4,[1]acpsa_table1_production_2018!$C$1:$AM$1,0)),0)</f>
        <v>0</v>
      </c>
      <c r="L33" s="14">
        <f>ROUND(INDEX([1]acpsa_table1_production_2018!$C$2:$AM$81,MATCH($A33,[1]acpsa_table1_production_2018!$B$2:$B$81,0),MATCH(L$4,[1]acpsa_table1_production_2018!$C$1:$AM$1,0)),0)</f>
        <v>2108</v>
      </c>
      <c r="M33" s="15">
        <f>ROUND(INDEX([1]acpsa_table1_production_2018!$C$2:$AM$81,MATCH($A33,[1]acpsa_table1_production_2018!$B$2:$B$81,0),MATCH(M$4,[1]acpsa_table1_production_2018!$C$1:$AM$1,0)),0)</f>
        <v>0</v>
      </c>
      <c r="N33" s="16">
        <f>ROUND(INDEX([1]acpsa_table1_production_2018!$C$2:$AM$81,MATCH($A33,[1]acpsa_table1_production_2018!$B$2:$B$81,0),MATCH(N$4,[1]acpsa_table1_production_2018!$C$1:$AM$1,0)),0)</f>
        <v>0</v>
      </c>
      <c r="O33" s="16">
        <f>ROUND(INDEX([1]acpsa_table1_production_2018!$C$2:$AM$81,MATCH($A33,[1]acpsa_table1_production_2018!$B$2:$B$81,0),MATCH(O$4,[1]acpsa_table1_production_2018!$C$1:$AM$1,0)),0)</f>
        <v>0</v>
      </c>
      <c r="P33" s="16">
        <f>ROUND(INDEX([1]acpsa_table1_production_2018!$C$2:$AM$81,MATCH($A33,[1]acpsa_table1_production_2018!$B$2:$B$81,0),MATCH(P$4,[1]acpsa_table1_production_2018!$C$1:$AM$1,0)),0)</f>
        <v>0</v>
      </c>
      <c r="Q33" s="16">
        <f>ROUND(INDEX([1]acpsa_table1_production_2018!$C$2:$AM$81,MATCH($A33,[1]acpsa_table1_production_2018!$B$2:$B$81,0),MATCH(Q$4,[1]acpsa_table1_production_2018!$C$1:$AM$1,0)),0)</f>
        <v>0</v>
      </c>
      <c r="R33" s="16">
        <f>ROUND(INDEX([1]acpsa_table1_production_2018!$C$2:$AM$81,MATCH($A33,[1]acpsa_table1_production_2018!$B$2:$B$81,0),MATCH(R$4,[1]acpsa_table1_production_2018!$C$1:$AM$1,0)),0)</f>
        <v>0</v>
      </c>
      <c r="S33" s="16">
        <f>ROUND(INDEX([1]acpsa_table1_production_2018!$C$2:$AM$81,MATCH($A33,[1]acpsa_table1_production_2018!$B$2:$B$81,0),MATCH(S$4,[1]acpsa_table1_production_2018!$C$1:$AM$1,0)),0)</f>
        <v>0</v>
      </c>
      <c r="T33" s="16">
        <f>ROUND(INDEX([1]acpsa_table1_production_2018!$C$2:$AM$81,MATCH($A33,[1]acpsa_table1_production_2018!$B$2:$B$81,0),MATCH(T$4,[1]acpsa_table1_production_2018!$C$1:$AM$1,0)),0)</f>
        <v>103</v>
      </c>
      <c r="U33" s="16">
        <f>ROUND(INDEX([1]acpsa_table1_production_2018!$C$2:$AM$81,MATCH($A33,[1]acpsa_table1_production_2018!$B$2:$B$81,0),MATCH(U$4,[1]acpsa_table1_production_2018!$C$1:$AM$1,0)),0)</f>
        <v>0</v>
      </c>
      <c r="V33" s="100">
        <f>ROUND(INDEX([1]acpsa_table1_production_2018!$C$2:$AM$81,MATCH($A33,[1]acpsa_table1_production_2018!$B$2:$B$81,0),MATCH(V$4,[1]acpsa_table1_production_2018!$C$1:$AM$1,0)),0)</f>
        <v>0</v>
      </c>
      <c r="W33" s="14">
        <f>ROUND(INDEX([1]acpsa_table1_production_2018!$C$2:$AM$81,MATCH($A33,[1]acpsa_table1_production_2018!$B$2:$B$81,0),MATCH(W$4,[1]acpsa_table1_production_2018!$C$1:$AM$1,0)),0)</f>
        <v>0</v>
      </c>
      <c r="X33" s="14">
        <f>ROUND(INDEX([1]acpsa_table1_production_2018!$C$2:$AM$81,MATCH($A33,[1]acpsa_table1_production_2018!$B$2:$B$81,0),MATCH(X$4,[1]acpsa_table1_production_2018!$C$1:$AM$1,0)),0)</f>
        <v>0</v>
      </c>
      <c r="Y33" s="14">
        <f>ROUND(INDEX([1]acpsa_table1_production_2018!$C$2:$AM$81,MATCH($A33,[1]acpsa_table1_production_2018!$B$2:$B$81,0),MATCH(Y$4,[1]acpsa_table1_production_2018!$C$1:$AM$1,0)),0)</f>
        <v>0</v>
      </c>
      <c r="Z33" s="14">
        <f>ROUND(INDEX([1]acpsa_table1_production_2018!$C$2:$AM$81,MATCH($A33,[1]acpsa_table1_production_2018!$B$2:$B$81,0),MATCH(Z$4,[1]acpsa_table1_production_2018!$C$1:$AM$1,0)),0)</f>
        <v>0</v>
      </c>
      <c r="AA33" s="14">
        <f>ROUND(INDEX([1]acpsa_table1_production_2018!$C$2:$AM$81,MATCH($A33,[1]acpsa_table1_production_2018!$B$2:$B$81,0),MATCH(AA$4,[1]acpsa_table1_production_2018!$C$1:$AM$1,0)),0)</f>
        <v>0</v>
      </c>
      <c r="AB33" s="14">
        <f>ROUND(INDEX([1]acpsa_table1_production_2018!$C$2:$AM$81,MATCH($A33,[1]acpsa_table1_production_2018!$B$2:$B$81,0),MATCH(AB$4,[1]acpsa_table1_production_2018!$C$1:$AM$1,0)),0)</f>
        <v>0</v>
      </c>
      <c r="AC33" s="15">
        <f>ROUND(INDEX([1]acpsa_table1_production_2018!$C$2:$AM$81,MATCH($A33,[1]acpsa_table1_production_2018!$B$2:$B$81,0),MATCH(AC$4,[1]acpsa_table1_production_2018!$C$1:$AM$1,0)),0)</f>
        <v>0</v>
      </c>
      <c r="AD33" s="16">
        <f>ROUND(INDEX([1]acpsa_table1_production_2018!$C$2:$AM$81,MATCH($A33,[1]acpsa_table1_production_2018!$B$2:$B$81,0),MATCH(AD$4,[1]acpsa_table1_production_2018!$C$1:$AM$1,0)),0)</f>
        <v>0</v>
      </c>
      <c r="AE33" s="16">
        <f>ROUND(INDEX([1]acpsa_table1_production_2018!$C$2:$AM$81,MATCH($A33,[1]acpsa_table1_production_2018!$B$2:$B$81,0),MATCH(AE$4,[1]acpsa_table1_production_2018!$C$1:$AM$1,0)),0)</f>
        <v>0</v>
      </c>
      <c r="AF33" s="16">
        <f>ROUND(INDEX([1]acpsa_table1_production_2018!$C$2:$AM$81,MATCH($A33,[1]acpsa_table1_production_2018!$B$2:$B$81,0),MATCH(AF$4,[1]acpsa_table1_production_2018!$C$1:$AM$1,0)),0)</f>
        <v>0</v>
      </c>
      <c r="AG33" s="16">
        <f>ROUND(INDEX([1]acpsa_table1_production_2018!$C$2:$AM$81,MATCH($A33,[1]acpsa_table1_production_2018!$B$2:$B$81,0),MATCH(AG$4,[1]acpsa_table1_production_2018!$C$1:$AM$1,0)),0)</f>
        <v>0</v>
      </c>
      <c r="AH33" s="16">
        <f>ROUND(INDEX([1]acpsa_table1_production_2018!$C$2:$AM$81,MATCH($A33,[1]acpsa_table1_production_2018!$B$2:$B$81,0),MATCH(AH$4,[1]acpsa_table1_production_2018!$C$1:$AM$1,0)),0)</f>
        <v>37</v>
      </c>
      <c r="AI33" s="16">
        <f>ROUND(INDEX([1]acpsa_table1_production_2018!$C$2:$AM$81,MATCH($A33,[1]acpsa_table1_production_2018!$B$2:$B$81,0),MATCH(AI$4,[1]acpsa_table1_production_2018!$C$1:$AM$1,0)),0)</f>
        <v>0</v>
      </c>
      <c r="AJ33" s="16">
        <f>ROUND(INDEX([1]acpsa_table1_production_2018!$C$2:$AM$81,MATCH($A33,[1]acpsa_table1_production_2018!$B$2:$B$81,0),MATCH(AJ$4,[1]acpsa_table1_production_2018!$C$1:$AM$1,0)),0)</f>
        <v>1282</v>
      </c>
      <c r="AK33" s="16">
        <f>ROUND(INDEX([1]acpsa_table1_production_2018!$C$2:$AM$81,MATCH($A33,[1]acpsa_table1_production_2018!$B$2:$B$81,0),MATCH(AK$4,[1]acpsa_table1_production_2018!$C$1:$AM$1,0)),0)</f>
        <v>3530</v>
      </c>
    </row>
    <row r="34" spans="1:37" x14ac:dyDescent="0.3">
      <c r="A34" s="3" t="s">
        <v>59</v>
      </c>
      <c r="B34" s="14">
        <f>ROUND(INDEX([1]acpsa_table1_production_2018!$C$2:$AM$81,MATCH($A34,[1]acpsa_table1_production_2018!$B$2:$B$81,0),MATCH(B$4,[1]acpsa_table1_production_2018!$C$1:$AM$1,0)),0)</f>
        <v>0</v>
      </c>
      <c r="C34" s="14">
        <f>ROUND(INDEX([1]acpsa_table1_production_2018!$C$2:$AM$81,MATCH($A34,[1]acpsa_table1_production_2018!$B$2:$B$81,0),MATCH(C$4,[1]acpsa_table1_production_2018!$C$1:$AM$1,0)),0)</f>
        <v>0</v>
      </c>
      <c r="D34" s="14">
        <f>ROUND(INDEX([1]acpsa_table1_production_2018!$C$2:$AM$81,MATCH($A34,[1]acpsa_table1_production_2018!$B$2:$B$81,0),MATCH(D$4,[1]acpsa_table1_production_2018!$C$1:$AM$1,0)),0)</f>
        <v>0</v>
      </c>
      <c r="E34" s="14">
        <f>ROUND(INDEX([1]acpsa_table1_production_2018!$C$2:$AM$81,MATCH($A34,[1]acpsa_table1_production_2018!$B$2:$B$81,0),MATCH(E$4,[1]acpsa_table1_production_2018!$C$1:$AM$1,0)),0)</f>
        <v>0</v>
      </c>
      <c r="F34" s="14">
        <f>ROUND(INDEX([1]acpsa_table1_production_2018!$C$2:$AM$81,MATCH($A34,[1]acpsa_table1_production_2018!$B$2:$B$81,0),MATCH(F$4,[1]acpsa_table1_production_2018!$C$1:$AM$1,0)),0)</f>
        <v>0</v>
      </c>
      <c r="G34" s="14">
        <f>ROUND(INDEX([1]acpsa_table1_production_2018!$C$2:$AM$81,MATCH($A34,[1]acpsa_table1_production_2018!$B$2:$B$81,0),MATCH(G$4,[1]acpsa_table1_production_2018!$C$1:$AM$1,0)),0)</f>
        <v>0</v>
      </c>
      <c r="H34" s="14">
        <f>ROUND(INDEX([1]acpsa_table1_production_2018!$C$2:$AM$81,MATCH($A34,[1]acpsa_table1_production_2018!$B$2:$B$81,0),MATCH(H$4,[1]acpsa_table1_production_2018!$C$1:$AM$1,0)),0)</f>
        <v>0</v>
      </c>
      <c r="I34" s="14">
        <f>ROUND(INDEX([1]acpsa_table1_production_2018!$C$2:$AM$81,MATCH($A34,[1]acpsa_table1_production_2018!$B$2:$B$81,0),MATCH(I$4,[1]acpsa_table1_production_2018!$C$1:$AM$1,0)),0)</f>
        <v>0</v>
      </c>
      <c r="J34" s="14">
        <f>ROUND(INDEX([1]acpsa_table1_production_2018!$C$2:$AM$81,MATCH($A34,[1]acpsa_table1_production_2018!$B$2:$B$81,0),MATCH(J$4,[1]acpsa_table1_production_2018!$C$1:$AM$1,0)),0)</f>
        <v>0</v>
      </c>
      <c r="K34" s="14">
        <f>ROUND(INDEX([1]acpsa_table1_production_2018!$C$2:$AM$81,MATCH($A34,[1]acpsa_table1_production_2018!$B$2:$B$81,0),MATCH(K$4,[1]acpsa_table1_production_2018!$C$1:$AM$1,0)),0)</f>
        <v>0</v>
      </c>
      <c r="L34" s="14">
        <f>ROUND(INDEX([1]acpsa_table1_production_2018!$C$2:$AM$81,MATCH($A34,[1]acpsa_table1_production_2018!$B$2:$B$81,0),MATCH(L$4,[1]acpsa_table1_production_2018!$C$1:$AM$1,0)),0)</f>
        <v>0</v>
      </c>
      <c r="M34" s="15">
        <f>ROUND(INDEX([1]acpsa_table1_production_2018!$C$2:$AM$81,MATCH($A34,[1]acpsa_table1_production_2018!$B$2:$B$81,0),MATCH(M$4,[1]acpsa_table1_production_2018!$C$1:$AM$1,0)),0)</f>
        <v>0</v>
      </c>
      <c r="N34" s="16">
        <f>ROUND(INDEX([1]acpsa_table1_production_2018!$C$2:$AM$81,MATCH($A34,[1]acpsa_table1_production_2018!$B$2:$B$81,0),MATCH(N$4,[1]acpsa_table1_production_2018!$C$1:$AM$1,0)),0)</f>
        <v>0</v>
      </c>
      <c r="O34" s="16">
        <f>ROUND(INDEX([1]acpsa_table1_production_2018!$C$2:$AM$81,MATCH($A34,[1]acpsa_table1_production_2018!$B$2:$B$81,0),MATCH(O$4,[1]acpsa_table1_production_2018!$C$1:$AM$1,0)),0)</f>
        <v>14167</v>
      </c>
      <c r="P34" s="16">
        <f>ROUND(INDEX([1]acpsa_table1_production_2018!$C$2:$AM$81,MATCH($A34,[1]acpsa_table1_production_2018!$B$2:$B$81,0),MATCH(P$4,[1]acpsa_table1_production_2018!$C$1:$AM$1,0)),0)</f>
        <v>0</v>
      </c>
      <c r="Q34" s="16">
        <f>ROUND(INDEX([1]acpsa_table1_production_2018!$C$2:$AM$81,MATCH($A34,[1]acpsa_table1_production_2018!$B$2:$B$81,0),MATCH(Q$4,[1]acpsa_table1_production_2018!$C$1:$AM$1,0)),0)</f>
        <v>0</v>
      </c>
      <c r="R34" s="16">
        <f>ROUND(INDEX([1]acpsa_table1_production_2018!$C$2:$AM$81,MATCH($A34,[1]acpsa_table1_production_2018!$B$2:$B$81,0),MATCH(R$4,[1]acpsa_table1_production_2018!$C$1:$AM$1,0)),0)</f>
        <v>0</v>
      </c>
      <c r="S34" s="16">
        <f>ROUND(INDEX([1]acpsa_table1_production_2018!$C$2:$AM$81,MATCH($A34,[1]acpsa_table1_production_2018!$B$2:$B$81,0),MATCH(S$4,[1]acpsa_table1_production_2018!$C$1:$AM$1,0)),0)</f>
        <v>0</v>
      </c>
      <c r="T34" s="16">
        <f>ROUND(INDEX([1]acpsa_table1_production_2018!$C$2:$AM$81,MATCH($A34,[1]acpsa_table1_production_2018!$B$2:$B$81,0),MATCH(T$4,[1]acpsa_table1_production_2018!$C$1:$AM$1,0)),0)</f>
        <v>0</v>
      </c>
      <c r="U34" s="16">
        <f>ROUND(INDEX([1]acpsa_table1_production_2018!$C$2:$AM$81,MATCH($A34,[1]acpsa_table1_production_2018!$B$2:$B$81,0),MATCH(U$4,[1]acpsa_table1_production_2018!$C$1:$AM$1,0)),0)</f>
        <v>0</v>
      </c>
      <c r="V34" s="100">
        <f>ROUND(INDEX([1]acpsa_table1_production_2018!$C$2:$AM$81,MATCH($A34,[1]acpsa_table1_production_2018!$B$2:$B$81,0),MATCH(V$4,[1]acpsa_table1_production_2018!$C$1:$AM$1,0)),0)</f>
        <v>0</v>
      </c>
      <c r="W34" s="14">
        <f>ROUND(INDEX([1]acpsa_table1_production_2018!$C$2:$AM$81,MATCH($A34,[1]acpsa_table1_production_2018!$B$2:$B$81,0),MATCH(W$4,[1]acpsa_table1_production_2018!$C$1:$AM$1,0)),0)</f>
        <v>0</v>
      </c>
      <c r="X34" s="14">
        <f>ROUND(INDEX([1]acpsa_table1_production_2018!$C$2:$AM$81,MATCH($A34,[1]acpsa_table1_production_2018!$B$2:$B$81,0),MATCH(X$4,[1]acpsa_table1_production_2018!$C$1:$AM$1,0)),0)</f>
        <v>0</v>
      </c>
      <c r="Y34" s="14">
        <f>ROUND(INDEX([1]acpsa_table1_production_2018!$C$2:$AM$81,MATCH($A34,[1]acpsa_table1_production_2018!$B$2:$B$81,0),MATCH(Y$4,[1]acpsa_table1_production_2018!$C$1:$AM$1,0)),0)</f>
        <v>0</v>
      </c>
      <c r="Z34" s="14">
        <f>ROUND(INDEX([1]acpsa_table1_production_2018!$C$2:$AM$81,MATCH($A34,[1]acpsa_table1_production_2018!$B$2:$B$81,0),MATCH(Z$4,[1]acpsa_table1_production_2018!$C$1:$AM$1,0)),0)</f>
        <v>0</v>
      </c>
      <c r="AA34" s="14">
        <f>ROUND(INDEX([1]acpsa_table1_production_2018!$C$2:$AM$81,MATCH($A34,[1]acpsa_table1_production_2018!$B$2:$B$81,0),MATCH(AA$4,[1]acpsa_table1_production_2018!$C$1:$AM$1,0)),0)</f>
        <v>0</v>
      </c>
      <c r="AB34" s="14">
        <f>ROUND(INDEX([1]acpsa_table1_production_2018!$C$2:$AM$81,MATCH($A34,[1]acpsa_table1_production_2018!$B$2:$B$81,0),MATCH(AB$4,[1]acpsa_table1_production_2018!$C$1:$AM$1,0)),0)</f>
        <v>0</v>
      </c>
      <c r="AC34" s="15">
        <f>ROUND(INDEX([1]acpsa_table1_production_2018!$C$2:$AM$81,MATCH($A34,[1]acpsa_table1_production_2018!$B$2:$B$81,0),MATCH(AC$4,[1]acpsa_table1_production_2018!$C$1:$AM$1,0)),0)</f>
        <v>0</v>
      </c>
      <c r="AD34" s="16">
        <f>ROUND(INDEX([1]acpsa_table1_production_2018!$C$2:$AM$81,MATCH($A34,[1]acpsa_table1_production_2018!$B$2:$B$81,0),MATCH(AD$4,[1]acpsa_table1_production_2018!$C$1:$AM$1,0)),0)</f>
        <v>0</v>
      </c>
      <c r="AE34" s="16">
        <f>ROUND(INDEX([1]acpsa_table1_production_2018!$C$2:$AM$81,MATCH($A34,[1]acpsa_table1_production_2018!$B$2:$B$81,0),MATCH(AE$4,[1]acpsa_table1_production_2018!$C$1:$AM$1,0)),0)</f>
        <v>0</v>
      </c>
      <c r="AF34" s="16">
        <f>ROUND(INDEX([1]acpsa_table1_production_2018!$C$2:$AM$81,MATCH($A34,[1]acpsa_table1_production_2018!$B$2:$B$81,0),MATCH(AF$4,[1]acpsa_table1_production_2018!$C$1:$AM$1,0)),0)</f>
        <v>1</v>
      </c>
      <c r="AG34" s="16">
        <f>ROUND(INDEX([1]acpsa_table1_production_2018!$C$2:$AM$81,MATCH($A34,[1]acpsa_table1_production_2018!$B$2:$B$81,0),MATCH(AG$4,[1]acpsa_table1_production_2018!$C$1:$AM$1,0)),0)</f>
        <v>0</v>
      </c>
      <c r="AH34" s="16">
        <f>ROUND(INDEX([1]acpsa_table1_production_2018!$C$2:$AM$81,MATCH($A34,[1]acpsa_table1_production_2018!$B$2:$B$81,0),MATCH(AH$4,[1]acpsa_table1_production_2018!$C$1:$AM$1,0)),0)</f>
        <v>0</v>
      </c>
      <c r="AI34" s="16">
        <f>ROUND(INDEX([1]acpsa_table1_production_2018!$C$2:$AM$81,MATCH($A34,[1]acpsa_table1_production_2018!$B$2:$B$81,0),MATCH(AI$4,[1]acpsa_table1_production_2018!$C$1:$AM$1,0)),0)</f>
        <v>1409</v>
      </c>
      <c r="AJ34" s="16">
        <f>ROUND(INDEX([1]acpsa_table1_production_2018!$C$2:$AM$81,MATCH($A34,[1]acpsa_table1_production_2018!$B$2:$B$81,0),MATCH(AJ$4,[1]acpsa_table1_production_2018!$C$1:$AM$1,0)),0)</f>
        <v>0</v>
      </c>
      <c r="AK34" s="16">
        <f>ROUND(INDEX([1]acpsa_table1_production_2018!$C$2:$AM$81,MATCH($A34,[1]acpsa_table1_production_2018!$B$2:$B$81,0),MATCH(AK$4,[1]acpsa_table1_production_2018!$C$1:$AM$1,0)),0)</f>
        <v>15577</v>
      </c>
    </row>
    <row r="35" spans="1:37" x14ac:dyDescent="0.3">
      <c r="A35" s="3" t="s">
        <v>15</v>
      </c>
      <c r="B35" s="14">
        <f>ROUND(INDEX([1]acpsa_table1_production_2018!$C$2:$AM$81,MATCH($A35,[1]acpsa_table1_production_2018!$B$2:$B$81,0),MATCH(B$4,[1]acpsa_table1_production_2018!$C$1:$AM$1,0)),0)</f>
        <v>0</v>
      </c>
      <c r="C35" s="14">
        <f>ROUND(INDEX([1]acpsa_table1_production_2018!$C$2:$AM$81,MATCH($A35,[1]acpsa_table1_production_2018!$B$2:$B$81,0),MATCH(C$4,[1]acpsa_table1_production_2018!$C$1:$AM$1,0)),0)</f>
        <v>0</v>
      </c>
      <c r="D35" s="14">
        <f>ROUND(INDEX([1]acpsa_table1_production_2018!$C$2:$AM$81,MATCH($A35,[1]acpsa_table1_production_2018!$B$2:$B$81,0),MATCH(D$4,[1]acpsa_table1_production_2018!$C$1:$AM$1,0)),0)</f>
        <v>0</v>
      </c>
      <c r="E35" s="14">
        <f>ROUND(INDEX([1]acpsa_table1_production_2018!$C$2:$AM$81,MATCH($A35,[1]acpsa_table1_production_2018!$B$2:$B$81,0),MATCH(E$4,[1]acpsa_table1_production_2018!$C$1:$AM$1,0)),0)</f>
        <v>0</v>
      </c>
      <c r="F35" s="14">
        <f>ROUND(INDEX([1]acpsa_table1_production_2018!$C$2:$AM$81,MATCH($A35,[1]acpsa_table1_production_2018!$B$2:$B$81,0),MATCH(F$4,[1]acpsa_table1_production_2018!$C$1:$AM$1,0)),0)</f>
        <v>0</v>
      </c>
      <c r="G35" s="14">
        <f>ROUND(INDEX([1]acpsa_table1_production_2018!$C$2:$AM$81,MATCH($A35,[1]acpsa_table1_production_2018!$B$2:$B$81,0),MATCH(G$4,[1]acpsa_table1_production_2018!$C$1:$AM$1,0)),0)</f>
        <v>0</v>
      </c>
      <c r="H35" s="14">
        <f>ROUND(INDEX([1]acpsa_table1_production_2018!$C$2:$AM$81,MATCH($A35,[1]acpsa_table1_production_2018!$B$2:$B$81,0),MATCH(H$4,[1]acpsa_table1_production_2018!$C$1:$AM$1,0)),0)</f>
        <v>0</v>
      </c>
      <c r="I35" s="14">
        <f>ROUND(INDEX([1]acpsa_table1_production_2018!$C$2:$AM$81,MATCH($A35,[1]acpsa_table1_production_2018!$B$2:$B$81,0),MATCH(I$4,[1]acpsa_table1_production_2018!$C$1:$AM$1,0)),0)</f>
        <v>0</v>
      </c>
      <c r="J35" s="14">
        <f>ROUND(INDEX([1]acpsa_table1_production_2018!$C$2:$AM$81,MATCH($A35,[1]acpsa_table1_production_2018!$B$2:$B$81,0),MATCH(J$4,[1]acpsa_table1_production_2018!$C$1:$AM$1,0)),0)</f>
        <v>3</v>
      </c>
      <c r="K35" s="14">
        <f>ROUND(INDEX([1]acpsa_table1_production_2018!$C$2:$AM$81,MATCH($A35,[1]acpsa_table1_production_2018!$B$2:$B$81,0),MATCH(K$4,[1]acpsa_table1_production_2018!$C$1:$AM$1,0)),0)</f>
        <v>7</v>
      </c>
      <c r="L35" s="14">
        <f>ROUND(INDEX([1]acpsa_table1_production_2018!$C$2:$AM$81,MATCH($A35,[1]acpsa_table1_production_2018!$B$2:$B$81,0),MATCH(L$4,[1]acpsa_table1_production_2018!$C$1:$AM$1,0)),0)</f>
        <v>0</v>
      </c>
      <c r="M35" s="15">
        <f>ROUND(INDEX([1]acpsa_table1_production_2018!$C$2:$AM$81,MATCH($A35,[1]acpsa_table1_production_2018!$B$2:$B$81,0),MATCH(M$4,[1]acpsa_table1_production_2018!$C$1:$AM$1,0)),0)</f>
        <v>0</v>
      </c>
      <c r="N35" s="16">
        <f>ROUND(INDEX([1]acpsa_table1_production_2018!$C$2:$AM$81,MATCH($A35,[1]acpsa_table1_production_2018!$B$2:$B$81,0),MATCH(N$4,[1]acpsa_table1_production_2018!$C$1:$AM$1,0)),0)</f>
        <v>256</v>
      </c>
      <c r="O35" s="16">
        <f>ROUND(INDEX([1]acpsa_table1_production_2018!$C$2:$AM$81,MATCH($A35,[1]acpsa_table1_production_2018!$B$2:$B$81,0),MATCH(O$4,[1]acpsa_table1_production_2018!$C$1:$AM$1,0)),0)</f>
        <v>0</v>
      </c>
      <c r="P35" s="16">
        <f>ROUND(INDEX([1]acpsa_table1_production_2018!$C$2:$AM$81,MATCH($A35,[1]acpsa_table1_production_2018!$B$2:$B$81,0),MATCH(P$4,[1]acpsa_table1_production_2018!$C$1:$AM$1,0)),0)</f>
        <v>0</v>
      </c>
      <c r="Q35" s="16">
        <f>ROUND(INDEX([1]acpsa_table1_production_2018!$C$2:$AM$81,MATCH($A35,[1]acpsa_table1_production_2018!$B$2:$B$81,0),MATCH(Q$4,[1]acpsa_table1_production_2018!$C$1:$AM$1,0)),0)</f>
        <v>0</v>
      </c>
      <c r="R35" s="16">
        <f>ROUND(INDEX([1]acpsa_table1_production_2018!$C$2:$AM$81,MATCH($A35,[1]acpsa_table1_production_2018!$B$2:$B$81,0),MATCH(R$4,[1]acpsa_table1_production_2018!$C$1:$AM$1,0)),0)</f>
        <v>0</v>
      </c>
      <c r="S35" s="16">
        <f>ROUND(INDEX([1]acpsa_table1_production_2018!$C$2:$AM$81,MATCH($A35,[1]acpsa_table1_production_2018!$B$2:$B$81,0),MATCH(S$4,[1]acpsa_table1_production_2018!$C$1:$AM$1,0)),0)</f>
        <v>0</v>
      </c>
      <c r="T35" s="16">
        <f>ROUND(INDEX([1]acpsa_table1_production_2018!$C$2:$AM$81,MATCH($A35,[1]acpsa_table1_production_2018!$B$2:$B$81,0),MATCH(T$4,[1]acpsa_table1_production_2018!$C$1:$AM$1,0)),0)</f>
        <v>0</v>
      </c>
      <c r="U35" s="16">
        <f>ROUND(INDEX([1]acpsa_table1_production_2018!$C$2:$AM$81,MATCH($A35,[1]acpsa_table1_production_2018!$B$2:$B$81,0),MATCH(U$4,[1]acpsa_table1_production_2018!$C$1:$AM$1,0)),0)</f>
        <v>0</v>
      </c>
      <c r="V35" s="100">
        <f>ROUND(INDEX([1]acpsa_table1_production_2018!$C$2:$AM$81,MATCH($A35,[1]acpsa_table1_production_2018!$B$2:$B$81,0),MATCH(V$4,[1]acpsa_table1_production_2018!$C$1:$AM$1,0)),0)</f>
        <v>0</v>
      </c>
      <c r="W35" s="14">
        <f>ROUND(INDEX([1]acpsa_table1_production_2018!$C$2:$AM$81,MATCH($A35,[1]acpsa_table1_production_2018!$B$2:$B$81,0),MATCH(W$4,[1]acpsa_table1_production_2018!$C$1:$AM$1,0)),0)</f>
        <v>0</v>
      </c>
      <c r="X35" s="14">
        <f>ROUND(INDEX([1]acpsa_table1_production_2018!$C$2:$AM$81,MATCH($A35,[1]acpsa_table1_production_2018!$B$2:$B$81,0),MATCH(X$4,[1]acpsa_table1_production_2018!$C$1:$AM$1,0)),0)</f>
        <v>0</v>
      </c>
      <c r="Y35" s="14">
        <f>ROUND(INDEX([1]acpsa_table1_production_2018!$C$2:$AM$81,MATCH($A35,[1]acpsa_table1_production_2018!$B$2:$B$81,0),MATCH(Y$4,[1]acpsa_table1_production_2018!$C$1:$AM$1,0)),0)</f>
        <v>0</v>
      </c>
      <c r="Z35" s="14">
        <f>ROUND(INDEX([1]acpsa_table1_production_2018!$C$2:$AM$81,MATCH($A35,[1]acpsa_table1_production_2018!$B$2:$B$81,0),MATCH(Z$4,[1]acpsa_table1_production_2018!$C$1:$AM$1,0)),0)</f>
        <v>0</v>
      </c>
      <c r="AA35" s="14">
        <f>ROUND(INDEX([1]acpsa_table1_production_2018!$C$2:$AM$81,MATCH($A35,[1]acpsa_table1_production_2018!$B$2:$B$81,0),MATCH(AA$4,[1]acpsa_table1_production_2018!$C$1:$AM$1,0)),0)</f>
        <v>0</v>
      </c>
      <c r="AB35" s="14">
        <f>ROUND(INDEX([1]acpsa_table1_production_2018!$C$2:$AM$81,MATCH($A35,[1]acpsa_table1_production_2018!$B$2:$B$81,0),MATCH(AB$4,[1]acpsa_table1_production_2018!$C$1:$AM$1,0)),0)</f>
        <v>0</v>
      </c>
      <c r="AC35" s="15">
        <f>ROUND(INDEX([1]acpsa_table1_production_2018!$C$2:$AM$81,MATCH($A35,[1]acpsa_table1_production_2018!$B$2:$B$81,0),MATCH(AC$4,[1]acpsa_table1_production_2018!$C$1:$AM$1,0)),0)</f>
        <v>0</v>
      </c>
      <c r="AD35" s="16">
        <f>ROUND(INDEX([1]acpsa_table1_production_2018!$C$2:$AM$81,MATCH($A35,[1]acpsa_table1_production_2018!$B$2:$B$81,0),MATCH(AD$4,[1]acpsa_table1_production_2018!$C$1:$AM$1,0)),0)</f>
        <v>0</v>
      </c>
      <c r="AE35" s="16">
        <f>ROUND(INDEX([1]acpsa_table1_production_2018!$C$2:$AM$81,MATCH($A35,[1]acpsa_table1_production_2018!$B$2:$B$81,0),MATCH(AE$4,[1]acpsa_table1_production_2018!$C$1:$AM$1,0)),0)</f>
        <v>0</v>
      </c>
      <c r="AF35" s="16">
        <f>ROUND(INDEX([1]acpsa_table1_production_2018!$C$2:$AM$81,MATCH($A35,[1]acpsa_table1_production_2018!$B$2:$B$81,0),MATCH(AF$4,[1]acpsa_table1_production_2018!$C$1:$AM$1,0)),0)</f>
        <v>0</v>
      </c>
      <c r="AG35" s="16">
        <f>ROUND(INDEX([1]acpsa_table1_production_2018!$C$2:$AM$81,MATCH($A35,[1]acpsa_table1_production_2018!$B$2:$B$81,0),MATCH(AG$4,[1]acpsa_table1_production_2018!$C$1:$AM$1,0)),0)</f>
        <v>0</v>
      </c>
      <c r="AH35" s="16">
        <f>ROUND(INDEX([1]acpsa_table1_production_2018!$C$2:$AM$81,MATCH($A35,[1]acpsa_table1_production_2018!$B$2:$B$81,0),MATCH(AH$4,[1]acpsa_table1_production_2018!$C$1:$AM$1,0)),0)</f>
        <v>0</v>
      </c>
      <c r="AI35" s="16">
        <f>ROUND(INDEX([1]acpsa_table1_production_2018!$C$2:$AM$81,MATCH($A35,[1]acpsa_table1_production_2018!$B$2:$B$81,0),MATCH(AI$4,[1]acpsa_table1_production_2018!$C$1:$AM$1,0)),0)</f>
        <v>0</v>
      </c>
      <c r="AJ35" s="16">
        <f>ROUND(INDEX([1]acpsa_table1_production_2018!$C$2:$AM$81,MATCH($A35,[1]acpsa_table1_production_2018!$B$2:$B$81,0),MATCH(AJ$4,[1]acpsa_table1_production_2018!$C$1:$AM$1,0)),0)</f>
        <v>0</v>
      </c>
      <c r="AK35" s="16">
        <f>ROUND(INDEX([1]acpsa_table1_production_2018!$C$2:$AM$81,MATCH($A35,[1]acpsa_table1_production_2018!$B$2:$B$81,0),MATCH(AK$4,[1]acpsa_table1_production_2018!$C$1:$AM$1,0)),0)</f>
        <v>265</v>
      </c>
    </row>
    <row r="36" spans="1:37" x14ac:dyDescent="0.3">
      <c r="A36" s="4" t="s">
        <v>17</v>
      </c>
      <c r="B36" s="14">
        <f>ROUND(INDEX([1]acpsa_table1_production_2018!$C$2:$AM$81,MATCH($A36,[1]acpsa_table1_production_2018!$B$2:$B$81,0),MATCH(B$4,[1]acpsa_table1_production_2018!$C$1:$AM$1,0)),0)</f>
        <v>0</v>
      </c>
      <c r="C36" s="14">
        <f>ROUND(INDEX([1]acpsa_table1_production_2018!$C$2:$AM$81,MATCH($A36,[1]acpsa_table1_production_2018!$B$2:$B$81,0),MATCH(C$4,[1]acpsa_table1_production_2018!$C$1:$AM$1,0)),0)</f>
        <v>0</v>
      </c>
      <c r="D36" s="14">
        <f>ROUND(INDEX([1]acpsa_table1_production_2018!$C$2:$AM$81,MATCH($A36,[1]acpsa_table1_production_2018!$B$2:$B$81,0),MATCH(D$4,[1]acpsa_table1_production_2018!$C$1:$AM$1,0)),0)</f>
        <v>0</v>
      </c>
      <c r="E36" s="14">
        <f>ROUND(INDEX([1]acpsa_table1_production_2018!$C$2:$AM$81,MATCH($A36,[1]acpsa_table1_production_2018!$B$2:$B$81,0),MATCH(E$4,[1]acpsa_table1_production_2018!$C$1:$AM$1,0)),0)</f>
        <v>0</v>
      </c>
      <c r="F36" s="14">
        <f>ROUND(INDEX([1]acpsa_table1_production_2018!$C$2:$AM$81,MATCH($A36,[1]acpsa_table1_production_2018!$B$2:$B$81,0),MATCH(F$4,[1]acpsa_table1_production_2018!$C$1:$AM$1,0)),0)</f>
        <v>0</v>
      </c>
      <c r="G36" s="14">
        <f>ROUND(INDEX([1]acpsa_table1_production_2018!$C$2:$AM$81,MATCH($A36,[1]acpsa_table1_production_2018!$B$2:$B$81,0),MATCH(G$4,[1]acpsa_table1_production_2018!$C$1:$AM$1,0)),0)</f>
        <v>0</v>
      </c>
      <c r="H36" s="14">
        <f>ROUND(INDEX([1]acpsa_table1_production_2018!$C$2:$AM$81,MATCH($A36,[1]acpsa_table1_production_2018!$B$2:$B$81,0),MATCH(H$4,[1]acpsa_table1_production_2018!$C$1:$AM$1,0)),0)</f>
        <v>0</v>
      </c>
      <c r="I36" s="14">
        <f>ROUND(INDEX([1]acpsa_table1_production_2018!$C$2:$AM$81,MATCH($A36,[1]acpsa_table1_production_2018!$B$2:$B$81,0),MATCH(I$4,[1]acpsa_table1_production_2018!$C$1:$AM$1,0)),0)</f>
        <v>0</v>
      </c>
      <c r="J36" s="14">
        <f>ROUND(INDEX([1]acpsa_table1_production_2018!$C$2:$AM$81,MATCH($A36,[1]acpsa_table1_production_2018!$B$2:$B$81,0),MATCH(J$4,[1]acpsa_table1_production_2018!$C$1:$AM$1,0)),0)</f>
        <v>0</v>
      </c>
      <c r="K36" s="14">
        <f>ROUND(INDEX([1]acpsa_table1_production_2018!$C$2:$AM$81,MATCH($A36,[1]acpsa_table1_production_2018!$B$2:$B$81,0),MATCH(K$4,[1]acpsa_table1_production_2018!$C$1:$AM$1,0)),0)</f>
        <v>0</v>
      </c>
      <c r="L36" s="14">
        <f>ROUND(INDEX([1]acpsa_table1_production_2018!$C$2:$AM$81,MATCH($A36,[1]acpsa_table1_production_2018!$B$2:$B$81,0),MATCH(L$4,[1]acpsa_table1_production_2018!$C$1:$AM$1,0)),0)</f>
        <v>0</v>
      </c>
      <c r="M36" s="15">
        <f>ROUND(INDEX([1]acpsa_table1_production_2018!$C$2:$AM$81,MATCH($A36,[1]acpsa_table1_production_2018!$B$2:$B$81,0),MATCH(M$4,[1]acpsa_table1_production_2018!$C$1:$AM$1,0)),0)</f>
        <v>0</v>
      </c>
      <c r="N36" s="16">
        <f>ROUND(INDEX([1]acpsa_table1_production_2018!$C$2:$AM$81,MATCH($A36,[1]acpsa_table1_production_2018!$B$2:$B$81,0),MATCH(N$4,[1]acpsa_table1_production_2018!$C$1:$AM$1,0)),0)</f>
        <v>0</v>
      </c>
      <c r="O36" s="16">
        <f>ROUND(INDEX([1]acpsa_table1_production_2018!$C$2:$AM$81,MATCH($A36,[1]acpsa_table1_production_2018!$B$2:$B$81,0),MATCH(O$4,[1]acpsa_table1_production_2018!$C$1:$AM$1,0)),0)</f>
        <v>0</v>
      </c>
      <c r="P36" s="16">
        <f>ROUND(INDEX([1]acpsa_table1_production_2018!$C$2:$AM$81,MATCH($A36,[1]acpsa_table1_production_2018!$B$2:$B$81,0),MATCH(P$4,[1]acpsa_table1_production_2018!$C$1:$AM$1,0)),0)</f>
        <v>7214</v>
      </c>
      <c r="Q36" s="16">
        <f>ROUND(INDEX([1]acpsa_table1_production_2018!$C$2:$AM$81,MATCH($A36,[1]acpsa_table1_production_2018!$B$2:$B$81,0),MATCH(Q$4,[1]acpsa_table1_production_2018!$C$1:$AM$1,0)),0)</f>
        <v>0</v>
      </c>
      <c r="R36" s="16">
        <f>ROUND(INDEX([1]acpsa_table1_production_2018!$C$2:$AM$81,MATCH($A36,[1]acpsa_table1_production_2018!$B$2:$B$81,0),MATCH(R$4,[1]acpsa_table1_production_2018!$C$1:$AM$1,0)),0)</f>
        <v>0</v>
      </c>
      <c r="S36" s="16">
        <f>ROUND(INDEX([1]acpsa_table1_production_2018!$C$2:$AM$81,MATCH($A36,[1]acpsa_table1_production_2018!$B$2:$B$81,0),MATCH(S$4,[1]acpsa_table1_production_2018!$C$1:$AM$1,0)),0)</f>
        <v>0</v>
      </c>
      <c r="T36" s="16">
        <f>ROUND(INDEX([1]acpsa_table1_production_2018!$C$2:$AM$81,MATCH($A36,[1]acpsa_table1_production_2018!$B$2:$B$81,0),MATCH(T$4,[1]acpsa_table1_production_2018!$C$1:$AM$1,0)),0)</f>
        <v>0</v>
      </c>
      <c r="U36" s="16">
        <f>ROUND(INDEX([1]acpsa_table1_production_2018!$C$2:$AM$81,MATCH($A36,[1]acpsa_table1_production_2018!$B$2:$B$81,0),MATCH(U$4,[1]acpsa_table1_production_2018!$C$1:$AM$1,0)),0)</f>
        <v>0</v>
      </c>
      <c r="V36" s="100">
        <f>ROUND(INDEX([1]acpsa_table1_production_2018!$C$2:$AM$81,MATCH($A36,[1]acpsa_table1_production_2018!$B$2:$B$81,0),MATCH(V$4,[1]acpsa_table1_production_2018!$C$1:$AM$1,0)),0)</f>
        <v>0</v>
      </c>
      <c r="W36" s="14">
        <f>ROUND(INDEX([1]acpsa_table1_production_2018!$C$2:$AM$81,MATCH($A36,[1]acpsa_table1_production_2018!$B$2:$B$81,0),MATCH(W$4,[1]acpsa_table1_production_2018!$C$1:$AM$1,0)),0)</f>
        <v>0</v>
      </c>
      <c r="X36" s="14">
        <f>ROUND(INDEX([1]acpsa_table1_production_2018!$C$2:$AM$81,MATCH($A36,[1]acpsa_table1_production_2018!$B$2:$B$81,0),MATCH(X$4,[1]acpsa_table1_production_2018!$C$1:$AM$1,0)),0)</f>
        <v>0</v>
      </c>
      <c r="Y36" s="14">
        <f>ROUND(INDEX([1]acpsa_table1_production_2018!$C$2:$AM$81,MATCH($A36,[1]acpsa_table1_production_2018!$B$2:$B$81,0),MATCH(Y$4,[1]acpsa_table1_production_2018!$C$1:$AM$1,0)),0)</f>
        <v>0</v>
      </c>
      <c r="Z36" s="14">
        <f>ROUND(INDEX([1]acpsa_table1_production_2018!$C$2:$AM$81,MATCH($A36,[1]acpsa_table1_production_2018!$B$2:$B$81,0),MATCH(Z$4,[1]acpsa_table1_production_2018!$C$1:$AM$1,0)),0)</f>
        <v>0</v>
      </c>
      <c r="AA36" s="14">
        <f>ROUND(INDEX([1]acpsa_table1_production_2018!$C$2:$AM$81,MATCH($A36,[1]acpsa_table1_production_2018!$B$2:$B$81,0),MATCH(AA$4,[1]acpsa_table1_production_2018!$C$1:$AM$1,0)),0)</f>
        <v>0</v>
      </c>
      <c r="AB36" s="14">
        <f>ROUND(INDEX([1]acpsa_table1_production_2018!$C$2:$AM$81,MATCH($A36,[1]acpsa_table1_production_2018!$B$2:$B$81,0),MATCH(AB$4,[1]acpsa_table1_production_2018!$C$1:$AM$1,0)),0)</f>
        <v>0</v>
      </c>
      <c r="AC36" s="15">
        <f>ROUND(INDEX([1]acpsa_table1_production_2018!$C$2:$AM$81,MATCH($A36,[1]acpsa_table1_production_2018!$B$2:$B$81,0),MATCH(AC$4,[1]acpsa_table1_production_2018!$C$1:$AM$1,0)),0)</f>
        <v>0</v>
      </c>
      <c r="AD36" s="16">
        <f>ROUND(INDEX([1]acpsa_table1_production_2018!$C$2:$AM$81,MATCH($A36,[1]acpsa_table1_production_2018!$B$2:$B$81,0),MATCH(AD$4,[1]acpsa_table1_production_2018!$C$1:$AM$1,0)),0)</f>
        <v>0</v>
      </c>
      <c r="AE36" s="16">
        <f>ROUND(INDEX([1]acpsa_table1_production_2018!$C$2:$AM$81,MATCH($A36,[1]acpsa_table1_production_2018!$B$2:$B$81,0),MATCH(AE$4,[1]acpsa_table1_production_2018!$C$1:$AM$1,0)),0)</f>
        <v>0</v>
      </c>
      <c r="AF36" s="16">
        <f>ROUND(INDEX([1]acpsa_table1_production_2018!$C$2:$AM$81,MATCH($A36,[1]acpsa_table1_production_2018!$B$2:$B$81,0),MATCH(AF$4,[1]acpsa_table1_production_2018!$C$1:$AM$1,0)),0)</f>
        <v>0</v>
      </c>
      <c r="AG36" s="16">
        <f>ROUND(INDEX([1]acpsa_table1_production_2018!$C$2:$AM$81,MATCH($A36,[1]acpsa_table1_production_2018!$B$2:$B$81,0),MATCH(AG$4,[1]acpsa_table1_production_2018!$C$1:$AM$1,0)),0)</f>
        <v>0</v>
      </c>
      <c r="AH36" s="16">
        <f>ROUND(INDEX([1]acpsa_table1_production_2018!$C$2:$AM$81,MATCH($A36,[1]acpsa_table1_production_2018!$B$2:$B$81,0),MATCH(AH$4,[1]acpsa_table1_production_2018!$C$1:$AM$1,0)),0)</f>
        <v>0</v>
      </c>
      <c r="AI36" s="16">
        <f>ROUND(INDEX([1]acpsa_table1_production_2018!$C$2:$AM$81,MATCH($A36,[1]acpsa_table1_production_2018!$B$2:$B$81,0),MATCH(AI$4,[1]acpsa_table1_production_2018!$C$1:$AM$1,0)),0)</f>
        <v>52</v>
      </c>
      <c r="AJ36" s="16">
        <f>ROUND(INDEX([1]acpsa_table1_production_2018!$C$2:$AM$81,MATCH($A36,[1]acpsa_table1_production_2018!$B$2:$B$81,0),MATCH(AJ$4,[1]acpsa_table1_production_2018!$C$1:$AM$1,0)),0)</f>
        <v>0</v>
      </c>
      <c r="AK36" s="16">
        <f>ROUND(INDEX([1]acpsa_table1_production_2018!$C$2:$AM$81,MATCH($A36,[1]acpsa_table1_production_2018!$B$2:$B$81,0),MATCH(AK$4,[1]acpsa_table1_production_2018!$C$1:$AM$1,0)),0)</f>
        <v>7266</v>
      </c>
    </row>
    <row r="37" spans="1:37" x14ac:dyDescent="0.3">
      <c r="A37" s="2" t="s">
        <v>18</v>
      </c>
      <c r="B37" s="14">
        <f>ROUND(INDEX([1]acpsa_table1_production_2018!$C$2:$AM$81,MATCH($A37,[1]acpsa_table1_production_2018!$B$2:$B$81,0),MATCH(B$4,[1]acpsa_table1_production_2018!$C$1:$AM$1,0)),0)</f>
        <v>0</v>
      </c>
      <c r="C37" s="14">
        <f>ROUND(INDEX([1]acpsa_table1_production_2018!$C$2:$AM$81,MATCH($A37,[1]acpsa_table1_production_2018!$B$2:$B$81,0),MATCH(C$4,[1]acpsa_table1_production_2018!$C$1:$AM$1,0)),0)</f>
        <v>0</v>
      </c>
      <c r="D37" s="14">
        <f>ROUND(INDEX([1]acpsa_table1_production_2018!$C$2:$AM$81,MATCH($A37,[1]acpsa_table1_production_2018!$B$2:$B$81,0),MATCH(D$4,[1]acpsa_table1_production_2018!$C$1:$AM$1,0)),0)</f>
        <v>0</v>
      </c>
      <c r="E37" s="14">
        <f>ROUND(INDEX([1]acpsa_table1_production_2018!$C$2:$AM$81,MATCH($A37,[1]acpsa_table1_production_2018!$B$2:$B$81,0),MATCH(E$4,[1]acpsa_table1_production_2018!$C$1:$AM$1,0)),0)</f>
        <v>0</v>
      </c>
      <c r="F37" s="14">
        <f>ROUND(INDEX([1]acpsa_table1_production_2018!$C$2:$AM$81,MATCH($A37,[1]acpsa_table1_production_2018!$B$2:$B$81,0),MATCH(F$4,[1]acpsa_table1_production_2018!$C$1:$AM$1,0)),0)</f>
        <v>0</v>
      </c>
      <c r="G37" s="14">
        <f>ROUND(INDEX([1]acpsa_table1_production_2018!$C$2:$AM$81,MATCH($A37,[1]acpsa_table1_production_2018!$B$2:$B$81,0),MATCH(G$4,[1]acpsa_table1_production_2018!$C$1:$AM$1,0)),0)</f>
        <v>0</v>
      </c>
      <c r="H37" s="14">
        <f>ROUND(INDEX([1]acpsa_table1_production_2018!$C$2:$AM$81,MATCH($A37,[1]acpsa_table1_production_2018!$B$2:$B$81,0),MATCH(H$4,[1]acpsa_table1_production_2018!$C$1:$AM$1,0)),0)</f>
        <v>0</v>
      </c>
      <c r="I37" s="14">
        <f>ROUND(INDEX([1]acpsa_table1_production_2018!$C$2:$AM$81,MATCH($A37,[1]acpsa_table1_production_2018!$B$2:$B$81,0),MATCH(I$4,[1]acpsa_table1_production_2018!$C$1:$AM$1,0)),0)</f>
        <v>0</v>
      </c>
      <c r="J37" s="14">
        <f>ROUND(INDEX([1]acpsa_table1_production_2018!$C$2:$AM$81,MATCH($A37,[1]acpsa_table1_production_2018!$B$2:$B$81,0),MATCH(J$4,[1]acpsa_table1_production_2018!$C$1:$AM$1,0)),0)</f>
        <v>0</v>
      </c>
      <c r="K37" s="14">
        <f>ROUND(INDEX([1]acpsa_table1_production_2018!$C$2:$AM$81,MATCH($A37,[1]acpsa_table1_production_2018!$B$2:$B$81,0),MATCH(K$4,[1]acpsa_table1_production_2018!$C$1:$AM$1,0)),0)</f>
        <v>0</v>
      </c>
      <c r="L37" s="14">
        <f>ROUND(INDEX([1]acpsa_table1_production_2018!$C$2:$AM$81,MATCH($A37,[1]acpsa_table1_production_2018!$B$2:$B$81,0),MATCH(L$4,[1]acpsa_table1_production_2018!$C$1:$AM$1,0)),0)</f>
        <v>0</v>
      </c>
      <c r="M37" s="15">
        <f>ROUND(INDEX([1]acpsa_table1_production_2018!$C$2:$AM$81,MATCH($A37,[1]acpsa_table1_production_2018!$B$2:$B$81,0),MATCH(M$4,[1]acpsa_table1_production_2018!$C$1:$AM$1,0)),0)</f>
        <v>0</v>
      </c>
      <c r="N37" s="16">
        <f>ROUND(INDEX([1]acpsa_table1_production_2018!$C$2:$AM$81,MATCH($A37,[1]acpsa_table1_production_2018!$B$2:$B$81,0),MATCH(N$4,[1]acpsa_table1_production_2018!$C$1:$AM$1,0)),0)</f>
        <v>0</v>
      </c>
      <c r="O37" s="16">
        <f>ROUND(INDEX([1]acpsa_table1_production_2018!$C$2:$AM$81,MATCH($A37,[1]acpsa_table1_production_2018!$B$2:$B$81,0),MATCH(O$4,[1]acpsa_table1_production_2018!$C$1:$AM$1,0)),0)</f>
        <v>0</v>
      </c>
      <c r="P37" s="16">
        <f>ROUND(INDEX([1]acpsa_table1_production_2018!$C$2:$AM$81,MATCH($A37,[1]acpsa_table1_production_2018!$B$2:$B$81,0),MATCH(P$4,[1]acpsa_table1_production_2018!$C$1:$AM$1,0)),0)</f>
        <v>0</v>
      </c>
      <c r="Q37" s="16">
        <f>ROUND(INDEX([1]acpsa_table1_production_2018!$C$2:$AM$81,MATCH($A37,[1]acpsa_table1_production_2018!$B$2:$B$81,0),MATCH(Q$4,[1]acpsa_table1_production_2018!$C$1:$AM$1,0)),0)</f>
        <v>7551</v>
      </c>
      <c r="R37" s="16">
        <f>ROUND(INDEX([1]acpsa_table1_production_2018!$C$2:$AM$81,MATCH($A37,[1]acpsa_table1_production_2018!$B$2:$B$81,0),MATCH(R$4,[1]acpsa_table1_production_2018!$C$1:$AM$1,0)),0)</f>
        <v>0</v>
      </c>
      <c r="S37" s="16">
        <f>ROUND(INDEX([1]acpsa_table1_production_2018!$C$2:$AM$81,MATCH($A37,[1]acpsa_table1_production_2018!$B$2:$B$81,0),MATCH(S$4,[1]acpsa_table1_production_2018!$C$1:$AM$1,0)),0)</f>
        <v>0</v>
      </c>
      <c r="T37" s="16">
        <f>ROUND(INDEX([1]acpsa_table1_production_2018!$C$2:$AM$81,MATCH($A37,[1]acpsa_table1_production_2018!$B$2:$B$81,0),MATCH(T$4,[1]acpsa_table1_production_2018!$C$1:$AM$1,0)),0)</f>
        <v>0</v>
      </c>
      <c r="U37" s="16">
        <f>ROUND(INDEX([1]acpsa_table1_production_2018!$C$2:$AM$81,MATCH($A37,[1]acpsa_table1_production_2018!$B$2:$B$81,0),MATCH(U$4,[1]acpsa_table1_production_2018!$C$1:$AM$1,0)),0)</f>
        <v>0</v>
      </c>
      <c r="V37" s="100">
        <f>ROUND(INDEX([1]acpsa_table1_production_2018!$C$2:$AM$81,MATCH($A37,[1]acpsa_table1_production_2018!$B$2:$B$81,0),MATCH(V$4,[1]acpsa_table1_production_2018!$C$1:$AM$1,0)),0)</f>
        <v>0</v>
      </c>
      <c r="W37" s="14">
        <f>ROUND(INDEX([1]acpsa_table1_production_2018!$C$2:$AM$81,MATCH($A37,[1]acpsa_table1_production_2018!$B$2:$B$81,0),MATCH(W$4,[1]acpsa_table1_production_2018!$C$1:$AM$1,0)),0)</f>
        <v>0</v>
      </c>
      <c r="X37" s="14">
        <f>ROUND(INDEX([1]acpsa_table1_production_2018!$C$2:$AM$81,MATCH($A37,[1]acpsa_table1_production_2018!$B$2:$B$81,0),MATCH(X$4,[1]acpsa_table1_production_2018!$C$1:$AM$1,0)),0)</f>
        <v>0</v>
      </c>
      <c r="Y37" s="14">
        <f>ROUND(INDEX([1]acpsa_table1_production_2018!$C$2:$AM$81,MATCH($A37,[1]acpsa_table1_production_2018!$B$2:$B$81,0),MATCH(Y$4,[1]acpsa_table1_production_2018!$C$1:$AM$1,0)),0)</f>
        <v>0</v>
      </c>
      <c r="Z37" s="14">
        <f>ROUND(INDEX([1]acpsa_table1_production_2018!$C$2:$AM$81,MATCH($A37,[1]acpsa_table1_production_2018!$B$2:$B$81,0),MATCH(Z$4,[1]acpsa_table1_production_2018!$C$1:$AM$1,0)),0)</f>
        <v>0</v>
      </c>
      <c r="AA37" s="14">
        <f>ROUND(INDEX([1]acpsa_table1_production_2018!$C$2:$AM$81,MATCH($A37,[1]acpsa_table1_production_2018!$B$2:$B$81,0),MATCH(AA$4,[1]acpsa_table1_production_2018!$C$1:$AM$1,0)),0)</f>
        <v>0</v>
      </c>
      <c r="AB37" s="14">
        <f>ROUND(INDEX([1]acpsa_table1_production_2018!$C$2:$AM$81,MATCH($A37,[1]acpsa_table1_production_2018!$B$2:$B$81,0),MATCH(AB$4,[1]acpsa_table1_production_2018!$C$1:$AM$1,0)),0)</f>
        <v>0</v>
      </c>
      <c r="AC37" s="15">
        <f>ROUND(INDEX([1]acpsa_table1_production_2018!$C$2:$AM$81,MATCH($A37,[1]acpsa_table1_production_2018!$B$2:$B$81,0),MATCH(AC$4,[1]acpsa_table1_production_2018!$C$1:$AM$1,0)),0)</f>
        <v>0</v>
      </c>
      <c r="AD37" s="16">
        <f>ROUND(INDEX([1]acpsa_table1_production_2018!$C$2:$AM$81,MATCH($A37,[1]acpsa_table1_production_2018!$B$2:$B$81,0),MATCH(AD$4,[1]acpsa_table1_production_2018!$C$1:$AM$1,0)),0)</f>
        <v>0</v>
      </c>
      <c r="AE37" s="16">
        <f>ROUND(INDEX([1]acpsa_table1_production_2018!$C$2:$AM$81,MATCH($A37,[1]acpsa_table1_production_2018!$B$2:$B$81,0),MATCH(AE$4,[1]acpsa_table1_production_2018!$C$1:$AM$1,0)),0)</f>
        <v>0</v>
      </c>
      <c r="AF37" s="16">
        <f>ROUND(INDEX([1]acpsa_table1_production_2018!$C$2:$AM$81,MATCH($A37,[1]acpsa_table1_production_2018!$B$2:$B$81,0),MATCH(AF$4,[1]acpsa_table1_production_2018!$C$1:$AM$1,0)),0)</f>
        <v>110981</v>
      </c>
      <c r="AG37" s="16">
        <f>ROUND(INDEX([1]acpsa_table1_production_2018!$C$2:$AM$81,MATCH($A37,[1]acpsa_table1_production_2018!$B$2:$B$81,0),MATCH(AG$4,[1]acpsa_table1_production_2018!$C$1:$AM$1,0)),0)</f>
        <v>0</v>
      </c>
      <c r="AH37" s="16">
        <f>ROUND(INDEX([1]acpsa_table1_production_2018!$C$2:$AM$81,MATCH($A37,[1]acpsa_table1_production_2018!$B$2:$B$81,0),MATCH(AH$4,[1]acpsa_table1_production_2018!$C$1:$AM$1,0)),0)</f>
        <v>0</v>
      </c>
      <c r="AI37" s="16">
        <f>ROUND(INDEX([1]acpsa_table1_production_2018!$C$2:$AM$81,MATCH($A37,[1]acpsa_table1_production_2018!$B$2:$B$81,0),MATCH(AI$4,[1]acpsa_table1_production_2018!$C$1:$AM$1,0)),0)</f>
        <v>0</v>
      </c>
      <c r="AJ37" s="16">
        <f>ROUND(INDEX([1]acpsa_table1_production_2018!$C$2:$AM$81,MATCH($A37,[1]acpsa_table1_production_2018!$B$2:$B$81,0),MATCH(AJ$4,[1]acpsa_table1_production_2018!$C$1:$AM$1,0)),0)</f>
        <v>0</v>
      </c>
      <c r="AK37" s="16">
        <f>ROUND(INDEX([1]acpsa_table1_production_2018!$C$2:$AM$81,MATCH($A37,[1]acpsa_table1_production_2018!$B$2:$B$81,0),MATCH(AK$4,[1]acpsa_table1_production_2018!$C$1:$AM$1,0)),0)</f>
        <v>118532</v>
      </c>
    </row>
    <row r="38" spans="1:37" x14ac:dyDescent="0.3">
      <c r="A38" s="2" t="s">
        <v>60</v>
      </c>
      <c r="B38" s="14">
        <f>ROUND(INDEX([1]acpsa_table1_production_2018!$C$2:$AM$81,MATCH($A38,[1]acpsa_table1_production_2018!$B$2:$B$81,0),MATCH(B$4,[1]acpsa_table1_production_2018!$C$1:$AM$1,0)),0)</f>
        <v>5135</v>
      </c>
      <c r="C38" s="14">
        <f>ROUND(INDEX([1]acpsa_table1_production_2018!$C$2:$AM$81,MATCH($A38,[1]acpsa_table1_production_2018!$B$2:$B$81,0),MATCH(C$4,[1]acpsa_table1_production_2018!$C$1:$AM$1,0)),0)</f>
        <v>705</v>
      </c>
      <c r="D38" s="14">
        <f>ROUND(INDEX([1]acpsa_table1_production_2018!$C$2:$AM$81,MATCH($A38,[1]acpsa_table1_production_2018!$B$2:$B$81,0),MATCH(D$4,[1]acpsa_table1_production_2018!$C$1:$AM$1,0)),0)</f>
        <v>0</v>
      </c>
      <c r="E38" s="14">
        <f>ROUND(INDEX([1]acpsa_table1_production_2018!$C$2:$AM$81,MATCH($A38,[1]acpsa_table1_production_2018!$B$2:$B$81,0),MATCH(E$4,[1]acpsa_table1_production_2018!$C$1:$AM$1,0)),0)</f>
        <v>0</v>
      </c>
      <c r="F38" s="14">
        <f>ROUND(INDEX([1]acpsa_table1_production_2018!$C$2:$AM$81,MATCH($A38,[1]acpsa_table1_production_2018!$B$2:$B$81,0),MATCH(F$4,[1]acpsa_table1_production_2018!$C$1:$AM$1,0)),0)</f>
        <v>0</v>
      </c>
      <c r="G38" s="14">
        <f>ROUND(INDEX([1]acpsa_table1_production_2018!$C$2:$AM$81,MATCH($A38,[1]acpsa_table1_production_2018!$B$2:$B$81,0),MATCH(G$4,[1]acpsa_table1_production_2018!$C$1:$AM$1,0)),0)</f>
        <v>0</v>
      </c>
      <c r="H38" s="14">
        <f>ROUND(INDEX([1]acpsa_table1_production_2018!$C$2:$AM$81,MATCH($A38,[1]acpsa_table1_production_2018!$B$2:$B$81,0),MATCH(H$4,[1]acpsa_table1_production_2018!$C$1:$AM$1,0)),0)</f>
        <v>0</v>
      </c>
      <c r="I38" s="14">
        <f>ROUND(INDEX([1]acpsa_table1_production_2018!$C$2:$AM$81,MATCH($A38,[1]acpsa_table1_production_2018!$B$2:$B$81,0),MATCH(I$4,[1]acpsa_table1_production_2018!$C$1:$AM$1,0)),0)</f>
        <v>0</v>
      </c>
      <c r="J38" s="14">
        <f>ROUND(INDEX([1]acpsa_table1_production_2018!$C$2:$AM$81,MATCH($A38,[1]acpsa_table1_production_2018!$B$2:$B$81,0),MATCH(J$4,[1]acpsa_table1_production_2018!$C$1:$AM$1,0)),0)</f>
        <v>0</v>
      </c>
      <c r="K38" s="14">
        <f>ROUND(INDEX([1]acpsa_table1_production_2018!$C$2:$AM$81,MATCH($A38,[1]acpsa_table1_production_2018!$B$2:$B$81,0),MATCH(K$4,[1]acpsa_table1_production_2018!$C$1:$AM$1,0)),0)</f>
        <v>0</v>
      </c>
      <c r="L38" s="14">
        <f>ROUND(INDEX([1]acpsa_table1_production_2018!$C$2:$AM$81,MATCH($A38,[1]acpsa_table1_production_2018!$B$2:$B$81,0),MATCH(L$4,[1]acpsa_table1_production_2018!$C$1:$AM$1,0)),0)</f>
        <v>0</v>
      </c>
      <c r="M38" s="15">
        <f>ROUND(INDEX([1]acpsa_table1_production_2018!$C$2:$AM$81,MATCH($A38,[1]acpsa_table1_production_2018!$B$2:$B$81,0),MATCH(M$4,[1]acpsa_table1_production_2018!$C$1:$AM$1,0)),0)</f>
        <v>0</v>
      </c>
      <c r="N38" s="16">
        <f>ROUND(INDEX([1]acpsa_table1_production_2018!$C$2:$AM$81,MATCH($A38,[1]acpsa_table1_production_2018!$B$2:$B$81,0),MATCH(N$4,[1]acpsa_table1_production_2018!$C$1:$AM$1,0)),0)</f>
        <v>0</v>
      </c>
      <c r="O38" s="16">
        <f>ROUND(INDEX([1]acpsa_table1_production_2018!$C$2:$AM$81,MATCH($A38,[1]acpsa_table1_production_2018!$B$2:$B$81,0),MATCH(O$4,[1]acpsa_table1_production_2018!$C$1:$AM$1,0)),0)</f>
        <v>1242</v>
      </c>
      <c r="P38" s="16">
        <f>ROUND(INDEX([1]acpsa_table1_production_2018!$C$2:$AM$81,MATCH($A38,[1]acpsa_table1_production_2018!$B$2:$B$81,0),MATCH(P$4,[1]acpsa_table1_production_2018!$C$1:$AM$1,0)),0)</f>
        <v>0</v>
      </c>
      <c r="Q38" s="16">
        <f>ROUND(INDEX([1]acpsa_table1_production_2018!$C$2:$AM$81,MATCH($A38,[1]acpsa_table1_production_2018!$B$2:$B$81,0),MATCH(Q$4,[1]acpsa_table1_production_2018!$C$1:$AM$1,0)),0)</f>
        <v>0</v>
      </c>
      <c r="R38" s="16">
        <f>ROUND(INDEX([1]acpsa_table1_production_2018!$C$2:$AM$81,MATCH($A38,[1]acpsa_table1_production_2018!$B$2:$B$81,0),MATCH(R$4,[1]acpsa_table1_production_2018!$C$1:$AM$1,0)),0)</f>
        <v>0</v>
      </c>
      <c r="S38" s="16">
        <f>ROUND(INDEX([1]acpsa_table1_production_2018!$C$2:$AM$81,MATCH($A38,[1]acpsa_table1_production_2018!$B$2:$B$81,0),MATCH(S$4,[1]acpsa_table1_production_2018!$C$1:$AM$1,0)),0)</f>
        <v>0</v>
      </c>
      <c r="T38" s="16">
        <f>ROUND(INDEX([1]acpsa_table1_production_2018!$C$2:$AM$81,MATCH($A38,[1]acpsa_table1_production_2018!$B$2:$B$81,0),MATCH(T$4,[1]acpsa_table1_production_2018!$C$1:$AM$1,0)),0)</f>
        <v>9489</v>
      </c>
      <c r="U38" s="16">
        <f>ROUND(INDEX([1]acpsa_table1_production_2018!$C$2:$AM$81,MATCH($A38,[1]acpsa_table1_production_2018!$B$2:$B$81,0),MATCH(U$4,[1]acpsa_table1_production_2018!$C$1:$AM$1,0)),0)</f>
        <v>36666</v>
      </c>
      <c r="V38" s="100">
        <f>ROUND(INDEX([1]acpsa_table1_production_2018!$C$2:$AM$81,MATCH($A38,[1]acpsa_table1_production_2018!$B$2:$B$81,0),MATCH(V$4,[1]acpsa_table1_production_2018!$C$1:$AM$1,0)),0)</f>
        <v>3951</v>
      </c>
      <c r="W38" s="14">
        <f>ROUND(INDEX([1]acpsa_table1_production_2018!$C$2:$AM$81,MATCH($A38,[1]acpsa_table1_production_2018!$B$2:$B$81,0),MATCH(W$4,[1]acpsa_table1_production_2018!$C$1:$AM$1,0)),0)</f>
        <v>32104</v>
      </c>
      <c r="X38" s="14">
        <f>ROUND(INDEX([1]acpsa_table1_production_2018!$C$2:$AM$81,MATCH($A38,[1]acpsa_table1_production_2018!$B$2:$B$81,0),MATCH(X$4,[1]acpsa_table1_production_2018!$C$1:$AM$1,0)),0)</f>
        <v>599</v>
      </c>
      <c r="Y38" s="14">
        <f>ROUND(INDEX([1]acpsa_table1_production_2018!$C$2:$AM$81,MATCH($A38,[1]acpsa_table1_production_2018!$B$2:$B$81,0),MATCH(Y$4,[1]acpsa_table1_production_2018!$C$1:$AM$1,0)),0)</f>
        <v>0</v>
      </c>
      <c r="Z38" s="14">
        <f>ROUND(INDEX([1]acpsa_table1_production_2018!$C$2:$AM$81,MATCH($A38,[1]acpsa_table1_production_2018!$B$2:$B$81,0),MATCH(Z$4,[1]acpsa_table1_production_2018!$C$1:$AM$1,0)),0)</f>
        <v>0</v>
      </c>
      <c r="AA38" s="14">
        <f>ROUND(INDEX([1]acpsa_table1_production_2018!$C$2:$AM$81,MATCH($A38,[1]acpsa_table1_production_2018!$B$2:$B$81,0),MATCH(AA$4,[1]acpsa_table1_production_2018!$C$1:$AM$1,0)),0)</f>
        <v>0</v>
      </c>
      <c r="AB38" s="14">
        <f>ROUND(INDEX([1]acpsa_table1_production_2018!$C$2:$AM$81,MATCH($A38,[1]acpsa_table1_production_2018!$B$2:$B$81,0),MATCH(AB$4,[1]acpsa_table1_production_2018!$C$1:$AM$1,0)),0)</f>
        <v>0</v>
      </c>
      <c r="AC38" s="15">
        <f>ROUND(INDEX([1]acpsa_table1_production_2018!$C$2:$AM$81,MATCH($A38,[1]acpsa_table1_production_2018!$B$2:$B$81,0),MATCH(AC$4,[1]acpsa_table1_production_2018!$C$1:$AM$1,0)),0)</f>
        <v>0</v>
      </c>
      <c r="AD38" s="16">
        <f>ROUND(INDEX([1]acpsa_table1_production_2018!$C$2:$AM$81,MATCH($A38,[1]acpsa_table1_production_2018!$B$2:$B$81,0),MATCH(AD$4,[1]acpsa_table1_production_2018!$C$1:$AM$1,0)),0)</f>
        <v>0</v>
      </c>
      <c r="AE38" s="16">
        <f>ROUND(INDEX([1]acpsa_table1_production_2018!$C$2:$AM$81,MATCH($A38,[1]acpsa_table1_production_2018!$B$2:$B$81,0),MATCH(AE$4,[1]acpsa_table1_production_2018!$C$1:$AM$1,0)),0)</f>
        <v>0</v>
      </c>
      <c r="AF38" s="16">
        <f>ROUND(INDEX([1]acpsa_table1_production_2018!$C$2:$AM$81,MATCH($A38,[1]acpsa_table1_production_2018!$B$2:$B$81,0),MATCH(AF$4,[1]acpsa_table1_production_2018!$C$1:$AM$1,0)),0)</f>
        <v>0</v>
      </c>
      <c r="AG38" s="16">
        <f>ROUND(INDEX([1]acpsa_table1_production_2018!$C$2:$AM$81,MATCH($A38,[1]acpsa_table1_production_2018!$B$2:$B$81,0),MATCH(AG$4,[1]acpsa_table1_production_2018!$C$1:$AM$1,0)),0)</f>
        <v>0</v>
      </c>
      <c r="AH38" s="16">
        <f>ROUND(INDEX([1]acpsa_table1_production_2018!$C$2:$AM$81,MATCH($A38,[1]acpsa_table1_production_2018!$B$2:$B$81,0),MATCH(AH$4,[1]acpsa_table1_production_2018!$C$1:$AM$1,0)),0)</f>
        <v>0</v>
      </c>
      <c r="AI38" s="16">
        <f>ROUND(INDEX([1]acpsa_table1_production_2018!$C$2:$AM$81,MATCH($A38,[1]acpsa_table1_production_2018!$B$2:$B$81,0),MATCH(AI$4,[1]acpsa_table1_production_2018!$C$1:$AM$1,0)),0)</f>
        <v>0</v>
      </c>
      <c r="AJ38" s="16">
        <f>ROUND(INDEX([1]acpsa_table1_production_2018!$C$2:$AM$81,MATCH($A38,[1]acpsa_table1_production_2018!$B$2:$B$81,0),MATCH(AJ$4,[1]acpsa_table1_production_2018!$C$1:$AM$1,0)),0)</f>
        <v>0</v>
      </c>
      <c r="AK38" s="16">
        <f>ROUND(INDEX([1]acpsa_table1_production_2018!$C$2:$AM$81,MATCH($A38,[1]acpsa_table1_production_2018!$B$2:$B$81,0),MATCH(AK$4,[1]acpsa_table1_production_2018!$C$1:$AM$1,0)),0)</f>
        <v>89891</v>
      </c>
    </row>
    <row r="39" spans="1:37" s="62" customFormat="1" ht="24.75" customHeight="1" x14ac:dyDescent="0.3">
      <c r="A39" s="11" t="s">
        <v>61</v>
      </c>
      <c r="B39" s="63">
        <f>ROUND(INDEX([1]acpsa_table1_production_2018!$C$2:$AM$81,MATCH($A39,[1]acpsa_table1_production_2018!$B$2:$B$81,0),MATCH(B$4,[1]acpsa_table1_production_2018!$C$1:$AM$1,0)),0)</f>
        <v>142</v>
      </c>
      <c r="C39" s="63">
        <f>ROUND(INDEX([1]acpsa_table1_production_2018!$C$2:$AM$81,MATCH($A39,[1]acpsa_table1_production_2018!$B$2:$B$81,0),MATCH(C$4,[1]acpsa_table1_production_2018!$C$1:$AM$1,0)),0)</f>
        <v>6896</v>
      </c>
      <c r="D39" s="63">
        <f>ROUND(INDEX([1]acpsa_table1_production_2018!$C$2:$AM$81,MATCH($A39,[1]acpsa_table1_production_2018!$B$2:$B$81,0),MATCH(D$4,[1]acpsa_table1_production_2018!$C$1:$AM$1,0)),0)</f>
        <v>5752</v>
      </c>
      <c r="E39" s="63">
        <f>ROUND(INDEX([1]acpsa_table1_production_2018!$C$2:$AM$81,MATCH($A39,[1]acpsa_table1_production_2018!$B$2:$B$81,0),MATCH(E$4,[1]acpsa_table1_production_2018!$C$1:$AM$1,0)),0)</f>
        <v>13799</v>
      </c>
      <c r="F39" s="63">
        <f>ROUND(INDEX([1]acpsa_table1_production_2018!$C$2:$AM$81,MATCH($A39,[1]acpsa_table1_production_2018!$B$2:$B$81,0),MATCH(F$4,[1]acpsa_table1_production_2018!$C$1:$AM$1,0)),0)</f>
        <v>93</v>
      </c>
      <c r="G39" s="63">
        <f>ROUND(INDEX([1]acpsa_table1_production_2018!$C$2:$AM$81,MATCH($A39,[1]acpsa_table1_production_2018!$B$2:$B$81,0),MATCH(G$4,[1]acpsa_table1_production_2018!$C$1:$AM$1,0)),0)</f>
        <v>3</v>
      </c>
      <c r="H39" s="63">
        <f>ROUND(INDEX([1]acpsa_table1_production_2018!$C$2:$AM$81,MATCH($A39,[1]acpsa_table1_production_2018!$B$2:$B$81,0),MATCH(H$4,[1]acpsa_table1_production_2018!$C$1:$AM$1,0)),0)</f>
        <v>6</v>
      </c>
      <c r="I39" s="63">
        <f>ROUND(INDEX([1]acpsa_table1_production_2018!$C$2:$AM$81,MATCH($A39,[1]acpsa_table1_production_2018!$B$2:$B$81,0),MATCH(I$4,[1]acpsa_table1_production_2018!$C$1:$AM$1,0)),0)</f>
        <v>0</v>
      </c>
      <c r="J39" s="63">
        <f>ROUND(INDEX([1]acpsa_table1_production_2018!$C$2:$AM$81,MATCH($A39,[1]acpsa_table1_production_2018!$B$2:$B$81,0),MATCH(J$4,[1]acpsa_table1_production_2018!$C$1:$AM$1,0)),0)</f>
        <v>4</v>
      </c>
      <c r="K39" s="63">
        <f>ROUND(INDEX([1]acpsa_table1_production_2018!$C$2:$AM$81,MATCH($A39,[1]acpsa_table1_production_2018!$B$2:$B$81,0),MATCH(K$4,[1]acpsa_table1_production_2018!$C$1:$AM$1,0)),0)</f>
        <v>2</v>
      </c>
      <c r="L39" s="63">
        <f>ROUND(INDEX([1]acpsa_table1_production_2018!$C$2:$AM$81,MATCH($A39,[1]acpsa_table1_production_2018!$B$2:$B$81,0),MATCH(L$4,[1]acpsa_table1_production_2018!$C$1:$AM$1,0)),0)</f>
        <v>1134</v>
      </c>
      <c r="M39" s="60">
        <f>ROUND(INDEX([1]acpsa_table1_production_2018!$C$2:$AM$81,MATCH($A39,[1]acpsa_table1_production_2018!$B$2:$B$81,0),MATCH(M$4,[1]acpsa_table1_production_2018!$C$1:$AM$1,0)),0)</f>
        <v>3</v>
      </c>
      <c r="N39" s="64">
        <f>ROUND(INDEX([1]acpsa_table1_production_2018!$C$2:$AM$81,MATCH($A39,[1]acpsa_table1_production_2018!$B$2:$B$81,0),MATCH(N$4,[1]acpsa_table1_production_2018!$C$1:$AM$1,0)),0)</f>
        <v>0</v>
      </c>
      <c r="O39" s="64">
        <f>ROUND(INDEX([1]acpsa_table1_production_2018!$C$2:$AM$81,MATCH($A39,[1]acpsa_table1_production_2018!$B$2:$B$81,0),MATCH(O$4,[1]acpsa_table1_production_2018!$C$1:$AM$1,0)),0)</f>
        <v>1</v>
      </c>
      <c r="P39" s="64">
        <f>ROUND(INDEX([1]acpsa_table1_production_2018!$C$2:$AM$81,MATCH($A39,[1]acpsa_table1_production_2018!$B$2:$B$81,0),MATCH(P$4,[1]acpsa_table1_production_2018!$C$1:$AM$1,0)),0)</f>
        <v>97</v>
      </c>
      <c r="Q39" s="64">
        <f>ROUND(INDEX([1]acpsa_table1_production_2018!$C$2:$AM$81,MATCH($A39,[1]acpsa_table1_production_2018!$B$2:$B$81,0),MATCH(Q$4,[1]acpsa_table1_production_2018!$C$1:$AM$1,0)),0)</f>
        <v>170</v>
      </c>
      <c r="R39" s="64">
        <f>ROUND(INDEX([1]acpsa_table1_production_2018!$C$2:$AM$81,MATCH($A39,[1]acpsa_table1_production_2018!$B$2:$B$81,0),MATCH(R$4,[1]acpsa_table1_production_2018!$C$1:$AM$1,0)),0)</f>
        <v>10658</v>
      </c>
      <c r="S39" s="64">
        <f>ROUND(INDEX([1]acpsa_table1_production_2018!$C$2:$AM$81,MATCH($A39,[1]acpsa_table1_production_2018!$B$2:$B$81,0),MATCH(S$4,[1]acpsa_table1_production_2018!$C$1:$AM$1,0)),0)</f>
        <v>1763</v>
      </c>
      <c r="T39" s="64">
        <f>ROUND(INDEX([1]acpsa_table1_production_2018!$C$2:$AM$81,MATCH($A39,[1]acpsa_table1_production_2018!$B$2:$B$81,0),MATCH(T$4,[1]acpsa_table1_production_2018!$C$1:$AM$1,0)),0)</f>
        <v>109313</v>
      </c>
      <c r="U39" s="64">
        <f>ROUND(INDEX([1]acpsa_table1_production_2018!$C$2:$AM$81,MATCH($A39,[1]acpsa_table1_production_2018!$B$2:$B$81,0),MATCH(U$4,[1]acpsa_table1_production_2018!$C$1:$AM$1,0)),0)</f>
        <v>103419</v>
      </c>
      <c r="V39" s="101">
        <f>ROUND(INDEX([1]acpsa_table1_production_2018!$C$2:$AM$81,MATCH($A39,[1]acpsa_table1_production_2018!$B$2:$B$81,0),MATCH(V$4,[1]acpsa_table1_production_2018!$C$1:$AM$1,0)),0)</f>
        <v>15921</v>
      </c>
      <c r="W39" s="63">
        <f>ROUND(INDEX([1]acpsa_table1_production_2018!$C$2:$AM$81,MATCH($A39,[1]acpsa_table1_production_2018!$B$2:$B$81,0),MATCH(W$4,[1]acpsa_table1_production_2018!$C$1:$AM$1,0)),0)</f>
        <v>155837</v>
      </c>
      <c r="X39" s="63">
        <f>ROUND(INDEX([1]acpsa_table1_production_2018!$C$2:$AM$81,MATCH($A39,[1]acpsa_table1_production_2018!$B$2:$B$81,0),MATCH(X$4,[1]acpsa_table1_production_2018!$C$1:$AM$1,0)),0)</f>
        <v>71177</v>
      </c>
      <c r="Y39" s="63">
        <f>ROUND(INDEX([1]acpsa_table1_production_2018!$C$2:$AM$81,MATCH($A39,[1]acpsa_table1_production_2018!$B$2:$B$81,0),MATCH(Y$4,[1]acpsa_table1_production_2018!$C$1:$AM$1,0)),0)</f>
        <v>13441</v>
      </c>
      <c r="Z39" s="63">
        <f>ROUND(INDEX([1]acpsa_table1_production_2018!$C$2:$AM$81,MATCH($A39,[1]acpsa_table1_production_2018!$B$2:$B$81,0),MATCH(Z$4,[1]acpsa_table1_production_2018!$C$1:$AM$1,0)),0)</f>
        <v>7271</v>
      </c>
      <c r="AA39" s="63">
        <f>ROUND(INDEX([1]acpsa_table1_production_2018!$C$2:$AM$81,MATCH($A39,[1]acpsa_table1_production_2018!$B$2:$B$81,0),MATCH(AA$4,[1]acpsa_table1_production_2018!$C$1:$AM$1,0)),0)</f>
        <v>2017</v>
      </c>
      <c r="AB39" s="63">
        <f>ROUND(INDEX([1]acpsa_table1_production_2018!$C$2:$AM$81,MATCH($A39,[1]acpsa_table1_production_2018!$B$2:$B$81,0),MATCH(AB$4,[1]acpsa_table1_production_2018!$C$1:$AM$1,0)),0)</f>
        <v>9072</v>
      </c>
      <c r="AC39" s="60">
        <f>ROUND(INDEX([1]acpsa_table1_production_2018!$C$2:$AM$81,MATCH($A39,[1]acpsa_table1_production_2018!$B$2:$B$81,0),MATCH(AC$4,[1]acpsa_table1_production_2018!$C$1:$AM$1,0)),0)</f>
        <v>6370</v>
      </c>
      <c r="AD39" s="64">
        <f>ROUND(INDEX([1]acpsa_table1_production_2018!$C$2:$AM$81,MATCH($A39,[1]acpsa_table1_production_2018!$B$2:$B$81,0),MATCH(AD$4,[1]acpsa_table1_production_2018!$C$1:$AM$1,0)),0)</f>
        <v>1362</v>
      </c>
      <c r="AE39" s="64">
        <f>ROUND(INDEX([1]acpsa_table1_production_2018!$C$2:$AM$81,MATCH($A39,[1]acpsa_table1_production_2018!$B$2:$B$81,0),MATCH(AE$4,[1]acpsa_table1_production_2018!$C$1:$AM$1,0)),0)</f>
        <v>744</v>
      </c>
      <c r="AF39" s="64">
        <f>ROUND(INDEX([1]acpsa_table1_production_2018!$C$2:$AM$81,MATCH($A39,[1]acpsa_table1_production_2018!$B$2:$B$81,0),MATCH(AF$4,[1]acpsa_table1_production_2018!$C$1:$AM$1,0)),0)</f>
        <v>30846</v>
      </c>
      <c r="AG39" s="64">
        <f>ROUND(INDEX([1]acpsa_table1_production_2018!$C$2:$AM$81,MATCH($A39,[1]acpsa_table1_production_2018!$B$2:$B$81,0),MATCH(AG$4,[1]acpsa_table1_production_2018!$C$1:$AM$1,0)),0)</f>
        <v>28970</v>
      </c>
      <c r="AH39" s="64">
        <f>ROUND(INDEX([1]acpsa_table1_production_2018!$C$2:$AM$81,MATCH($A39,[1]acpsa_table1_production_2018!$B$2:$B$81,0),MATCH(AH$4,[1]acpsa_table1_production_2018!$C$1:$AM$1,0)),0)</f>
        <v>80164</v>
      </c>
      <c r="AI39" s="64">
        <f>ROUND(INDEX([1]acpsa_table1_production_2018!$C$2:$AM$81,MATCH($A39,[1]acpsa_table1_production_2018!$B$2:$B$81,0),MATCH(AI$4,[1]acpsa_table1_production_2018!$C$1:$AM$1,0)),0)</f>
        <v>68700</v>
      </c>
      <c r="AJ39" s="64">
        <f>ROUND(INDEX([1]acpsa_table1_production_2018!$C$2:$AM$81,MATCH($A39,[1]acpsa_table1_production_2018!$B$2:$B$81,0),MATCH(AJ$4,[1]acpsa_table1_production_2018!$C$1:$AM$1,0)),0)</f>
        <v>13461</v>
      </c>
      <c r="AK39" s="64">
        <f>ROUND(INDEX([1]acpsa_table1_production_2018!$C$2:$AM$81,MATCH($A39,[1]acpsa_table1_production_2018!$B$2:$B$81,0),MATCH(AK$4,[1]acpsa_table1_production_2018!$C$1:$AM$1,0)),0)</f>
        <v>758607</v>
      </c>
    </row>
    <row r="40" spans="1:37" x14ac:dyDescent="0.3">
      <c r="A40" s="2" t="s">
        <v>62</v>
      </c>
      <c r="B40" s="14">
        <f>ROUND(INDEX([1]acpsa_table1_production_2018!$C$2:$AM$81,MATCH($A40,[1]acpsa_table1_production_2018!$B$2:$B$81,0),MATCH(B$4,[1]acpsa_table1_production_2018!$C$1:$AM$1,0)),0)</f>
        <v>16</v>
      </c>
      <c r="C40" s="14">
        <f>ROUND(INDEX([1]acpsa_table1_production_2018!$C$2:$AM$81,MATCH($A40,[1]acpsa_table1_production_2018!$B$2:$B$81,0),MATCH(C$4,[1]acpsa_table1_production_2018!$C$1:$AM$1,0)),0)</f>
        <v>6873</v>
      </c>
      <c r="D40" s="14">
        <f>ROUND(INDEX([1]acpsa_table1_production_2018!$C$2:$AM$81,MATCH($A40,[1]acpsa_table1_production_2018!$B$2:$B$81,0),MATCH(D$4,[1]acpsa_table1_production_2018!$C$1:$AM$1,0)),0)</f>
        <v>5752</v>
      </c>
      <c r="E40" s="14">
        <f>ROUND(INDEX([1]acpsa_table1_production_2018!$C$2:$AM$81,MATCH($A40,[1]acpsa_table1_production_2018!$B$2:$B$81,0),MATCH(E$4,[1]acpsa_table1_production_2018!$C$1:$AM$1,0)),0)</f>
        <v>13715</v>
      </c>
      <c r="F40" s="14">
        <f>ROUND(INDEX([1]acpsa_table1_production_2018!$C$2:$AM$81,MATCH($A40,[1]acpsa_table1_production_2018!$B$2:$B$81,0),MATCH(F$4,[1]acpsa_table1_production_2018!$C$1:$AM$1,0)),0)</f>
        <v>0</v>
      </c>
      <c r="G40" s="14">
        <f>ROUND(INDEX([1]acpsa_table1_production_2018!$C$2:$AM$81,MATCH($A40,[1]acpsa_table1_production_2018!$B$2:$B$81,0),MATCH(G$4,[1]acpsa_table1_production_2018!$C$1:$AM$1,0)),0)</f>
        <v>0</v>
      </c>
      <c r="H40" s="14">
        <f>ROUND(INDEX([1]acpsa_table1_production_2018!$C$2:$AM$81,MATCH($A40,[1]acpsa_table1_production_2018!$B$2:$B$81,0),MATCH(H$4,[1]acpsa_table1_production_2018!$C$1:$AM$1,0)),0)</f>
        <v>0</v>
      </c>
      <c r="I40" s="14">
        <f>ROUND(INDEX([1]acpsa_table1_production_2018!$C$2:$AM$81,MATCH($A40,[1]acpsa_table1_production_2018!$B$2:$B$81,0),MATCH(I$4,[1]acpsa_table1_production_2018!$C$1:$AM$1,0)),0)</f>
        <v>0</v>
      </c>
      <c r="J40" s="14">
        <f>ROUND(INDEX([1]acpsa_table1_production_2018!$C$2:$AM$81,MATCH($A40,[1]acpsa_table1_production_2018!$B$2:$B$81,0),MATCH(J$4,[1]acpsa_table1_production_2018!$C$1:$AM$1,0)),0)</f>
        <v>0</v>
      </c>
      <c r="K40" s="14">
        <f>ROUND(INDEX([1]acpsa_table1_production_2018!$C$2:$AM$81,MATCH($A40,[1]acpsa_table1_production_2018!$B$2:$B$81,0),MATCH(K$4,[1]acpsa_table1_production_2018!$C$1:$AM$1,0)),0)</f>
        <v>0</v>
      </c>
      <c r="L40" s="14">
        <f>ROUND(INDEX([1]acpsa_table1_production_2018!$C$2:$AM$81,MATCH($A40,[1]acpsa_table1_production_2018!$B$2:$B$81,0),MATCH(L$4,[1]acpsa_table1_production_2018!$C$1:$AM$1,0)),0)</f>
        <v>0</v>
      </c>
      <c r="M40" s="15">
        <f>ROUND(INDEX([1]acpsa_table1_production_2018!$C$2:$AM$81,MATCH($A40,[1]acpsa_table1_production_2018!$B$2:$B$81,0),MATCH(M$4,[1]acpsa_table1_production_2018!$C$1:$AM$1,0)),0)</f>
        <v>0</v>
      </c>
      <c r="N40" s="16">
        <f>ROUND(INDEX([1]acpsa_table1_production_2018!$C$2:$AM$81,MATCH($A40,[1]acpsa_table1_production_2018!$B$2:$B$81,0),MATCH(N$4,[1]acpsa_table1_production_2018!$C$1:$AM$1,0)),0)</f>
        <v>0</v>
      </c>
      <c r="O40" s="16">
        <f>ROUND(INDEX([1]acpsa_table1_production_2018!$C$2:$AM$81,MATCH($A40,[1]acpsa_table1_production_2018!$B$2:$B$81,0),MATCH(O$4,[1]acpsa_table1_production_2018!$C$1:$AM$1,0)),0)</f>
        <v>0</v>
      </c>
      <c r="P40" s="16">
        <f>ROUND(INDEX([1]acpsa_table1_production_2018!$C$2:$AM$81,MATCH($A40,[1]acpsa_table1_production_2018!$B$2:$B$81,0),MATCH(P$4,[1]acpsa_table1_production_2018!$C$1:$AM$1,0)),0)</f>
        <v>0</v>
      </c>
      <c r="Q40" s="16">
        <f>ROUND(INDEX([1]acpsa_table1_production_2018!$C$2:$AM$81,MATCH($A40,[1]acpsa_table1_production_2018!$B$2:$B$81,0),MATCH(Q$4,[1]acpsa_table1_production_2018!$C$1:$AM$1,0)),0)</f>
        <v>0</v>
      </c>
      <c r="R40" s="16">
        <f>ROUND(INDEX([1]acpsa_table1_production_2018!$C$2:$AM$81,MATCH($A40,[1]acpsa_table1_production_2018!$B$2:$B$81,0),MATCH(R$4,[1]acpsa_table1_production_2018!$C$1:$AM$1,0)),0)</f>
        <v>10639</v>
      </c>
      <c r="S40" s="16">
        <f>ROUND(INDEX([1]acpsa_table1_production_2018!$C$2:$AM$81,MATCH($A40,[1]acpsa_table1_production_2018!$B$2:$B$81,0),MATCH(S$4,[1]acpsa_table1_production_2018!$C$1:$AM$1,0)),0)</f>
        <v>1674</v>
      </c>
      <c r="T40" s="16">
        <f>ROUND(INDEX([1]acpsa_table1_production_2018!$C$2:$AM$81,MATCH($A40,[1]acpsa_table1_production_2018!$B$2:$B$81,0),MATCH(T$4,[1]acpsa_table1_production_2018!$C$1:$AM$1,0)),0)</f>
        <v>0</v>
      </c>
      <c r="U40" s="16">
        <f>ROUND(INDEX([1]acpsa_table1_production_2018!$C$2:$AM$81,MATCH($A40,[1]acpsa_table1_production_2018!$B$2:$B$81,0),MATCH(U$4,[1]acpsa_table1_production_2018!$C$1:$AM$1,0)),0)</f>
        <v>62</v>
      </c>
      <c r="V40" s="100">
        <f>ROUND(INDEX([1]acpsa_table1_production_2018!$C$2:$AM$81,MATCH($A40,[1]acpsa_table1_production_2018!$B$2:$B$81,0),MATCH(V$4,[1]acpsa_table1_production_2018!$C$1:$AM$1,0)),0)</f>
        <v>0</v>
      </c>
      <c r="W40" s="14">
        <f>ROUND(INDEX([1]acpsa_table1_production_2018!$C$2:$AM$81,MATCH($A40,[1]acpsa_table1_production_2018!$B$2:$B$81,0),MATCH(W$4,[1]acpsa_table1_production_2018!$C$1:$AM$1,0)),0)</f>
        <v>0</v>
      </c>
      <c r="X40" s="14">
        <f>ROUND(INDEX([1]acpsa_table1_production_2018!$C$2:$AM$81,MATCH($A40,[1]acpsa_table1_production_2018!$B$2:$B$81,0),MATCH(X$4,[1]acpsa_table1_production_2018!$C$1:$AM$1,0)),0)</f>
        <v>0</v>
      </c>
      <c r="Y40" s="14">
        <f>ROUND(INDEX([1]acpsa_table1_production_2018!$C$2:$AM$81,MATCH($A40,[1]acpsa_table1_production_2018!$B$2:$B$81,0),MATCH(Y$4,[1]acpsa_table1_production_2018!$C$1:$AM$1,0)),0)</f>
        <v>0</v>
      </c>
      <c r="Z40" s="14">
        <f>ROUND(INDEX([1]acpsa_table1_production_2018!$C$2:$AM$81,MATCH($A40,[1]acpsa_table1_production_2018!$B$2:$B$81,0),MATCH(Z$4,[1]acpsa_table1_production_2018!$C$1:$AM$1,0)),0)</f>
        <v>0</v>
      </c>
      <c r="AA40" s="14">
        <f>ROUND(INDEX([1]acpsa_table1_production_2018!$C$2:$AM$81,MATCH($A40,[1]acpsa_table1_production_2018!$B$2:$B$81,0),MATCH(AA$4,[1]acpsa_table1_production_2018!$C$1:$AM$1,0)),0)</f>
        <v>0</v>
      </c>
      <c r="AB40" s="14">
        <f>ROUND(INDEX([1]acpsa_table1_production_2018!$C$2:$AM$81,MATCH($A40,[1]acpsa_table1_production_2018!$B$2:$B$81,0),MATCH(AB$4,[1]acpsa_table1_production_2018!$C$1:$AM$1,0)),0)</f>
        <v>0</v>
      </c>
      <c r="AC40" s="15">
        <f>ROUND(INDEX([1]acpsa_table1_production_2018!$C$2:$AM$81,MATCH($A40,[1]acpsa_table1_production_2018!$B$2:$B$81,0),MATCH(AC$4,[1]acpsa_table1_production_2018!$C$1:$AM$1,0)),0)</f>
        <v>0</v>
      </c>
      <c r="AD40" s="16">
        <f>ROUND(INDEX([1]acpsa_table1_production_2018!$C$2:$AM$81,MATCH($A40,[1]acpsa_table1_production_2018!$B$2:$B$81,0),MATCH(AD$4,[1]acpsa_table1_production_2018!$C$1:$AM$1,0)),0)</f>
        <v>1345</v>
      </c>
      <c r="AE40" s="16">
        <f>ROUND(INDEX([1]acpsa_table1_production_2018!$C$2:$AM$81,MATCH($A40,[1]acpsa_table1_production_2018!$B$2:$B$81,0),MATCH(AE$4,[1]acpsa_table1_production_2018!$C$1:$AM$1,0)),0)</f>
        <v>695</v>
      </c>
      <c r="AF40" s="16">
        <f>ROUND(INDEX([1]acpsa_table1_production_2018!$C$2:$AM$81,MATCH($A40,[1]acpsa_table1_production_2018!$B$2:$B$81,0),MATCH(AF$4,[1]acpsa_table1_production_2018!$C$1:$AM$1,0)),0)</f>
        <v>21580</v>
      </c>
      <c r="AG40" s="16">
        <f>ROUND(INDEX([1]acpsa_table1_production_2018!$C$2:$AM$81,MATCH($A40,[1]acpsa_table1_production_2018!$B$2:$B$81,0),MATCH(AG$4,[1]acpsa_table1_production_2018!$C$1:$AM$1,0)),0)</f>
        <v>0</v>
      </c>
      <c r="AH40" s="16">
        <f>ROUND(INDEX([1]acpsa_table1_production_2018!$C$2:$AM$81,MATCH($A40,[1]acpsa_table1_production_2018!$B$2:$B$81,0),MATCH(AH$4,[1]acpsa_table1_production_2018!$C$1:$AM$1,0)),0)</f>
        <v>2</v>
      </c>
      <c r="AI40" s="16">
        <f>ROUND(INDEX([1]acpsa_table1_production_2018!$C$2:$AM$81,MATCH($A40,[1]acpsa_table1_production_2018!$B$2:$B$81,0),MATCH(AI$4,[1]acpsa_table1_production_2018!$C$1:$AM$1,0)),0)</f>
        <v>7</v>
      </c>
      <c r="AJ40" s="16">
        <f>ROUND(INDEX([1]acpsa_table1_production_2018!$C$2:$AM$81,MATCH($A40,[1]acpsa_table1_production_2018!$B$2:$B$81,0),MATCH(AJ$4,[1]acpsa_table1_production_2018!$C$1:$AM$1,0)),0)</f>
        <v>41</v>
      </c>
      <c r="AK40" s="16">
        <f>ROUND(INDEX([1]acpsa_table1_production_2018!$C$2:$AM$81,MATCH($A40,[1]acpsa_table1_production_2018!$B$2:$B$81,0),MATCH(AK$4,[1]acpsa_table1_production_2018!$C$1:$AM$1,0)),0)</f>
        <v>62402</v>
      </c>
    </row>
    <row r="41" spans="1:37" x14ac:dyDescent="0.3">
      <c r="A41" s="3" t="s">
        <v>63</v>
      </c>
      <c r="B41" s="14">
        <f>ROUND(INDEX([1]acpsa_table1_production_2018!$C$2:$AM$81,MATCH($A41,[1]acpsa_table1_production_2018!$B$2:$B$81,0),MATCH(B$4,[1]acpsa_table1_production_2018!$C$1:$AM$1,0)),0)</f>
        <v>0</v>
      </c>
      <c r="C41" s="14">
        <f>ROUND(INDEX([1]acpsa_table1_production_2018!$C$2:$AM$81,MATCH($A41,[1]acpsa_table1_production_2018!$B$2:$B$81,0),MATCH(C$4,[1]acpsa_table1_production_2018!$C$1:$AM$1,0)),0)</f>
        <v>0</v>
      </c>
      <c r="D41" s="14">
        <f>ROUND(INDEX([1]acpsa_table1_production_2018!$C$2:$AM$81,MATCH($A41,[1]acpsa_table1_production_2018!$B$2:$B$81,0),MATCH(D$4,[1]acpsa_table1_production_2018!$C$1:$AM$1,0)),0)</f>
        <v>0</v>
      </c>
      <c r="E41" s="14">
        <f>ROUND(INDEX([1]acpsa_table1_production_2018!$C$2:$AM$81,MATCH($A41,[1]acpsa_table1_production_2018!$B$2:$B$81,0),MATCH(E$4,[1]acpsa_table1_production_2018!$C$1:$AM$1,0)),0)</f>
        <v>0</v>
      </c>
      <c r="F41" s="14">
        <f>ROUND(INDEX([1]acpsa_table1_production_2018!$C$2:$AM$81,MATCH($A41,[1]acpsa_table1_production_2018!$B$2:$B$81,0),MATCH(F$4,[1]acpsa_table1_production_2018!$C$1:$AM$1,0)),0)</f>
        <v>0</v>
      </c>
      <c r="G41" s="14">
        <f>ROUND(INDEX([1]acpsa_table1_production_2018!$C$2:$AM$81,MATCH($A41,[1]acpsa_table1_production_2018!$B$2:$B$81,0),MATCH(G$4,[1]acpsa_table1_production_2018!$C$1:$AM$1,0)),0)</f>
        <v>0</v>
      </c>
      <c r="H41" s="14">
        <f>ROUND(INDEX([1]acpsa_table1_production_2018!$C$2:$AM$81,MATCH($A41,[1]acpsa_table1_production_2018!$B$2:$B$81,0),MATCH(H$4,[1]acpsa_table1_production_2018!$C$1:$AM$1,0)),0)</f>
        <v>0</v>
      </c>
      <c r="I41" s="14">
        <f>ROUND(INDEX([1]acpsa_table1_production_2018!$C$2:$AM$81,MATCH($A41,[1]acpsa_table1_production_2018!$B$2:$B$81,0),MATCH(I$4,[1]acpsa_table1_production_2018!$C$1:$AM$1,0)),0)</f>
        <v>0</v>
      </c>
      <c r="J41" s="14">
        <f>ROUND(INDEX([1]acpsa_table1_production_2018!$C$2:$AM$81,MATCH($A41,[1]acpsa_table1_production_2018!$B$2:$B$81,0),MATCH(J$4,[1]acpsa_table1_production_2018!$C$1:$AM$1,0)),0)</f>
        <v>0</v>
      </c>
      <c r="K41" s="14">
        <f>ROUND(INDEX([1]acpsa_table1_production_2018!$C$2:$AM$81,MATCH($A41,[1]acpsa_table1_production_2018!$B$2:$B$81,0),MATCH(K$4,[1]acpsa_table1_production_2018!$C$1:$AM$1,0)),0)</f>
        <v>0</v>
      </c>
      <c r="L41" s="14">
        <f>ROUND(INDEX([1]acpsa_table1_production_2018!$C$2:$AM$81,MATCH($A41,[1]acpsa_table1_production_2018!$B$2:$B$81,0),MATCH(L$4,[1]acpsa_table1_production_2018!$C$1:$AM$1,0)),0)</f>
        <v>0</v>
      </c>
      <c r="M41" s="15">
        <f>ROUND(INDEX([1]acpsa_table1_production_2018!$C$2:$AM$81,MATCH($A41,[1]acpsa_table1_production_2018!$B$2:$B$81,0),MATCH(M$4,[1]acpsa_table1_production_2018!$C$1:$AM$1,0)),0)</f>
        <v>0</v>
      </c>
      <c r="N41" s="16">
        <f>ROUND(INDEX([1]acpsa_table1_production_2018!$C$2:$AM$81,MATCH($A41,[1]acpsa_table1_production_2018!$B$2:$B$81,0),MATCH(N$4,[1]acpsa_table1_production_2018!$C$1:$AM$1,0)),0)</f>
        <v>0</v>
      </c>
      <c r="O41" s="16">
        <f>ROUND(INDEX([1]acpsa_table1_production_2018!$C$2:$AM$81,MATCH($A41,[1]acpsa_table1_production_2018!$B$2:$B$81,0),MATCH(O$4,[1]acpsa_table1_production_2018!$C$1:$AM$1,0)),0)</f>
        <v>0</v>
      </c>
      <c r="P41" s="16">
        <f>ROUND(INDEX([1]acpsa_table1_production_2018!$C$2:$AM$81,MATCH($A41,[1]acpsa_table1_production_2018!$B$2:$B$81,0),MATCH(P$4,[1]acpsa_table1_production_2018!$C$1:$AM$1,0)),0)</f>
        <v>0</v>
      </c>
      <c r="Q41" s="16">
        <f>ROUND(INDEX([1]acpsa_table1_production_2018!$C$2:$AM$81,MATCH($A41,[1]acpsa_table1_production_2018!$B$2:$B$81,0),MATCH(Q$4,[1]acpsa_table1_production_2018!$C$1:$AM$1,0)),0)</f>
        <v>0</v>
      </c>
      <c r="R41" s="16">
        <f>ROUND(INDEX([1]acpsa_table1_production_2018!$C$2:$AM$81,MATCH($A41,[1]acpsa_table1_production_2018!$B$2:$B$81,0),MATCH(R$4,[1]acpsa_table1_production_2018!$C$1:$AM$1,0)),0)</f>
        <v>10639</v>
      </c>
      <c r="S41" s="16">
        <f>ROUND(INDEX([1]acpsa_table1_production_2018!$C$2:$AM$81,MATCH($A41,[1]acpsa_table1_production_2018!$B$2:$B$81,0),MATCH(S$4,[1]acpsa_table1_production_2018!$C$1:$AM$1,0)),0)</f>
        <v>0</v>
      </c>
      <c r="T41" s="16">
        <f>ROUND(INDEX([1]acpsa_table1_production_2018!$C$2:$AM$81,MATCH($A41,[1]acpsa_table1_production_2018!$B$2:$B$81,0),MATCH(T$4,[1]acpsa_table1_production_2018!$C$1:$AM$1,0)),0)</f>
        <v>0</v>
      </c>
      <c r="U41" s="16">
        <f>ROUND(INDEX([1]acpsa_table1_production_2018!$C$2:$AM$81,MATCH($A41,[1]acpsa_table1_production_2018!$B$2:$B$81,0),MATCH(U$4,[1]acpsa_table1_production_2018!$C$1:$AM$1,0)),0)</f>
        <v>62</v>
      </c>
      <c r="V41" s="100">
        <f>ROUND(INDEX([1]acpsa_table1_production_2018!$C$2:$AM$81,MATCH($A41,[1]acpsa_table1_production_2018!$B$2:$B$81,0),MATCH(V$4,[1]acpsa_table1_production_2018!$C$1:$AM$1,0)),0)</f>
        <v>0</v>
      </c>
      <c r="W41" s="14">
        <f>ROUND(INDEX([1]acpsa_table1_production_2018!$C$2:$AM$81,MATCH($A41,[1]acpsa_table1_production_2018!$B$2:$B$81,0),MATCH(W$4,[1]acpsa_table1_production_2018!$C$1:$AM$1,0)),0)</f>
        <v>0</v>
      </c>
      <c r="X41" s="14">
        <f>ROUND(INDEX([1]acpsa_table1_production_2018!$C$2:$AM$81,MATCH($A41,[1]acpsa_table1_production_2018!$B$2:$B$81,0),MATCH(X$4,[1]acpsa_table1_production_2018!$C$1:$AM$1,0)),0)</f>
        <v>0</v>
      </c>
      <c r="Y41" s="14">
        <f>ROUND(INDEX([1]acpsa_table1_production_2018!$C$2:$AM$81,MATCH($A41,[1]acpsa_table1_production_2018!$B$2:$B$81,0),MATCH(Y$4,[1]acpsa_table1_production_2018!$C$1:$AM$1,0)),0)</f>
        <v>0</v>
      </c>
      <c r="Z41" s="14">
        <f>ROUND(INDEX([1]acpsa_table1_production_2018!$C$2:$AM$81,MATCH($A41,[1]acpsa_table1_production_2018!$B$2:$B$81,0),MATCH(Z$4,[1]acpsa_table1_production_2018!$C$1:$AM$1,0)),0)</f>
        <v>0</v>
      </c>
      <c r="AA41" s="14">
        <f>ROUND(INDEX([1]acpsa_table1_production_2018!$C$2:$AM$81,MATCH($A41,[1]acpsa_table1_production_2018!$B$2:$B$81,0),MATCH(AA$4,[1]acpsa_table1_production_2018!$C$1:$AM$1,0)),0)</f>
        <v>0</v>
      </c>
      <c r="AB41" s="14">
        <f>ROUND(INDEX([1]acpsa_table1_production_2018!$C$2:$AM$81,MATCH($A41,[1]acpsa_table1_production_2018!$B$2:$B$81,0),MATCH(AB$4,[1]acpsa_table1_production_2018!$C$1:$AM$1,0)),0)</f>
        <v>0</v>
      </c>
      <c r="AC41" s="15">
        <f>ROUND(INDEX([1]acpsa_table1_production_2018!$C$2:$AM$81,MATCH($A41,[1]acpsa_table1_production_2018!$B$2:$B$81,0),MATCH(AC$4,[1]acpsa_table1_production_2018!$C$1:$AM$1,0)),0)</f>
        <v>0</v>
      </c>
      <c r="AD41" s="16">
        <f>ROUND(INDEX([1]acpsa_table1_production_2018!$C$2:$AM$81,MATCH($A41,[1]acpsa_table1_production_2018!$B$2:$B$81,0),MATCH(AD$4,[1]acpsa_table1_production_2018!$C$1:$AM$1,0)),0)</f>
        <v>0</v>
      </c>
      <c r="AE41" s="16">
        <f>ROUND(INDEX([1]acpsa_table1_production_2018!$C$2:$AM$81,MATCH($A41,[1]acpsa_table1_production_2018!$B$2:$B$81,0),MATCH(AE$4,[1]acpsa_table1_production_2018!$C$1:$AM$1,0)),0)</f>
        <v>0</v>
      </c>
      <c r="AF41" s="16">
        <f>ROUND(INDEX([1]acpsa_table1_production_2018!$C$2:$AM$81,MATCH($A41,[1]acpsa_table1_production_2018!$B$2:$B$81,0),MATCH(AF$4,[1]acpsa_table1_production_2018!$C$1:$AM$1,0)),0)</f>
        <v>0</v>
      </c>
      <c r="AG41" s="16">
        <f>ROUND(INDEX([1]acpsa_table1_production_2018!$C$2:$AM$81,MATCH($A41,[1]acpsa_table1_production_2018!$B$2:$B$81,0),MATCH(AG$4,[1]acpsa_table1_production_2018!$C$1:$AM$1,0)),0)</f>
        <v>0</v>
      </c>
      <c r="AH41" s="16">
        <f>ROUND(INDEX([1]acpsa_table1_production_2018!$C$2:$AM$81,MATCH($A41,[1]acpsa_table1_production_2018!$B$2:$B$81,0),MATCH(AH$4,[1]acpsa_table1_production_2018!$C$1:$AM$1,0)),0)</f>
        <v>2</v>
      </c>
      <c r="AI41" s="16">
        <f>ROUND(INDEX([1]acpsa_table1_production_2018!$C$2:$AM$81,MATCH($A41,[1]acpsa_table1_production_2018!$B$2:$B$81,0),MATCH(AI$4,[1]acpsa_table1_production_2018!$C$1:$AM$1,0)),0)</f>
        <v>7</v>
      </c>
      <c r="AJ41" s="16">
        <f>ROUND(INDEX([1]acpsa_table1_production_2018!$C$2:$AM$81,MATCH($A41,[1]acpsa_table1_production_2018!$B$2:$B$81,0),MATCH(AJ$4,[1]acpsa_table1_production_2018!$C$1:$AM$1,0)),0)</f>
        <v>35</v>
      </c>
      <c r="AK41" s="16">
        <f>ROUND(INDEX([1]acpsa_table1_production_2018!$C$2:$AM$81,MATCH($A41,[1]acpsa_table1_production_2018!$B$2:$B$81,0),MATCH(AK$4,[1]acpsa_table1_production_2018!$C$1:$AM$1,0)),0)</f>
        <v>10745</v>
      </c>
    </row>
    <row r="42" spans="1:37" x14ac:dyDescent="0.3">
      <c r="A42" s="3" t="s">
        <v>5</v>
      </c>
      <c r="B42" s="14">
        <f>ROUND(INDEX([1]acpsa_table1_production_2018!$C$2:$AM$81,MATCH($A42,[1]acpsa_table1_production_2018!$B$2:$B$81,0),MATCH(B$4,[1]acpsa_table1_production_2018!$C$1:$AM$1,0)),0)</f>
        <v>0</v>
      </c>
      <c r="C42" s="14">
        <f>ROUND(INDEX([1]acpsa_table1_production_2018!$C$2:$AM$81,MATCH($A42,[1]acpsa_table1_production_2018!$B$2:$B$81,0),MATCH(C$4,[1]acpsa_table1_production_2018!$C$1:$AM$1,0)),0)</f>
        <v>0</v>
      </c>
      <c r="D42" s="14">
        <f>ROUND(INDEX([1]acpsa_table1_production_2018!$C$2:$AM$81,MATCH($A42,[1]acpsa_table1_production_2018!$B$2:$B$81,0),MATCH(D$4,[1]acpsa_table1_production_2018!$C$1:$AM$1,0)),0)</f>
        <v>5519</v>
      </c>
      <c r="E42" s="14">
        <f>ROUND(INDEX([1]acpsa_table1_production_2018!$C$2:$AM$81,MATCH($A42,[1]acpsa_table1_production_2018!$B$2:$B$81,0),MATCH(E$4,[1]acpsa_table1_production_2018!$C$1:$AM$1,0)),0)</f>
        <v>43</v>
      </c>
      <c r="F42" s="14">
        <f>ROUND(INDEX([1]acpsa_table1_production_2018!$C$2:$AM$81,MATCH($A42,[1]acpsa_table1_production_2018!$B$2:$B$81,0),MATCH(F$4,[1]acpsa_table1_production_2018!$C$1:$AM$1,0)),0)</f>
        <v>0</v>
      </c>
      <c r="G42" s="14">
        <f>ROUND(INDEX([1]acpsa_table1_production_2018!$C$2:$AM$81,MATCH($A42,[1]acpsa_table1_production_2018!$B$2:$B$81,0),MATCH(G$4,[1]acpsa_table1_production_2018!$C$1:$AM$1,0)),0)</f>
        <v>0</v>
      </c>
      <c r="H42" s="14">
        <f>ROUND(INDEX([1]acpsa_table1_production_2018!$C$2:$AM$81,MATCH($A42,[1]acpsa_table1_production_2018!$B$2:$B$81,0),MATCH(H$4,[1]acpsa_table1_production_2018!$C$1:$AM$1,0)),0)</f>
        <v>0</v>
      </c>
      <c r="I42" s="14">
        <f>ROUND(INDEX([1]acpsa_table1_production_2018!$C$2:$AM$81,MATCH($A42,[1]acpsa_table1_production_2018!$B$2:$B$81,0),MATCH(I$4,[1]acpsa_table1_production_2018!$C$1:$AM$1,0)),0)</f>
        <v>0</v>
      </c>
      <c r="J42" s="14">
        <f>ROUND(INDEX([1]acpsa_table1_production_2018!$C$2:$AM$81,MATCH($A42,[1]acpsa_table1_production_2018!$B$2:$B$81,0),MATCH(J$4,[1]acpsa_table1_production_2018!$C$1:$AM$1,0)),0)</f>
        <v>0</v>
      </c>
      <c r="K42" s="14">
        <f>ROUND(INDEX([1]acpsa_table1_production_2018!$C$2:$AM$81,MATCH($A42,[1]acpsa_table1_production_2018!$B$2:$B$81,0),MATCH(K$4,[1]acpsa_table1_production_2018!$C$1:$AM$1,0)),0)</f>
        <v>0</v>
      </c>
      <c r="L42" s="14">
        <f>ROUND(INDEX([1]acpsa_table1_production_2018!$C$2:$AM$81,MATCH($A42,[1]acpsa_table1_production_2018!$B$2:$B$81,0),MATCH(L$4,[1]acpsa_table1_production_2018!$C$1:$AM$1,0)),0)</f>
        <v>0</v>
      </c>
      <c r="M42" s="15">
        <f>ROUND(INDEX([1]acpsa_table1_production_2018!$C$2:$AM$81,MATCH($A42,[1]acpsa_table1_production_2018!$B$2:$B$81,0),MATCH(M$4,[1]acpsa_table1_production_2018!$C$1:$AM$1,0)),0)</f>
        <v>0</v>
      </c>
      <c r="N42" s="16">
        <f>ROUND(INDEX([1]acpsa_table1_production_2018!$C$2:$AM$81,MATCH($A42,[1]acpsa_table1_production_2018!$B$2:$B$81,0),MATCH(N$4,[1]acpsa_table1_production_2018!$C$1:$AM$1,0)),0)</f>
        <v>0</v>
      </c>
      <c r="O42" s="16">
        <f>ROUND(INDEX([1]acpsa_table1_production_2018!$C$2:$AM$81,MATCH($A42,[1]acpsa_table1_production_2018!$B$2:$B$81,0),MATCH(O$4,[1]acpsa_table1_production_2018!$C$1:$AM$1,0)),0)</f>
        <v>0</v>
      </c>
      <c r="P42" s="16">
        <f>ROUND(INDEX([1]acpsa_table1_production_2018!$C$2:$AM$81,MATCH($A42,[1]acpsa_table1_production_2018!$B$2:$B$81,0),MATCH(P$4,[1]acpsa_table1_production_2018!$C$1:$AM$1,0)),0)</f>
        <v>0</v>
      </c>
      <c r="Q42" s="16">
        <f>ROUND(INDEX([1]acpsa_table1_production_2018!$C$2:$AM$81,MATCH($A42,[1]acpsa_table1_production_2018!$B$2:$B$81,0),MATCH(Q$4,[1]acpsa_table1_production_2018!$C$1:$AM$1,0)),0)</f>
        <v>0</v>
      </c>
      <c r="R42" s="16">
        <f>ROUND(INDEX([1]acpsa_table1_production_2018!$C$2:$AM$81,MATCH($A42,[1]acpsa_table1_production_2018!$B$2:$B$81,0),MATCH(R$4,[1]acpsa_table1_production_2018!$C$1:$AM$1,0)),0)</f>
        <v>0</v>
      </c>
      <c r="S42" s="16">
        <f>ROUND(INDEX([1]acpsa_table1_production_2018!$C$2:$AM$81,MATCH($A42,[1]acpsa_table1_production_2018!$B$2:$B$81,0),MATCH(S$4,[1]acpsa_table1_production_2018!$C$1:$AM$1,0)),0)</f>
        <v>0</v>
      </c>
      <c r="T42" s="16">
        <f>ROUND(INDEX([1]acpsa_table1_production_2018!$C$2:$AM$81,MATCH($A42,[1]acpsa_table1_production_2018!$B$2:$B$81,0),MATCH(T$4,[1]acpsa_table1_production_2018!$C$1:$AM$1,0)),0)</f>
        <v>0</v>
      </c>
      <c r="U42" s="16">
        <f>ROUND(INDEX([1]acpsa_table1_production_2018!$C$2:$AM$81,MATCH($A42,[1]acpsa_table1_production_2018!$B$2:$B$81,0),MATCH(U$4,[1]acpsa_table1_production_2018!$C$1:$AM$1,0)),0)</f>
        <v>0</v>
      </c>
      <c r="V42" s="100">
        <f>ROUND(INDEX([1]acpsa_table1_production_2018!$C$2:$AM$81,MATCH($A42,[1]acpsa_table1_production_2018!$B$2:$B$81,0),MATCH(V$4,[1]acpsa_table1_production_2018!$C$1:$AM$1,0)),0)</f>
        <v>0</v>
      </c>
      <c r="W42" s="14">
        <f>ROUND(INDEX([1]acpsa_table1_production_2018!$C$2:$AM$81,MATCH($A42,[1]acpsa_table1_production_2018!$B$2:$B$81,0),MATCH(W$4,[1]acpsa_table1_production_2018!$C$1:$AM$1,0)),0)</f>
        <v>0</v>
      </c>
      <c r="X42" s="14">
        <f>ROUND(INDEX([1]acpsa_table1_production_2018!$C$2:$AM$81,MATCH($A42,[1]acpsa_table1_production_2018!$B$2:$B$81,0),MATCH(X$4,[1]acpsa_table1_production_2018!$C$1:$AM$1,0)),0)</f>
        <v>0</v>
      </c>
      <c r="Y42" s="14">
        <f>ROUND(INDEX([1]acpsa_table1_production_2018!$C$2:$AM$81,MATCH($A42,[1]acpsa_table1_production_2018!$B$2:$B$81,0),MATCH(Y$4,[1]acpsa_table1_production_2018!$C$1:$AM$1,0)),0)</f>
        <v>0</v>
      </c>
      <c r="Z42" s="14">
        <f>ROUND(INDEX([1]acpsa_table1_production_2018!$C$2:$AM$81,MATCH($A42,[1]acpsa_table1_production_2018!$B$2:$B$81,0),MATCH(Z$4,[1]acpsa_table1_production_2018!$C$1:$AM$1,0)),0)</f>
        <v>0</v>
      </c>
      <c r="AA42" s="14">
        <f>ROUND(INDEX([1]acpsa_table1_production_2018!$C$2:$AM$81,MATCH($A42,[1]acpsa_table1_production_2018!$B$2:$B$81,0),MATCH(AA$4,[1]acpsa_table1_production_2018!$C$1:$AM$1,0)),0)</f>
        <v>0</v>
      </c>
      <c r="AB42" s="14">
        <f>ROUND(INDEX([1]acpsa_table1_production_2018!$C$2:$AM$81,MATCH($A42,[1]acpsa_table1_production_2018!$B$2:$B$81,0),MATCH(AB$4,[1]acpsa_table1_production_2018!$C$1:$AM$1,0)),0)</f>
        <v>0</v>
      </c>
      <c r="AC42" s="15">
        <f>ROUND(INDEX([1]acpsa_table1_production_2018!$C$2:$AM$81,MATCH($A42,[1]acpsa_table1_production_2018!$B$2:$B$81,0),MATCH(AC$4,[1]acpsa_table1_production_2018!$C$1:$AM$1,0)),0)</f>
        <v>0</v>
      </c>
      <c r="AD42" s="16">
        <f>ROUND(INDEX([1]acpsa_table1_production_2018!$C$2:$AM$81,MATCH($A42,[1]acpsa_table1_production_2018!$B$2:$B$81,0),MATCH(AD$4,[1]acpsa_table1_production_2018!$C$1:$AM$1,0)),0)</f>
        <v>0</v>
      </c>
      <c r="AE42" s="16">
        <f>ROUND(INDEX([1]acpsa_table1_production_2018!$C$2:$AM$81,MATCH($A42,[1]acpsa_table1_production_2018!$B$2:$B$81,0),MATCH(AE$4,[1]acpsa_table1_production_2018!$C$1:$AM$1,0)),0)</f>
        <v>0</v>
      </c>
      <c r="AF42" s="16">
        <f>ROUND(INDEX([1]acpsa_table1_production_2018!$C$2:$AM$81,MATCH($A42,[1]acpsa_table1_production_2018!$B$2:$B$81,0),MATCH(AF$4,[1]acpsa_table1_production_2018!$C$1:$AM$1,0)),0)</f>
        <v>0</v>
      </c>
      <c r="AG42" s="16">
        <f>ROUND(INDEX([1]acpsa_table1_production_2018!$C$2:$AM$81,MATCH($A42,[1]acpsa_table1_production_2018!$B$2:$B$81,0),MATCH(AG$4,[1]acpsa_table1_production_2018!$C$1:$AM$1,0)),0)</f>
        <v>0</v>
      </c>
      <c r="AH42" s="16">
        <f>ROUND(INDEX([1]acpsa_table1_production_2018!$C$2:$AM$81,MATCH($A42,[1]acpsa_table1_production_2018!$B$2:$B$81,0),MATCH(AH$4,[1]acpsa_table1_production_2018!$C$1:$AM$1,0)),0)</f>
        <v>0</v>
      </c>
      <c r="AI42" s="16">
        <f>ROUND(INDEX([1]acpsa_table1_production_2018!$C$2:$AM$81,MATCH($A42,[1]acpsa_table1_production_2018!$B$2:$B$81,0),MATCH(AI$4,[1]acpsa_table1_production_2018!$C$1:$AM$1,0)),0)</f>
        <v>0</v>
      </c>
      <c r="AJ42" s="16">
        <f>ROUND(INDEX([1]acpsa_table1_production_2018!$C$2:$AM$81,MATCH($A42,[1]acpsa_table1_production_2018!$B$2:$B$81,0),MATCH(AJ$4,[1]acpsa_table1_production_2018!$C$1:$AM$1,0)),0)</f>
        <v>0</v>
      </c>
      <c r="AK42" s="16">
        <f>ROUND(INDEX([1]acpsa_table1_production_2018!$C$2:$AM$81,MATCH($A42,[1]acpsa_table1_production_2018!$B$2:$B$81,0),MATCH(AK$4,[1]acpsa_table1_production_2018!$C$1:$AM$1,0)),0)</f>
        <v>5562</v>
      </c>
    </row>
    <row r="43" spans="1:37" ht="21.6" x14ac:dyDescent="0.3">
      <c r="A43" s="3" t="s">
        <v>64</v>
      </c>
      <c r="B43" s="14">
        <f>ROUND(INDEX([1]acpsa_table1_production_2018!$C$2:$AM$81,MATCH($A43,[1]acpsa_table1_production_2018!$B$2:$B$81,0),MATCH(B$4,[1]acpsa_table1_production_2018!$C$1:$AM$1,0)),0)</f>
        <v>16</v>
      </c>
      <c r="C43" s="14">
        <f>ROUND(INDEX([1]acpsa_table1_production_2018!$C$2:$AM$81,MATCH($A43,[1]acpsa_table1_production_2018!$B$2:$B$81,0),MATCH(C$4,[1]acpsa_table1_production_2018!$C$1:$AM$1,0)),0)</f>
        <v>6873</v>
      </c>
      <c r="D43" s="14">
        <f>ROUND(INDEX([1]acpsa_table1_production_2018!$C$2:$AM$81,MATCH($A43,[1]acpsa_table1_production_2018!$B$2:$B$81,0),MATCH(D$4,[1]acpsa_table1_production_2018!$C$1:$AM$1,0)),0)</f>
        <v>233</v>
      </c>
      <c r="E43" s="14">
        <f>ROUND(INDEX([1]acpsa_table1_production_2018!$C$2:$AM$81,MATCH($A43,[1]acpsa_table1_production_2018!$B$2:$B$81,0),MATCH(E$4,[1]acpsa_table1_production_2018!$C$1:$AM$1,0)),0)</f>
        <v>13672</v>
      </c>
      <c r="F43" s="14">
        <f>ROUND(INDEX([1]acpsa_table1_production_2018!$C$2:$AM$81,MATCH($A43,[1]acpsa_table1_production_2018!$B$2:$B$81,0),MATCH(F$4,[1]acpsa_table1_production_2018!$C$1:$AM$1,0)),0)</f>
        <v>0</v>
      </c>
      <c r="G43" s="14">
        <f>ROUND(INDEX([1]acpsa_table1_production_2018!$C$2:$AM$81,MATCH($A43,[1]acpsa_table1_production_2018!$B$2:$B$81,0),MATCH(G$4,[1]acpsa_table1_production_2018!$C$1:$AM$1,0)),0)</f>
        <v>0</v>
      </c>
      <c r="H43" s="14">
        <f>ROUND(INDEX([1]acpsa_table1_production_2018!$C$2:$AM$81,MATCH($A43,[1]acpsa_table1_production_2018!$B$2:$B$81,0),MATCH(H$4,[1]acpsa_table1_production_2018!$C$1:$AM$1,0)),0)</f>
        <v>0</v>
      </c>
      <c r="I43" s="14">
        <f>ROUND(INDEX([1]acpsa_table1_production_2018!$C$2:$AM$81,MATCH($A43,[1]acpsa_table1_production_2018!$B$2:$B$81,0),MATCH(I$4,[1]acpsa_table1_production_2018!$C$1:$AM$1,0)),0)</f>
        <v>0</v>
      </c>
      <c r="J43" s="14">
        <f>ROUND(INDEX([1]acpsa_table1_production_2018!$C$2:$AM$81,MATCH($A43,[1]acpsa_table1_production_2018!$B$2:$B$81,0),MATCH(J$4,[1]acpsa_table1_production_2018!$C$1:$AM$1,0)),0)</f>
        <v>0</v>
      </c>
      <c r="K43" s="14">
        <f>ROUND(INDEX([1]acpsa_table1_production_2018!$C$2:$AM$81,MATCH($A43,[1]acpsa_table1_production_2018!$B$2:$B$81,0),MATCH(K$4,[1]acpsa_table1_production_2018!$C$1:$AM$1,0)),0)</f>
        <v>0</v>
      </c>
      <c r="L43" s="14">
        <f>ROUND(INDEX([1]acpsa_table1_production_2018!$C$2:$AM$81,MATCH($A43,[1]acpsa_table1_production_2018!$B$2:$B$81,0),MATCH(L$4,[1]acpsa_table1_production_2018!$C$1:$AM$1,0)),0)</f>
        <v>0</v>
      </c>
      <c r="M43" s="15">
        <f>ROUND(INDEX([1]acpsa_table1_production_2018!$C$2:$AM$81,MATCH($A43,[1]acpsa_table1_production_2018!$B$2:$B$81,0),MATCH(M$4,[1]acpsa_table1_production_2018!$C$1:$AM$1,0)),0)</f>
        <v>0</v>
      </c>
      <c r="N43" s="16">
        <f>ROUND(INDEX([1]acpsa_table1_production_2018!$C$2:$AM$81,MATCH($A43,[1]acpsa_table1_production_2018!$B$2:$B$81,0),MATCH(N$4,[1]acpsa_table1_production_2018!$C$1:$AM$1,0)),0)</f>
        <v>0</v>
      </c>
      <c r="O43" s="16">
        <f>ROUND(INDEX([1]acpsa_table1_production_2018!$C$2:$AM$81,MATCH($A43,[1]acpsa_table1_production_2018!$B$2:$B$81,0),MATCH(O$4,[1]acpsa_table1_production_2018!$C$1:$AM$1,0)),0)</f>
        <v>0</v>
      </c>
      <c r="P43" s="16">
        <f>ROUND(INDEX([1]acpsa_table1_production_2018!$C$2:$AM$81,MATCH($A43,[1]acpsa_table1_production_2018!$B$2:$B$81,0),MATCH(P$4,[1]acpsa_table1_production_2018!$C$1:$AM$1,0)),0)</f>
        <v>0</v>
      </c>
      <c r="Q43" s="16">
        <f>ROUND(INDEX([1]acpsa_table1_production_2018!$C$2:$AM$81,MATCH($A43,[1]acpsa_table1_production_2018!$B$2:$B$81,0),MATCH(Q$4,[1]acpsa_table1_production_2018!$C$1:$AM$1,0)),0)</f>
        <v>0</v>
      </c>
      <c r="R43" s="16">
        <f>ROUND(INDEX([1]acpsa_table1_production_2018!$C$2:$AM$81,MATCH($A43,[1]acpsa_table1_production_2018!$B$2:$B$81,0),MATCH(R$4,[1]acpsa_table1_production_2018!$C$1:$AM$1,0)),0)</f>
        <v>0</v>
      </c>
      <c r="S43" s="16">
        <f>ROUND(INDEX([1]acpsa_table1_production_2018!$C$2:$AM$81,MATCH($A43,[1]acpsa_table1_production_2018!$B$2:$B$81,0),MATCH(S$4,[1]acpsa_table1_production_2018!$C$1:$AM$1,0)),0)</f>
        <v>0</v>
      </c>
      <c r="T43" s="16">
        <f>ROUND(INDEX([1]acpsa_table1_production_2018!$C$2:$AM$81,MATCH($A43,[1]acpsa_table1_production_2018!$B$2:$B$81,0),MATCH(T$4,[1]acpsa_table1_production_2018!$C$1:$AM$1,0)),0)</f>
        <v>0</v>
      </c>
      <c r="U43" s="16">
        <f>ROUND(INDEX([1]acpsa_table1_production_2018!$C$2:$AM$81,MATCH($A43,[1]acpsa_table1_production_2018!$B$2:$B$81,0),MATCH(U$4,[1]acpsa_table1_production_2018!$C$1:$AM$1,0)),0)</f>
        <v>0</v>
      </c>
      <c r="V43" s="100">
        <f>ROUND(INDEX([1]acpsa_table1_production_2018!$C$2:$AM$81,MATCH($A43,[1]acpsa_table1_production_2018!$B$2:$B$81,0),MATCH(V$4,[1]acpsa_table1_production_2018!$C$1:$AM$1,0)),0)</f>
        <v>0</v>
      </c>
      <c r="W43" s="14">
        <f>ROUND(INDEX([1]acpsa_table1_production_2018!$C$2:$AM$81,MATCH($A43,[1]acpsa_table1_production_2018!$B$2:$B$81,0),MATCH(W$4,[1]acpsa_table1_production_2018!$C$1:$AM$1,0)),0)</f>
        <v>0</v>
      </c>
      <c r="X43" s="14">
        <f>ROUND(INDEX([1]acpsa_table1_production_2018!$C$2:$AM$81,MATCH($A43,[1]acpsa_table1_production_2018!$B$2:$B$81,0),MATCH(X$4,[1]acpsa_table1_production_2018!$C$1:$AM$1,0)),0)</f>
        <v>0</v>
      </c>
      <c r="Y43" s="14">
        <f>ROUND(INDEX([1]acpsa_table1_production_2018!$C$2:$AM$81,MATCH($A43,[1]acpsa_table1_production_2018!$B$2:$B$81,0),MATCH(Y$4,[1]acpsa_table1_production_2018!$C$1:$AM$1,0)),0)</f>
        <v>0</v>
      </c>
      <c r="Z43" s="14">
        <f>ROUND(INDEX([1]acpsa_table1_production_2018!$C$2:$AM$81,MATCH($A43,[1]acpsa_table1_production_2018!$B$2:$B$81,0),MATCH(Z$4,[1]acpsa_table1_production_2018!$C$1:$AM$1,0)),0)</f>
        <v>0</v>
      </c>
      <c r="AA43" s="14">
        <f>ROUND(INDEX([1]acpsa_table1_production_2018!$C$2:$AM$81,MATCH($A43,[1]acpsa_table1_production_2018!$B$2:$B$81,0),MATCH(AA$4,[1]acpsa_table1_production_2018!$C$1:$AM$1,0)),0)</f>
        <v>0</v>
      </c>
      <c r="AB43" s="14">
        <f>ROUND(INDEX([1]acpsa_table1_production_2018!$C$2:$AM$81,MATCH($A43,[1]acpsa_table1_production_2018!$B$2:$B$81,0),MATCH(AB$4,[1]acpsa_table1_production_2018!$C$1:$AM$1,0)),0)</f>
        <v>0</v>
      </c>
      <c r="AC43" s="15">
        <f>ROUND(INDEX([1]acpsa_table1_production_2018!$C$2:$AM$81,MATCH($A43,[1]acpsa_table1_production_2018!$B$2:$B$81,0),MATCH(AC$4,[1]acpsa_table1_production_2018!$C$1:$AM$1,0)),0)</f>
        <v>0</v>
      </c>
      <c r="AD43" s="16">
        <f>ROUND(INDEX([1]acpsa_table1_production_2018!$C$2:$AM$81,MATCH($A43,[1]acpsa_table1_production_2018!$B$2:$B$81,0),MATCH(AD$4,[1]acpsa_table1_production_2018!$C$1:$AM$1,0)),0)</f>
        <v>0</v>
      </c>
      <c r="AE43" s="16">
        <f>ROUND(INDEX([1]acpsa_table1_production_2018!$C$2:$AM$81,MATCH($A43,[1]acpsa_table1_production_2018!$B$2:$B$81,0),MATCH(AE$4,[1]acpsa_table1_production_2018!$C$1:$AM$1,0)),0)</f>
        <v>0</v>
      </c>
      <c r="AF43" s="16">
        <f>ROUND(INDEX([1]acpsa_table1_production_2018!$C$2:$AM$81,MATCH($A43,[1]acpsa_table1_production_2018!$B$2:$B$81,0),MATCH(AF$4,[1]acpsa_table1_production_2018!$C$1:$AM$1,0)),0)</f>
        <v>447</v>
      </c>
      <c r="AG43" s="16">
        <f>ROUND(INDEX([1]acpsa_table1_production_2018!$C$2:$AM$81,MATCH($A43,[1]acpsa_table1_production_2018!$B$2:$B$81,0),MATCH(AG$4,[1]acpsa_table1_production_2018!$C$1:$AM$1,0)),0)</f>
        <v>0</v>
      </c>
      <c r="AH43" s="16">
        <f>ROUND(INDEX([1]acpsa_table1_production_2018!$C$2:$AM$81,MATCH($A43,[1]acpsa_table1_production_2018!$B$2:$B$81,0),MATCH(AH$4,[1]acpsa_table1_production_2018!$C$1:$AM$1,0)),0)</f>
        <v>0</v>
      </c>
      <c r="AI43" s="16">
        <f>ROUND(INDEX([1]acpsa_table1_production_2018!$C$2:$AM$81,MATCH($A43,[1]acpsa_table1_production_2018!$B$2:$B$81,0),MATCH(AI$4,[1]acpsa_table1_production_2018!$C$1:$AM$1,0)),0)</f>
        <v>0</v>
      </c>
      <c r="AJ43" s="16">
        <f>ROUND(INDEX([1]acpsa_table1_production_2018!$C$2:$AM$81,MATCH($A43,[1]acpsa_table1_production_2018!$B$2:$B$81,0),MATCH(AJ$4,[1]acpsa_table1_production_2018!$C$1:$AM$1,0)),0)</f>
        <v>7</v>
      </c>
      <c r="AK43" s="16">
        <f>ROUND(INDEX([1]acpsa_table1_production_2018!$C$2:$AM$81,MATCH($A43,[1]acpsa_table1_production_2018!$B$2:$B$81,0),MATCH(AK$4,[1]acpsa_table1_production_2018!$C$1:$AM$1,0)),0)</f>
        <v>21247</v>
      </c>
    </row>
    <row r="44" spans="1:37" x14ac:dyDescent="0.3">
      <c r="A44" s="3" t="s">
        <v>31</v>
      </c>
      <c r="B44" s="14">
        <f>ROUND(INDEX([1]acpsa_table1_production_2018!$C$2:$AM$81,MATCH($A44,[1]acpsa_table1_production_2018!$B$2:$B$81,0),MATCH(B$4,[1]acpsa_table1_production_2018!$C$1:$AM$1,0)),0)</f>
        <v>0</v>
      </c>
      <c r="C44" s="14">
        <f>ROUND(INDEX([1]acpsa_table1_production_2018!$C$2:$AM$81,MATCH($A44,[1]acpsa_table1_production_2018!$B$2:$B$81,0),MATCH(C$4,[1]acpsa_table1_production_2018!$C$1:$AM$1,0)),0)</f>
        <v>0</v>
      </c>
      <c r="D44" s="14">
        <f>ROUND(INDEX([1]acpsa_table1_production_2018!$C$2:$AM$81,MATCH($A44,[1]acpsa_table1_production_2018!$B$2:$B$81,0),MATCH(D$4,[1]acpsa_table1_production_2018!$C$1:$AM$1,0)),0)</f>
        <v>0</v>
      </c>
      <c r="E44" s="14">
        <f>ROUND(INDEX([1]acpsa_table1_production_2018!$C$2:$AM$81,MATCH($A44,[1]acpsa_table1_production_2018!$B$2:$B$81,0),MATCH(E$4,[1]acpsa_table1_production_2018!$C$1:$AM$1,0)),0)</f>
        <v>0</v>
      </c>
      <c r="F44" s="14">
        <f>ROUND(INDEX([1]acpsa_table1_production_2018!$C$2:$AM$81,MATCH($A44,[1]acpsa_table1_production_2018!$B$2:$B$81,0),MATCH(F$4,[1]acpsa_table1_production_2018!$C$1:$AM$1,0)),0)</f>
        <v>0</v>
      </c>
      <c r="G44" s="14">
        <f>ROUND(INDEX([1]acpsa_table1_production_2018!$C$2:$AM$81,MATCH($A44,[1]acpsa_table1_production_2018!$B$2:$B$81,0),MATCH(G$4,[1]acpsa_table1_production_2018!$C$1:$AM$1,0)),0)</f>
        <v>0</v>
      </c>
      <c r="H44" s="14">
        <f>ROUND(INDEX([1]acpsa_table1_production_2018!$C$2:$AM$81,MATCH($A44,[1]acpsa_table1_production_2018!$B$2:$B$81,0),MATCH(H$4,[1]acpsa_table1_production_2018!$C$1:$AM$1,0)),0)</f>
        <v>0</v>
      </c>
      <c r="I44" s="14">
        <f>ROUND(INDEX([1]acpsa_table1_production_2018!$C$2:$AM$81,MATCH($A44,[1]acpsa_table1_production_2018!$B$2:$B$81,0),MATCH(I$4,[1]acpsa_table1_production_2018!$C$1:$AM$1,0)),0)</f>
        <v>0</v>
      </c>
      <c r="J44" s="14">
        <f>ROUND(INDEX([1]acpsa_table1_production_2018!$C$2:$AM$81,MATCH($A44,[1]acpsa_table1_production_2018!$B$2:$B$81,0),MATCH(J$4,[1]acpsa_table1_production_2018!$C$1:$AM$1,0)),0)</f>
        <v>0</v>
      </c>
      <c r="K44" s="14">
        <f>ROUND(INDEX([1]acpsa_table1_production_2018!$C$2:$AM$81,MATCH($A44,[1]acpsa_table1_production_2018!$B$2:$B$81,0),MATCH(K$4,[1]acpsa_table1_production_2018!$C$1:$AM$1,0)),0)</f>
        <v>0</v>
      </c>
      <c r="L44" s="14">
        <f>ROUND(INDEX([1]acpsa_table1_production_2018!$C$2:$AM$81,MATCH($A44,[1]acpsa_table1_production_2018!$B$2:$B$81,0),MATCH(L$4,[1]acpsa_table1_production_2018!$C$1:$AM$1,0)),0)</f>
        <v>0</v>
      </c>
      <c r="M44" s="15">
        <f>ROUND(INDEX([1]acpsa_table1_production_2018!$C$2:$AM$81,MATCH($A44,[1]acpsa_table1_production_2018!$B$2:$B$81,0),MATCH(M$4,[1]acpsa_table1_production_2018!$C$1:$AM$1,0)),0)</f>
        <v>0</v>
      </c>
      <c r="N44" s="16">
        <f>ROUND(INDEX([1]acpsa_table1_production_2018!$C$2:$AM$81,MATCH($A44,[1]acpsa_table1_production_2018!$B$2:$B$81,0),MATCH(N$4,[1]acpsa_table1_production_2018!$C$1:$AM$1,0)),0)</f>
        <v>0</v>
      </c>
      <c r="O44" s="16">
        <f>ROUND(INDEX([1]acpsa_table1_production_2018!$C$2:$AM$81,MATCH($A44,[1]acpsa_table1_production_2018!$B$2:$B$81,0),MATCH(O$4,[1]acpsa_table1_production_2018!$C$1:$AM$1,0)),0)</f>
        <v>0</v>
      </c>
      <c r="P44" s="16">
        <f>ROUND(INDEX([1]acpsa_table1_production_2018!$C$2:$AM$81,MATCH($A44,[1]acpsa_table1_production_2018!$B$2:$B$81,0),MATCH(P$4,[1]acpsa_table1_production_2018!$C$1:$AM$1,0)),0)</f>
        <v>0</v>
      </c>
      <c r="Q44" s="16">
        <f>ROUND(INDEX([1]acpsa_table1_production_2018!$C$2:$AM$81,MATCH($A44,[1]acpsa_table1_production_2018!$B$2:$B$81,0),MATCH(Q$4,[1]acpsa_table1_production_2018!$C$1:$AM$1,0)),0)</f>
        <v>0</v>
      </c>
      <c r="R44" s="16">
        <f>ROUND(INDEX([1]acpsa_table1_production_2018!$C$2:$AM$81,MATCH($A44,[1]acpsa_table1_production_2018!$B$2:$B$81,0),MATCH(R$4,[1]acpsa_table1_production_2018!$C$1:$AM$1,0)),0)</f>
        <v>0</v>
      </c>
      <c r="S44" s="16">
        <f>ROUND(INDEX([1]acpsa_table1_production_2018!$C$2:$AM$81,MATCH($A44,[1]acpsa_table1_production_2018!$B$2:$B$81,0),MATCH(S$4,[1]acpsa_table1_production_2018!$C$1:$AM$1,0)),0)</f>
        <v>0</v>
      </c>
      <c r="T44" s="16">
        <f>ROUND(INDEX([1]acpsa_table1_production_2018!$C$2:$AM$81,MATCH($A44,[1]acpsa_table1_production_2018!$B$2:$B$81,0),MATCH(T$4,[1]acpsa_table1_production_2018!$C$1:$AM$1,0)),0)</f>
        <v>0</v>
      </c>
      <c r="U44" s="16">
        <f>ROUND(INDEX([1]acpsa_table1_production_2018!$C$2:$AM$81,MATCH($A44,[1]acpsa_table1_production_2018!$B$2:$B$81,0),MATCH(U$4,[1]acpsa_table1_production_2018!$C$1:$AM$1,0)),0)</f>
        <v>0</v>
      </c>
      <c r="V44" s="100">
        <f>ROUND(INDEX([1]acpsa_table1_production_2018!$C$2:$AM$81,MATCH($A44,[1]acpsa_table1_production_2018!$B$2:$B$81,0),MATCH(V$4,[1]acpsa_table1_production_2018!$C$1:$AM$1,0)),0)</f>
        <v>0</v>
      </c>
      <c r="W44" s="14">
        <f>ROUND(INDEX([1]acpsa_table1_production_2018!$C$2:$AM$81,MATCH($A44,[1]acpsa_table1_production_2018!$B$2:$B$81,0),MATCH(W$4,[1]acpsa_table1_production_2018!$C$1:$AM$1,0)),0)</f>
        <v>0</v>
      </c>
      <c r="X44" s="14">
        <f>ROUND(INDEX([1]acpsa_table1_production_2018!$C$2:$AM$81,MATCH($A44,[1]acpsa_table1_production_2018!$B$2:$B$81,0),MATCH(X$4,[1]acpsa_table1_production_2018!$C$1:$AM$1,0)),0)</f>
        <v>0</v>
      </c>
      <c r="Y44" s="14">
        <f>ROUND(INDEX([1]acpsa_table1_production_2018!$C$2:$AM$81,MATCH($A44,[1]acpsa_table1_production_2018!$B$2:$B$81,0),MATCH(Y$4,[1]acpsa_table1_production_2018!$C$1:$AM$1,0)),0)</f>
        <v>0</v>
      </c>
      <c r="Z44" s="14">
        <f>ROUND(INDEX([1]acpsa_table1_production_2018!$C$2:$AM$81,MATCH($A44,[1]acpsa_table1_production_2018!$B$2:$B$81,0),MATCH(Z$4,[1]acpsa_table1_production_2018!$C$1:$AM$1,0)),0)</f>
        <v>0</v>
      </c>
      <c r="AA44" s="14">
        <f>ROUND(INDEX([1]acpsa_table1_production_2018!$C$2:$AM$81,MATCH($A44,[1]acpsa_table1_production_2018!$B$2:$B$81,0),MATCH(AA$4,[1]acpsa_table1_production_2018!$C$1:$AM$1,0)),0)</f>
        <v>0</v>
      </c>
      <c r="AB44" s="14">
        <f>ROUND(INDEX([1]acpsa_table1_production_2018!$C$2:$AM$81,MATCH($A44,[1]acpsa_table1_production_2018!$B$2:$B$81,0),MATCH(AB$4,[1]acpsa_table1_production_2018!$C$1:$AM$1,0)),0)</f>
        <v>0</v>
      </c>
      <c r="AC44" s="15">
        <f>ROUND(INDEX([1]acpsa_table1_production_2018!$C$2:$AM$81,MATCH($A44,[1]acpsa_table1_production_2018!$B$2:$B$81,0),MATCH(AC$4,[1]acpsa_table1_production_2018!$C$1:$AM$1,0)),0)</f>
        <v>0</v>
      </c>
      <c r="AD44" s="16">
        <f>ROUND(INDEX([1]acpsa_table1_production_2018!$C$2:$AM$81,MATCH($A44,[1]acpsa_table1_production_2018!$B$2:$B$81,0),MATCH(AD$4,[1]acpsa_table1_production_2018!$C$1:$AM$1,0)),0)</f>
        <v>1345</v>
      </c>
      <c r="AE44" s="16">
        <f>ROUND(INDEX([1]acpsa_table1_production_2018!$C$2:$AM$81,MATCH($A44,[1]acpsa_table1_production_2018!$B$2:$B$81,0),MATCH(AE$4,[1]acpsa_table1_production_2018!$C$1:$AM$1,0)),0)</f>
        <v>0</v>
      </c>
      <c r="AF44" s="16">
        <f>ROUND(INDEX([1]acpsa_table1_production_2018!$C$2:$AM$81,MATCH($A44,[1]acpsa_table1_production_2018!$B$2:$B$81,0),MATCH(AF$4,[1]acpsa_table1_production_2018!$C$1:$AM$1,0)),0)</f>
        <v>0</v>
      </c>
      <c r="AG44" s="16">
        <f>ROUND(INDEX([1]acpsa_table1_production_2018!$C$2:$AM$81,MATCH($A44,[1]acpsa_table1_production_2018!$B$2:$B$81,0),MATCH(AG$4,[1]acpsa_table1_production_2018!$C$1:$AM$1,0)),0)</f>
        <v>0</v>
      </c>
      <c r="AH44" s="16">
        <f>ROUND(INDEX([1]acpsa_table1_production_2018!$C$2:$AM$81,MATCH($A44,[1]acpsa_table1_production_2018!$B$2:$B$81,0),MATCH(AH$4,[1]acpsa_table1_production_2018!$C$1:$AM$1,0)),0)</f>
        <v>0</v>
      </c>
      <c r="AI44" s="16">
        <f>ROUND(INDEX([1]acpsa_table1_production_2018!$C$2:$AM$81,MATCH($A44,[1]acpsa_table1_production_2018!$B$2:$B$81,0),MATCH(AI$4,[1]acpsa_table1_production_2018!$C$1:$AM$1,0)),0)</f>
        <v>0</v>
      </c>
      <c r="AJ44" s="16">
        <f>ROUND(INDEX([1]acpsa_table1_production_2018!$C$2:$AM$81,MATCH($A44,[1]acpsa_table1_production_2018!$B$2:$B$81,0),MATCH(AJ$4,[1]acpsa_table1_production_2018!$C$1:$AM$1,0)),0)</f>
        <v>0</v>
      </c>
      <c r="AK44" s="16">
        <f>ROUND(INDEX([1]acpsa_table1_production_2018!$C$2:$AM$81,MATCH($A44,[1]acpsa_table1_production_2018!$B$2:$B$81,0),MATCH(AK$4,[1]acpsa_table1_production_2018!$C$1:$AM$1,0)),0)</f>
        <v>1345</v>
      </c>
    </row>
    <row r="45" spans="1:37" x14ac:dyDescent="0.3">
      <c r="A45" s="3" t="s">
        <v>32</v>
      </c>
      <c r="B45" s="14">
        <f>ROUND(INDEX([1]acpsa_table1_production_2018!$C$2:$AM$81,MATCH($A45,[1]acpsa_table1_production_2018!$B$2:$B$81,0),MATCH(B$4,[1]acpsa_table1_production_2018!$C$1:$AM$1,0)),0)</f>
        <v>0</v>
      </c>
      <c r="C45" s="14">
        <f>ROUND(INDEX([1]acpsa_table1_production_2018!$C$2:$AM$81,MATCH($A45,[1]acpsa_table1_production_2018!$B$2:$B$81,0),MATCH(C$4,[1]acpsa_table1_production_2018!$C$1:$AM$1,0)),0)</f>
        <v>0</v>
      </c>
      <c r="D45" s="14">
        <f>ROUND(INDEX([1]acpsa_table1_production_2018!$C$2:$AM$81,MATCH($A45,[1]acpsa_table1_production_2018!$B$2:$B$81,0),MATCH(D$4,[1]acpsa_table1_production_2018!$C$1:$AM$1,0)),0)</f>
        <v>0</v>
      </c>
      <c r="E45" s="14">
        <f>ROUND(INDEX([1]acpsa_table1_production_2018!$C$2:$AM$81,MATCH($A45,[1]acpsa_table1_production_2018!$B$2:$B$81,0),MATCH(E$4,[1]acpsa_table1_production_2018!$C$1:$AM$1,0)),0)</f>
        <v>0</v>
      </c>
      <c r="F45" s="14">
        <f>ROUND(INDEX([1]acpsa_table1_production_2018!$C$2:$AM$81,MATCH($A45,[1]acpsa_table1_production_2018!$B$2:$B$81,0),MATCH(F$4,[1]acpsa_table1_production_2018!$C$1:$AM$1,0)),0)</f>
        <v>0</v>
      </c>
      <c r="G45" s="14">
        <f>ROUND(INDEX([1]acpsa_table1_production_2018!$C$2:$AM$81,MATCH($A45,[1]acpsa_table1_production_2018!$B$2:$B$81,0),MATCH(G$4,[1]acpsa_table1_production_2018!$C$1:$AM$1,0)),0)</f>
        <v>0</v>
      </c>
      <c r="H45" s="14">
        <f>ROUND(INDEX([1]acpsa_table1_production_2018!$C$2:$AM$81,MATCH($A45,[1]acpsa_table1_production_2018!$B$2:$B$81,0),MATCH(H$4,[1]acpsa_table1_production_2018!$C$1:$AM$1,0)),0)</f>
        <v>0</v>
      </c>
      <c r="I45" s="14">
        <f>ROUND(INDEX([1]acpsa_table1_production_2018!$C$2:$AM$81,MATCH($A45,[1]acpsa_table1_production_2018!$B$2:$B$81,0),MATCH(I$4,[1]acpsa_table1_production_2018!$C$1:$AM$1,0)),0)</f>
        <v>0</v>
      </c>
      <c r="J45" s="14">
        <f>ROUND(INDEX([1]acpsa_table1_production_2018!$C$2:$AM$81,MATCH($A45,[1]acpsa_table1_production_2018!$B$2:$B$81,0),MATCH(J$4,[1]acpsa_table1_production_2018!$C$1:$AM$1,0)),0)</f>
        <v>0</v>
      </c>
      <c r="K45" s="14">
        <f>ROUND(INDEX([1]acpsa_table1_production_2018!$C$2:$AM$81,MATCH($A45,[1]acpsa_table1_production_2018!$B$2:$B$81,0),MATCH(K$4,[1]acpsa_table1_production_2018!$C$1:$AM$1,0)),0)</f>
        <v>0</v>
      </c>
      <c r="L45" s="14">
        <f>ROUND(INDEX([1]acpsa_table1_production_2018!$C$2:$AM$81,MATCH($A45,[1]acpsa_table1_production_2018!$B$2:$B$81,0),MATCH(L$4,[1]acpsa_table1_production_2018!$C$1:$AM$1,0)),0)</f>
        <v>0</v>
      </c>
      <c r="M45" s="15">
        <f>ROUND(INDEX([1]acpsa_table1_production_2018!$C$2:$AM$81,MATCH($A45,[1]acpsa_table1_production_2018!$B$2:$B$81,0),MATCH(M$4,[1]acpsa_table1_production_2018!$C$1:$AM$1,0)),0)</f>
        <v>0</v>
      </c>
      <c r="N45" s="16">
        <f>ROUND(INDEX([1]acpsa_table1_production_2018!$C$2:$AM$81,MATCH($A45,[1]acpsa_table1_production_2018!$B$2:$B$81,0),MATCH(N$4,[1]acpsa_table1_production_2018!$C$1:$AM$1,0)),0)</f>
        <v>0</v>
      </c>
      <c r="O45" s="16">
        <f>ROUND(INDEX([1]acpsa_table1_production_2018!$C$2:$AM$81,MATCH($A45,[1]acpsa_table1_production_2018!$B$2:$B$81,0),MATCH(O$4,[1]acpsa_table1_production_2018!$C$1:$AM$1,0)),0)</f>
        <v>0</v>
      </c>
      <c r="P45" s="16">
        <f>ROUND(INDEX([1]acpsa_table1_production_2018!$C$2:$AM$81,MATCH($A45,[1]acpsa_table1_production_2018!$B$2:$B$81,0),MATCH(P$4,[1]acpsa_table1_production_2018!$C$1:$AM$1,0)),0)</f>
        <v>0</v>
      </c>
      <c r="Q45" s="16">
        <f>ROUND(INDEX([1]acpsa_table1_production_2018!$C$2:$AM$81,MATCH($A45,[1]acpsa_table1_production_2018!$B$2:$B$81,0),MATCH(Q$4,[1]acpsa_table1_production_2018!$C$1:$AM$1,0)),0)</f>
        <v>0</v>
      </c>
      <c r="R45" s="16">
        <f>ROUND(INDEX([1]acpsa_table1_production_2018!$C$2:$AM$81,MATCH($A45,[1]acpsa_table1_production_2018!$B$2:$B$81,0),MATCH(R$4,[1]acpsa_table1_production_2018!$C$1:$AM$1,0)),0)</f>
        <v>0</v>
      </c>
      <c r="S45" s="16">
        <f>ROUND(INDEX([1]acpsa_table1_production_2018!$C$2:$AM$81,MATCH($A45,[1]acpsa_table1_production_2018!$B$2:$B$81,0),MATCH(S$4,[1]acpsa_table1_production_2018!$C$1:$AM$1,0)),0)</f>
        <v>0</v>
      </c>
      <c r="T45" s="16">
        <f>ROUND(INDEX([1]acpsa_table1_production_2018!$C$2:$AM$81,MATCH($A45,[1]acpsa_table1_production_2018!$B$2:$B$81,0),MATCH(T$4,[1]acpsa_table1_production_2018!$C$1:$AM$1,0)),0)</f>
        <v>0</v>
      </c>
      <c r="U45" s="16">
        <f>ROUND(INDEX([1]acpsa_table1_production_2018!$C$2:$AM$81,MATCH($A45,[1]acpsa_table1_production_2018!$B$2:$B$81,0),MATCH(U$4,[1]acpsa_table1_production_2018!$C$1:$AM$1,0)),0)</f>
        <v>0</v>
      </c>
      <c r="V45" s="100">
        <f>ROUND(INDEX([1]acpsa_table1_production_2018!$C$2:$AM$81,MATCH($A45,[1]acpsa_table1_production_2018!$B$2:$B$81,0),MATCH(V$4,[1]acpsa_table1_production_2018!$C$1:$AM$1,0)),0)</f>
        <v>0</v>
      </c>
      <c r="W45" s="14">
        <f>ROUND(INDEX([1]acpsa_table1_production_2018!$C$2:$AM$81,MATCH($A45,[1]acpsa_table1_production_2018!$B$2:$B$81,0),MATCH(W$4,[1]acpsa_table1_production_2018!$C$1:$AM$1,0)),0)</f>
        <v>0</v>
      </c>
      <c r="X45" s="14">
        <f>ROUND(INDEX([1]acpsa_table1_production_2018!$C$2:$AM$81,MATCH($A45,[1]acpsa_table1_production_2018!$B$2:$B$81,0),MATCH(X$4,[1]acpsa_table1_production_2018!$C$1:$AM$1,0)),0)</f>
        <v>0</v>
      </c>
      <c r="Y45" s="14">
        <f>ROUND(INDEX([1]acpsa_table1_production_2018!$C$2:$AM$81,MATCH($A45,[1]acpsa_table1_production_2018!$B$2:$B$81,0),MATCH(Y$4,[1]acpsa_table1_production_2018!$C$1:$AM$1,0)),0)</f>
        <v>0</v>
      </c>
      <c r="Z45" s="14">
        <f>ROUND(INDEX([1]acpsa_table1_production_2018!$C$2:$AM$81,MATCH($A45,[1]acpsa_table1_production_2018!$B$2:$B$81,0),MATCH(Z$4,[1]acpsa_table1_production_2018!$C$1:$AM$1,0)),0)</f>
        <v>0</v>
      </c>
      <c r="AA45" s="14">
        <f>ROUND(INDEX([1]acpsa_table1_production_2018!$C$2:$AM$81,MATCH($A45,[1]acpsa_table1_production_2018!$B$2:$B$81,0),MATCH(AA$4,[1]acpsa_table1_production_2018!$C$1:$AM$1,0)),0)</f>
        <v>0</v>
      </c>
      <c r="AB45" s="14">
        <f>ROUND(INDEX([1]acpsa_table1_production_2018!$C$2:$AM$81,MATCH($A45,[1]acpsa_table1_production_2018!$B$2:$B$81,0),MATCH(AB$4,[1]acpsa_table1_production_2018!$C$1:$AM$1,0)),0)</f>
        <v>0</v>
      </c>
      <c r="AC45" s="15">
        <f>ROUND(INDEX([1]acpsa_table1_production_2018!$C$2:$AM$81,MATCH($A45,[1]acpsa_table1_production_2018!$B$2:$B$81,0),MATCH(AC$4,[1]acpsa_table1_production_2018!$C$1:$AM$1,0)),0)</f>
        <v>0</v>
      </c>
      <c r="AD45" s="16">
        <f>ROUND(INDEX([1]acpsa_table1_production_2018!$C$2:$AM$81,MATCH($A45,[1]acpsa_table1_production_2018!$B$2:$B$81,0),MATCH(AD$4,[1]acpsa_table1_production_2018!$C$1:$AM$1,0)),0)</f>
        <v>0</v>
      </c>
      <c r="AE45" s="16">
        <f>ROUND(INDEX([1]acpsa_table1_production_2018!$C$2:$AM$81,MATCH($A45,[1]acpsa_table1_production_2018!$B$2:$B$81,0),MATCH(AE$4,[1]acpsa_table1_production_2018!$C$1:$AM$1,0)),0)</f>
        <v>695</v>
      </c>
      <c r="AF45" s="16">
        <f>ROUND(INDEX([1]acpsa_table1_production_2018!$C$2:$AM$81,MATCH($A45,[1]acpsa_table1_production_2018!$B$2:$B$81,0),MATCH(AF$4,[1]acpsa_table1_production_2018!$C$1:$AM$1,0)),0)</f>
        <v>0</v>
      </c>
      <c r="AG45" s="16">
        <f>ROUND(INDEX([1]acpsa_table1_production_2018!$C$2:$AM$81,MATCH($A45,[1]acpsa_table1_production_2018!$B$2:$B$81,0),MATCH(AG$4,[1]acpsa_table1_production_2018!$C$1:$AM$1,0)),0)</f>
        <v>0</v>
      </c>
      <c r="AH45" s="16">
        <f>ROUND(INDEX([1]acpsa_table1_production_2018!$C$2:$AM$81,MATCH($A45,[1]acpsa_table1_production_2018!$B$2:$B$81,0),MATCH(AH$4,[1]acpsa_table1_production_2018!$C$1:$AM$1,0)),0)</f>
        <v>0</v>
      </c>
      <c r="AI45" s="16">
        <f>ROUND(INDEX([1]acpsa_table1_production_2018!$C$2:$AM$81,MATCH($A45,[1]acpsa_table1_production_2018!$B$2:$B$81,0),MATCH(AI$4,[1]acpsa_table1_production_2018!$C$1:$AM$1,0)),0)</f>
        <v>0</v>
      </c>
      <c r="AJ45" s="16">
        <f>ROUND(INDEX([1]acpsa_table1_production_2018!$C$2:$AM$81,MATCH($A45,[1]acpsa_table1_production_2018!$B$2:$B$81,0),MATCH(AJ$4,[1]acpsa_table1_production_2018!$C$1:$AM$1,0)),0)</f>
        <v>0</v>
      </c>
      <c r="AK45" s="16">
        <f>ROUND(INDEX([1]acpsa_table1_production_2018!$C$2:$AM$81,MATCH($A45,[1]acpsa_table1_production_2018!$B$2:$B$81,0),MATCH(AK$4,[1]acpsa_table1_production_2018!$C$1:$AM$1,0)),0)</f>
        <v>695</v>
      </c>
    </row>
    <row r="46" spans="1:37" x14ac:dyDescent="0.3">
      <c r="A46" s="3" t="s">
        <v>33</v>
      </c>
      <c r="B46" s="14">
        <f>ROUND(INDEX([1]acpsa_table1_production_2018!$C$2:$AM$81,MATCH($A46,[1]acpsa_table1_production_2018!$B$2:$B$81,0),MATCH(B$4,[1]acpsa_table1_production_2018!$C$1:$AM$1,0)),0)</f>
        <v>0</v>
      </c>
      <c r="C46" s="14">
        <f>ROUND(INDEX([1]acpsa_table1_production_2018!$C$2:$AM$81,MATCH($A46,[1]acpsa_table1_production_2018!$B$2:$B$81,0),MATCH(C$4,[1]acpsa_table1_production_2018!$C$1:$AM$1,0)),0)</f>
        <v>0</v>
      </c>
      <c r="D46" s="14">
        <f>ROUND(INDEX([1]acpsa_table1_production_2018!$C$2:$AM$81,MATCH($A46,[1]acpsa_table1_production_2018!$B$2:$B$81,0),MATCH(D$4,[1]acpsa_table1_production_2018!$C$1:$AM$1,0)),0)</f>
        <v>0</v>
      </c>
      <c r="E46" s="14">
        <f>ROUND(INDEX([1]acpsa_table1_production_2018!$C$2:$AM$81,MATCH($A46,[1]acpsa_table1_production_2018!$B$2:$B$81,0),MATCH(E$4,[1]acpsa_table1_production_2018!$C$1:$AM$1,0)),0)</f>
        <v>0</v>
      </c>
      <c r="F46" s="14">
        <f>ROUND(INDEX([1]acpsa_table1_production_2018!$C$2:$AM$81,MATCH($A46,[1]acpsa_table1_production_2018!$B$2:$B$81,0),MATCH(F$4,[1]acpsa_table1_production_2018!$C$1:$AM$1,0)),0)</f>
        <v>0</v>
      </c>
      <c r="G46" s="14">
        <f>ROUND(INDEX([1]acpsa_table1_production_2018!$C$2:$AM$81,MATCH($A46,[1]acpsa_table1_production_2018!$B$2:$B$81,0),MATCH(G$4,[1]acpsa_table1_production_2018!$C$1:$AM$1,0)),0)</f>
        <v>0</v>
      </c>
      <c r="H46" s="14">
        <f>ROUND(INDEX([1]acpsa_table1_production_2018!$C$2:$AM$81,MATCH($A46,[1]acpsa_table1_production_2018!$B$2:$B$81,0),MATCH(H$4,[1]acpsa_table1_production_2018!$C$1:$AM$1,0)),0)</f>
        <v>0</v>
      </c>
      <c r="I46" s="14">
        <f>ROUND(INDEX([1]acpsa_table1_production_2018!$C$2:$AM$81,MATCH($A46,[1]acpsa_table1_production_2018!$B$2:$B$81,0),MATCH(I$4,[1]acpsa_table1_production_2018!$C$1:$AM$1,0)),0)</f>
        <v>0</v>
      </c>
      <c r="J46" s="14">
        <f>ROUND(INDEX([1]acpsa_table1_production_2018!$C$2:$AM$81,MATCH($A46,[1]acpsa_table1_production_2018!$B$2:$B$81,0),MATCH(J$4,[1]acpsa_table1_production_2018!$C$1:$AM$1,0)),0)</f>
        <v>0</v>
      </c>
      <c r="K46" s="14">
        <f>ROUND(INDEX([1]acpsa_table1_production_2018!$C$2:$AM$81,MATCH($A46,[1]acpsa_table1_production_2018!$B$2:$B$81,0),MATCH(K$4,[1]acpsa_table1_production_2018!$C$1:$AM$1,0)),0)</f>
        <v>0</v>
      </c>
      <c r="L46" s="14">
        <f>ROUND(INDEX([1]acpsa_table1_production_2018!$C$2:$AM$81,MATCH($A46,[1]acpsa_table1_production_2018!$B$2:$B$81,0),MATCH(L$4,[1]acpsa_table1_production_2018!$C$1:$AM$1,0)),0)</f>
        <v>0</v>
      </c>
      <c r="M46" s="15">
        <f>ROUND(INDEX([1]acpsa_table1_production_2018!$C$2:$AM$81,MATCH($A46,[1]acpsa_table1_production_2018!$B$2:$B$81,0),MATCH(M$4,[1]acpsa_table1_production_2018!$C$1:$AM$1,0)),0)</f>
        <v>0</v>
      </c>
      <c r="N46" s="16">
        <f>ROUND(INDEX([1]acpsa_table1_production_2018!$C$2:$AM$81,MATCH($A46,[1]acpsa_table1_production_2018!$B$2:$B$81,0),MATCH(N$4,[1]acpsa_table1_production_2018!$C$1:$AM$1,0)),0)</f>
        <v>0</v>
      </c>
      <c r="O46" s="16">
        <f>ROUND(INDEX([1]acpsa_table1_production_2018!$C$2:$AM$81,MATCH($A46,[1]acpsa_table1_production_2018!$B$2:$B$81,0),MATCH(O$4,[1]acpsa_table1_production_2018!$C$1:$AM$1,0)),0)</f>
        <v>0</v>
      </c>
      <c r="P46" s="16">
        <f>ROUND(INDEX([1]acpsa_table1_production_2018!$C$2:$AM$81,MATCH($A46,[1]acpsa_table1_production_2018!$B$2:$B$81,0),MATCH(P$4,[1]acpsa_table1_production_2018!$C$1:$AM$1,0)),0)</f>
        <v>0</v>
      </c>
      <c r="Q46" s="16">
        <f>ROUND(INDEX([1]acpsa_table1_production_2018!$C$2:$AM$81,MATCH($A46,[1]acpsa_table1_production_2018!$B$2:$B$81,0),MATCH(Q$4,[1]acpsa_table1_production_2018!$C$1:$AM$1,0)),0)</f>
        <v>0</v>
      </c>
      <c r="R46" s="16">
        <f>ROUND(INDEX([1]acpsa_table1_production_2018!$C$2:$AM$81,MATCH($A46,[1]acpsa_table1_production_2018!$B$2:$B$81,0),MATCH(R$4,[1]acpsa_table1_production_2018!$C$1:$AM$1,0)),0)</f>
        <v>0</v>
      </c>
      <c r="S46" s="16">
        <f>ROUND(INDEX([1]acpsa_table1_production_2018!$C$2:$AM$81,MATCH($A46,[1]acpsa_table1_production_2018!$B$2:$B$81,0),MATCH(S$4,[1]acpsa_table1_production_2018!$C$1:$AM$1,0)),0)</f>
        <v>0</v>
      </c>
      <c r="T46" s="16">
        <f>ROUND(INDEX([1]acpsa_table1_production_2018!$C$2:$AM$81,MATCH($A46,[1]acpsa_table1_production_2018!$B$2:$B$81,0),MATCH(T$4,[1]acpsa_table1_production_2018!$C$1:$AM$1,0)),0)</f>
        <v>0</v>
      </c>
      <c r="U46" s="16">
        <f>ROUND(INDEX([1]acpsa_table1_production_2018!$C$2:$AM$81,MATCH($A46,[1]acpsa_table1_production_2018!$B$2:$B$81,0),MATCH(U$4,[1]acpsa_table1_production_2018!$C$1:$AM$1,0)),0)</f>
        <v>0</v>
      </c>
      <c r="V46" s="100">
        <f>ROUND(INDEX([1]acpsa_table1_production_2018!$C$2:$AM$81,MATCH($A46,[1]acpsa_table1_production_2018!$B$2:$B$81,0),MATCH(V$4,[1]acpsa_table1_production_2018!$C$1:$AM$1,0)),0)</f>
        <v>0</v>
      </c>
      <c r="W46" s="14">
        <f>ROUND(INDEX([1]acpsa_table1_production_2018!$C$2:$AM$81,MATCH($A46,[1]acpsa_table1_production_2018!$B$2:$B$81,0),MATCH(W$4,[1]acpsa_table1_production_2018!$C$1:$AM$1,0)),0)</f>
        <v>0</v>
      </c>
      <c r="X46" s="14">
        <f>ROUND(INDEX([1]acpsa_table1_production_2018!$C$2:$AM$81,MATCH($A46,[1]acpsa_table1_production_2018!$B$2:$B$81,0),MATCH(X$4,[1]acpsa_table1_production_2018!$C$1:$AM$1,0)),0)</f>
        <v>0</v>
      </c>
      <c r="Y46" s="14">
        <f>ROUND(INDEX([1]acpsa_table1_production_2018!$C$2:$AM$81,MATCH($A46,[1]acpsa_table1_production_2018!$B$2:$B$81,0),MATCH(Y$4,[1]acpsa_table1_production_2018!$C$1:$AM$1,0)),0)</f>
        <v>0</v>
      </c>
      <c r="Z46" s="14">
        <f>ROUND(INDEX([1]acpsa_table1_production_2018!$C$2:$AM$81,MATCH($A46,[1]acpsa_table1_production_2018!$B$2:$B$81,0),MATCH(Z$4,[1]acpsa_table1_production_2018!$C$1:$AM$1,0)),0)</f>
        <v>0</v>
      </c>
      <c r="AA46" s="14">
        <f>ROUND(INDEX([1]acpsa_table1_production_2018!$C$2:$AM$81,MATCH($A46,[1]acpsa_table1_production_2018!$B$2:$B$81,0),MATCH(AA$4,[1]acpsa_table1_production_2018!$C$1:$AM$1,0)),0)</f>
        <v>0</v>
      </c>
      <c r="AB46" s="14">
        <f>ROUND(INDEX([1]acpsa_table1_production_2018!$C$2:$AM$81,MATCH($A46,[1]acpsa_table1_production_2018!$B$2:$B$81,0),MATCH(AB$4,[1]acpsa_table1_production_2018!$C$1:$AM$1,0)),0)</f>
        <v>0</v>
      </c>
      <c r="AC46" s="15">
        <f>ROUND(INDEX([1]acpsa_table1_production_2018!$C$2:$AM$81,MATCH($A46,[1]acpsa_table1_production_2018!$B$2:$B$81,0),MATCH(AC$4,[1]acpsa_table1_production_2018!$C$1:$AM$1,0)),0)</f>
        <v>0</v>
      </c>
      <c r="AD46" s="16">
        <f>ROUND(INDEX([1]acpsa_table1_production_2018!$C$2:$AM$81,MATCH($A46,[1]acpsa_table1_production_2018!$B$2:$B$81,0),MATCH(AD$4,[1]acpsa_table1_production_2018!$C$1:$AM$1,0)),0)</f>
        <v>0</v>
      </c>
      <c r="AE46" s="16">
        <f>ROUND(INDEX([1]acpsa_table1_production_2018!$C$2:$AM$81,MATCH($A46,[1]acpsa_table1_production_2018!$B$2:$B$81,0),MATCH(AE$4,[1]acpsa_table1_production_2018!$C$1:$AM$1,0)),0)</f>
        <v>0</v>
      </c>
      <c r="AF46" s="16">
        <f>ROUND(INDEX([1]acpsa_table1_production_2018!$C$2:$AM$81,MATCH($A46,[1]acpsa_table1_production_2018!$B$2:$B$81,0),MATCH(AF$4,[1]acpsa_table1_production_2018!$C$1:$AM$1,0)),0)</f>
        <v>21133</v>
      </c>
      <c r="AG46" s="16">
        <f>ROUND(INDEX([1]acpsa_table1_production_2018!$C$2:$AM$81,MATCH($A46,[1]acpsa_table1_production_2018!$B$2:$B$81,0),MATCH(AG$4,[1]acpsa_table1_production_2018!$C$1:$AM$1,0)),0)</f>
        <v>0</v>
      </c>
      <c r="AH46" s="16">
        <f>ROUND(INDEX([1]acpsa_table1_production_2018!$C$2:$AM$81,MATCH($A46,[1]acpsa_table1_production_2018!$B$2:$B$81,0),MATCH(AH$4,[1]acpsa_table1_production_2018!$C$1:$AM$1,0)),0)</f>
        <v>0</v>
      </c>
      <c r="AI46" s="16">
        <f>ROUND(INDEX([1]acpsa_table1_production_2018!$C$2:$AM$81,MATCH($A46,[1]acpsa_table1_production_2018!$B$2:$B$81,0),MATCH(AI$4,[1]acpsa_table1_production_2018!$C$1:$AM$1,0)),0)</f>
        <v>0</v>
      </c>
      <c r="AJ46" s="16">
        <f>ROUND(INDEX([1]acpsa_table1_production_2018!$C$2:$AM$81,MATCH($A46,[1]acpsa_table1_production_2018!$B$2:$B$81,0),MATCH(AJ$4,[1]acpsa_table1_production_2018!$C$1:$AM$1,0)),0)</f>
        <v>0</v>
      </c>
      <c r="AK46" s="16">
        <f>ROUND(INDEX([1]acpsa_table1_production_2018!$C$2:$AM$81,MATCH($A46,[1]acpsa_table1_production_2018!$B$2:$B$81,0),MATCH(AK$4,[1]acpsa_table1_production_2018!$C$1:$AM$1,0)),0)</f>
        <v>21133</v>
      </c>
    </row>
    <row r="47" spans="1:37" x14ac:dyDescent="0.3">
      <c r="A47" s="3" t="s">
        <v>20</v>
      </c>
      <c r="B47" s="14">
        <f>ROUND(INDEX([1]acpsa_table1_production_2018!$C$2:$AM$81,MATCH($A47,[1]acpsa_table1_production_2018!$B$2:$B$81,0),MATCH(B$4,[1]acpsa_table1_production_2018!$C$1:$AM$1,0)),0)</f>
        <v>0</v>
      </c>
      <c r="C47" s="14">
        <f>ROUND(INDEX([1]acpsa_table1_production_2018!$C$2:$AM$81,MATCH($A47,[1]acpsa_table1_production_2018!$B$2:$B$81,0),MATCH(C$4,[1]acpsa_table1_production_2018!$C$1:$AM$1,0)),0)</f>
        <v>0</v>
      </c>
      <c r="D47" s="14">
        <f>ROUND(INDEX([1]acpsa_table1_production_2018!$C$2:$AM$81,MATCH($A47,[1]acpsa_table1_production_2018!$B$2:$B$81,0),MATCH(D$4,[1]acpsa_table1_production_2018!$C$1:$AM$1,0)),0)</f>
        <v>0</v>
      </c>
      <c r="E47" s="14">
        <f>ROUND(INDEX([1]acpsa_table1_production_2018!$C$2:$AM$81,MATCH($A47,[1]acpsa_table1_production_2018!$B$2:$B$81,0),MATCH(E$4,[1]acpsa_table1_production_2018!$C$1:$AM$1,0)),0)</f>
        <v>0</v>
      </c>
      <c r="F47" s="14">
        <f>ROUND(INDEX([1]acpsa_table1_production_2018!$C$2:$AM$81,MATCH($A47,[1]acpsa_table1_production_2018!$B$2:$B$81,0),MATCH(F$4,[1]acpsa_table1_production_2018!$C$1:$AM$1,0)),0)</f>
        <v>0</v>
      </c>
      <c r="G47" s="14">
        <f>ROUND(INDEX([1]acpsa_table1_production_2018!$C$2:$AM$81,MATCH($A47,[1]acpsa_table1_production_2018!$B$2:$B$81,0),MATCH(G$4,[1]acpsa_table1_production_2018!$C$1:$AM$1,0)),0)</f>
        <v>0</v>
      </c>
      <c r="H47" s="14">
        <f>ROUND(INDEX([1]acpsa_table1_production_2018!$C$2:$AM$81,MATCH($A47,[1]acpsa_table1_production_2018!$B$2:$B$81,0),MATCH(H$4,[1]acpsa_table1_production_2018!$C$1:$AM$1,0)),0)</f>
        <v>0</v>
      </c>
      <c r="I47" s="14">
        <f>ROUND(INDEX([1]acpsa_table1_production_2018!$C$2:$AM$81,MATCH($A47,[1]acpsa_table1_production_2018!$B$2:$B$81,0),MATCH(I$4,[1]acpsa_table1_production_2018!$C$1:$AM$1,0)),0)</f>
        <v>0</v>
      </c>
      <c r="J47" s="14">
        <f>ROUND(INDEX([1]acpsa_table1_production_2018!$C$2:$AM$81,MATCH($A47,[1]acpsa_table1_production_2018!$B$2:$B$81,0),MATCH(J$4,[1]acpsa_table1_production_2018!$C$1:$AM$1,0)),0)</f>
        <v>0</v>
      </c>
      <c r="K47" s="14">
        <f>ROUND(INDEX([1]acpsa_table1_production_2018!$C$2:$AM$81,MATCH($A47,[1]acpsa_table1_production_2018!$B$2:$B$81,0),MATCH(K$4,[1]acpsa_table1_production_2018!$C$1:$AM$1,0)),0)</f>
        <v>0</v>
      </c>
      <c r="L47" s="14">
        <f>ROUND(INDEX([1]acpsa_table1_production_2018!$C$2:$AM$81,MATCH($A47,[1]acpsa_table1_production_2018!$B$2:$B$81,0),MATCH(L$4,[1]acpsa_table1_production_2018!$C$1:$AM$1,0)),0)</f>
        <v>0</v>
      </c>
      <c r="M47" s="15">
        <f>ROUND(INDEX([1]acpsa_table1_production_2018!$C$2:$AM$81,MATCH($A47,[1]acpsa_table1_production_2018!$B$2:$B$81,0),MATCH(M$4,[1]acpsa_table1_production_2018!$C$1:$AM$1,0)),0)</f>
        <v>0</v>
      </c>
      <c r="N47" s="16">
        <f>ROUND(INDEX([1]acpsa_table1_production_2018!$C$2:$AM$81,MATCH($A47,[1]acpsa_table1_production_2018!$B$2:$B$81,0),MATCH(N$4,[1]acpsa_table1_production_2018!$C$1:$AM$1,0)),0)</f>
        <v>0</v>
      </c>
      <c r="O47" s="16">
        <f>ROUND(INDEX([1]acpsa_table1_production_2018!$C$2:$AM$81,MATCH($A47,[1]acpsa_table1_production_2018!$B$2:$B$81,0),MATCH(O$4,[1]acpsa_table1_production_2018!$C$1:$AM$1,0)),0)</f>
        <v>0</v>
      </c>
      <c r="P47" s="16">
        <f>ROUND(INDEX([1]acpsa_table1_production_2018!$C$2:$AM$81,MATCH($A47,[1]acpsa_table1_production_2018!$B$2:$B$81,0),MATCH(P$4,[1]acpsa_table1_production_2018!$C$1:$AM$1,0)),0)</f>
        <v>0</v>
      </c>
      <c r="Q47" s="16">
        <f>ROUND(INDEX([1]acpsa_table1_production_2018!$C$2:$AM$81,MATCH($A47,[1]acpsa_table1_production_2018!$B$2:$B$81,0),MATCH(Q$4,[1]acpsa_table1_production_2018!$C$1:$AM$1,0)),0)</f>
        <v>0</v>
      </c>
      <c r="R47" s="16">
        <f>ROUND(INDEX([1]acpsa_table1_production_2018!$C$2:$AM$81,MATCH($A47,[1]acpsa_table1_production_2018!$B$2:$B$81,0),MATCH(R$4,[1]acpsa_table1_production_2018!$C$1:$AM$1,0)),0)</f>
        <v>0</v>
      </c>
      <c r="S47" s="16">
        <f>ROUND(INDEX([1]acpsa_table1_production_2018!$C$2:$AM$81,MATCH($A47,[1]acpsa_table1_production_2018!$B$2:$B$81,0),MATCH(S$4,[1]acpsa_table1_production_2018!$C$1:$AM$1,0)),0)</f>
        <v>1674</v>
      </c>
      <c r="T47" s="16">
        <f>ROUND(INDEX([1]acpsa_table1_production_2018!$C$2:$AM$81,MATCH($A47,[1]acpsa_table1_production_2018!$B$2:$B$81,0),MATCH(T$4,[1]acpsa_table1_production_2018!$C$1:$AM$1,0)),0)</f>
        <v>0</v>
      </c>
      <c r="U47" s="16">
        <f>ROUND(INDEX([1]acpsa_table1_production_2018!$C$2:$AM$81,MATCH($A47,[1]acpsa_table1_production_2018!$B$2:$B$81,0),MATCH(U$4,[1]acpsa_table1_production_2018!$C$1:$AM$1,0)),0)</f>
        <v>0</v>
      </c>
      <c r="V47" s="100">
        <f>ROUND(INDEX([1]acpsa_table1_production_2018!$C$2:$AM$81,MATCH($A47,[1]acpsa_table1_production_2018!$B$2:$B$81,0),MATCH(V$4,[1]acpsa_table1_production_2018!$C$1:$AM$1,0)),0)</f>
        <v>0</v>
      </c>
      <c r="W47" s="14">
        <f>ROUND(INDEX([1]acpsa_table1_production_2018!$C$2:$AM$81,MATCH($A47,[1]acpsa_table1_production_2018!$B$2:$B$81,0),MATCH(W$4,[1]acpsa_table1_production_2018!$C$1:$AM$1,0)),0)</f>
        <v>0</v>
      </c>
      <c r="X47" s="14">
        <f>ROUND(INDEX([1]acpsa_table1_production_2018!$C$2:$AM$81,MATCH($A47,[1]acpsa_table1_production_2018!$B$2:$B$81,0),MATCH(X$4,[1]acpsa_table1_production_2018!$C$1:$AM$1,0)),0)</f>
        <v>0</v>
      </c>
      <c r="Y47" s="14">
        <f>ROUND(INDEX([1]acpsa_table1_production_2018!$C$2:$AM$81,MATCH($A47,[1]acpsa_table1_production_2018!$B$2:$B$81,0),MATCH(Y$4,[1]acpsa_table1_production_2018!$C$1:$AM$1,0)),0)</f>
        <v>0</v>
      </c>
      <c r="Z47" s="14">
        <f>ROUND(INDEX([1]acpsa_table1_production_2018!$C$2:$AM$81,MATCH($A47,[1]acpsa_table1_production_2018!$B$2:$B$81,0),MATCH(Z$4,[1]acpsa_table1_production_2018!$C$1:$AM$1,0)),0)</f>
        <v>0</v>
      </c>
      <c r="AA47" s="14">
        <f>ROUND(INDEX([1]acpsa_table1_production_2018!$C$2:$AM$81,MATCH($A47,[1]acpsa_table1_production_2018!$B$2:$B$81,0),MATCH(AA$4,[1]acpsa_table1_production_2018!$C$1:$AM$1,0)),0)</f>
        <v>0</v>
      </c>
      <c r="AB47" s="14">
        <f>ROUND(INDEX([1]acpsa_table1_production_2018!$C$2:$AM$81,MATCH($A47,[1]acpsa_table1_production_2018!$B$2:$B$81,0),MATCH(AB$4,[1]acpsa_table1_production_2018!$C$1:$AM$1,0)),0)</f>
        <v>0</v>
      </c>
      <c r="AC47" s="15">
        <f>ROUND(INDEX([1]acpsa_table1_production_2018!$C$2:$AM$81,MATCH($A47,[1]acpsa_table1_production_2018!$B$2:$B$81,0),MATCH(AC$4,[1]acpsa_table1_production_2018!$C$1:$AM$1,0)),0)</f>
        <v>0</v>
      </c>
      <c r="AD47" s="16">
        <f>ROUND(INDEX([1]acpsa_table1_production_2018!$C$2:$AM$81,MATCH($A47,[1]acpsa_table1_production_2018!$B$2:$B$81,0),MATCH(AD$4,[1]acpsa_table1_production_2018!$C$1:$AM$1,0)),0)</f>
        <v>0</v>
      </c>
      <c r="AE47" s="16">
        <f>ROUND(INDEX([1]acpsa_table1_production_2018!$C$2:$AM$81,MATCH($A47,[1]acpsa_table1_production_2018!$B$2:$B$81,0),MATCH(AE$4,[1]acpsa_table1_production_2018!$C$1:$AM$1,0)),0)</f>
        <v>0</v>
      </c>
      <c r="AF47" s="16">
        <f>ROUND(INDEX([1]acpsa_table1_production_2018!$C$2:$AM$81,MATCH($A47,[1]acpsa_table1_production_2018!$B$2:$B$81,0),MATCH(AF$4,[1]acpsa_table1_production_2018!$C$1:$AM$1,0)),0)</f>
        <v>0</v>
      </c>
      <c r="AG47" s="16">
        <f>ROUND(INDEX([1]acpsa_table1_production_2018!$C$2:$AM$81,MATCH($A47,[1]acpsa_table1_production_2018!$B$2:$B$81,0),MATCH(AG$4,[1]acpsa_table1_production_2018!$C$1:$AM$1,0)),0)</f>
        <v>0</v>
      </c>
      <c r="AH47" s="16">
        <f>ROUND(INDEX([1]acpsa_table1_production_2018!$C$2:$AM$81,MATCH($A47,[1]acpsa_table1_production_2018!$B$2:$B$81,0),MATCH(AH$4,[1]acpsa_table1_production_2018!$C$1:$AM$1,0)),0)</f>
        <v>0</v>
      </c>
      <c r="AI47" s="16">
        <f>ROUND(INDEX([1]acpsa_table1_production_2018!$C$2:$AM$81,MATCH($A47,[1]acpsa_table1_production_2018!$B$2:$B$81,0),MATCH(AI$4,[1]acpsa_table1_production_2018!$C$1:$AM$1,0)),0)</f>
        <v>0</v>
      </c>
      <c r="AJ47" s="16">
        <f>ROUND(INDEX([1]acpsa_table1_production_2018!$C$2:$AM$81,MATCH($A47,[1]acpsa_table1_production_2018!$B$2:$B$81,0),MATCH(AJ$4,[1]acpsa_table1_production_2018!$C$1:$AM$1,0)),0)</f>
        <v>0</v>
      </c>
      <c r="AK47" s="16">
        <f>ROUND(INDEX([1]acpsa_table1_production_2018!$C$2:$AM$81,MATCH($A47,[1]acpsa_table1_production_2018!$B$2:$B$81,0),MATCH(AK$4,[1]acpsa_table1_production_2018!$C$1:$AM$1,0)),0)</f>
        <v>1674</v>
      </c>
    </row>
    <row r="48" spans="1:37" x14ac:dyDescent="0.3">
      <c r="A48" s="2" t="s">
        <v>65</v>
      </c>
      <c r="B48" s="14">
        <f>ROUND(INDEX([1]acpsa_table1_production_2018!$C$2:$AM$81,MATCH($A48,[1]acpsa_table1_production_2018!$B$2:$B$81,0),MATCH(B$4,[1]acpsa_table1_production_2018!$C$1:$AM$1,0)),0)</f>
        <v>0</v>
      </c>
      <c r="C48" s="14">
        <f>ROUND(INDEX([1]acpsa_table1_production_2018!$C$2:$AM$81,MATCH($A48,[1]acpsa_table1_production_2018!$B$2:$B$81,0),MATCH(C$4,[1]acpsa_table1_production_2018!$C$1:$AM$1,0)),0)</f>
        <v>0</v>
      </c>
      <c r="D48" s="14">
        <f>ROUND(INDEX([1]acpsa_table1_production_2018!$C$2:$AM$81,MATCH($A48,[1]acpsa_table1_production_2018!$B$2:$B$81,0),MATCH(D$4,[1]acpsa_table1_production_2018!$C$1:$AM$1,0)),0)</f>
        <v>0</v>
      </c>
      <c r="E48" s="14">
        <f>ROUND(INDEX([1]acpsa_table1_production_2018!$C$2:$AM$81,MATCH($A48,[1]acpsa_table1_production_2018!$B$2:$B$81,0),MATCH(E$4,[1]acpsa_table1_production_2018!$C$1:$AM$1,0)),0)</f>
        <v>0</v>
      </c>
      <c r="F48" s="14">
        <f>ROUND(INDEX([1]acpsa_table1_production_2018!$C$2:$AM$81,MATCH($A48,[1]acpsa_table1_production_2018!$B$2:$B$81,0),MATCH(F$4,[1]acpsa_table1_production_2018!$C$1:$AM$1,0)),0)</f>
        <v>0</v>
      </c>
      <c r="G48" s="14">
        <f>ROUND(INDEX([1]acpsa_table1_production_2018!$C$2:$AM$81,MATCH($A48,[1]acpsa_table1_production_2018!$B$2:$B$81,0),MATCH(G$4,[1]acpsa_table1_production_2018!$C$1:$AM$1,0)),0)</f>
        <v>0</v>
      </c>
      <c r="H48" s="14">
        <f>ROUND(INDEX([1]acpsa_table1_production_2018!$C$2:$AM$81,MATCH($A48,[1]acpsa_table1_production_2018!$B$2:$B$81,0),MATCH(H$4,[1]acpsa_table1_production_2018!$C$1:$AM$1,0)),0)</f>
        <v>0</v>
      </c>
      <c r="I48" s="14">
        <f>ROUND(INDEX([1]acpsa_table1_production_2018!$C$2:$AM$81,MATCH($A48,[1]acpsa_table1_production_2018!$B$2:$B$81,0),MATCH(I$4,[1]acpsa_table1_production_2018!$C$1:$AM$1,0)),0)</f>
        <v>0</v>
      </c>
      <c r="J48" s="14">
        <f>ROUND(INDEX([1]acpsa_table1_production_2018!$C$2:$AM$81,MATCH($A48,[1]acpsa_table1_production_2018!$B$2:$B$81,0),MATCH(J$4,[1]acpsa_table1_production_2018!$C$1:$AM$1,0)),0)</f>
        <v>0</v>
      </c>
      <c r="K48" s="14">
        <f>ROUND(INDEX([1]acpsa_table1_production_2018!$C$2:$AM$81,MATCH($A48,[1]acpsa_table1_production_2018!$B$2:$B$81,0),MATCH(K$4,[1]acpsa_table1_production_2018!$C$1:$AM$1,0)),0)</f>
        <v>0</v>
      </c>
      <c r="L48" s="14">
        <f>ROUND(INDEX([1]acpsa_table1_production_2018!$C$2:$AM$81,MATCH($A48,[1]acpsa_table1_production_2018!$B$2:$B$81,0),MATCH(L$4,[1]acpsa_table1_production_2018!$C$1:$AM$1,0)),0)</f>
        <v>0</v>
      </c>
      <c r="M48" s="15">
        <f>ROUND(INDEX([1]acpsa_table1_production_2018!$C$2:$AM$81,MATCH($A48,[1]acpsa_table1_production_2018!$B$2:$B$81,0),MATCH(M$4,[1]acpsa_table1_production_2018!$C$1:$AM$1,0)),0)</f>
        <v>0</v>
      </c>
      <c r="N48" s="16">
        <f>ROUND(INDEX([1]acpsa_table1_production_2018!$C$2:$AM$81,MATCH($A48,[1]acpsa_table1_production_2018!$B$2:$B$81,0),MATCH(N$4,[1]acpsa_table1_production_2018!$C$1:$AM$1,0)),0)</f>
        <v>0</v>
      </c>
      <c r="O48" s="16">
        <f>ROUND(INDEX([1]acpsa_table1_production_2018!$C$2:$AM$81,MATCH($A48,[1]acpsa_table1_production_2018!$B$2:$B$81,0),MATCH(O$4,[1]acpsa_table1_production_2018!$C$1:$AM$1,0)),0)</f>
        <v>0</v>
      </c>
      <c r="P48" s="16">
        <f>ROUND(INDEX([1]acpsa_table1_production_2018!$C$2:$AM$81,MATCH($A48,[1]acpsa_table1_production_2018!$B$2:$B$81,0),MATCH(P$4,[1]acpsa_table1_production_2018!$C$1:$AM$1,0)),0)</f>
        <v>0</v>
      </c>
      <c r="Q48" s="16">
        <f>ROUND(INDEX([1]acpsa_table1_production_2018!$C$2:$AM$81,MATCH($A48,[1]acpsa_table1_production_2018!$B$2:$B$81,0),MATCH(Q$4,[1]acpsa_table1_production_2018!$C$1:$AM$1,0)),0)</f>
        <v>0</v>
      </c>
      <c r="R48" s="16">
        <f>ROUND(INDEX([1]acpsa_table1_production_2018!$C$2:$AM$81,MATCH($A48,[1]acpsa_table1_production_2018!$B$2:$B$81,0),MATCH(R$4,[1]acpsa_table1_production_2018!$C$1:$AM$1,0)),0)</f>
        <v>0</v>
      </c>
      <c r="S48" s="16">
        <f>ROUND(INDEX([1]acpsa_table1_production_2018!$C$2:$AM$81,MATCH($A48,[1]acpsa_table1_production_2018!$B$2:$B$81,0),MATCH(S$4,[1]acpsa_table1_production_2018!$C$1:$AM$1,0)),0)</f>
        <v>0</v>
      </c>
      <c r="T48" s="16">
        <f>ROUND(INDEX([1]acpsa_table1_production_2018!$C$2:$AM$81,MATCH($A48,[1]acpsa_table1_production_2018!$B$2:$B$81,0),MATCH(T$4,[1]acpsa_table1_production_2018!$C$1:$AM$1,0)),0)</f>
        <v>15972</v>
      </c>
      <c r="U48" s="16">
        <f>ROUND(INDEX([1]acpsa_table1_production_2018!$C$2:$AM$81,MATCH($A48,[1]acpsa_table1_production_2018!$B$2:$B$81,0),MATCH(U$4,[1]acpsa_table1_production_2018!$C$1:$AM$1,0)),0)</f>
        <v>0</v>
      </c>
      <c r="V48" s="100">
        <f>ROUND(INDEX([1]acpsa_table1_production_2018!$C$2:$AM$81,MATCH($A48,[1]acpsa_table1_production_2018!$B$2:$B$81,0),MATCH(V$4,[1]acpsa_table1_production_2018!$C$1:$AM$1,0)),0)</f>
        <v>0</v>
      </c>
      <c r="W48" s="14">
        <f>ROUND(INDEX([1]acpsa_table1_production_2018!$C$2:$AM$81,MATCH($A48,[1]acpsa_table1_production_2018!$B$2:$B$81,0),MATCH(W$4,[1]acpsa_table1_production_2018!$C$1:$AM$1,0)),0)</f>
        <v>0</v>
      </c>
      <c r="X48" s="14">
        <f>ROUND(INDEX([1]acpsa_table1_production_2018!$C$2:$AM$81,MATCH($A48,[1]acpsa_table1_production_2018!$B$2:$B$81,0),MATCH(X$4,[1]acpsa_table1_production_2018!$C$1:$AM$1,0)),0)</f>
        <v>0</v>
      </c>
      <c r="Y48" s="14">
        <f>ROUND(INDEX([1]acpsa_table1_production_2018!$C$2:$AM$81,MATCH($A48,[1]acpsa_table1_production_2018!$B$2:$B$81,0),MATCH(Y$4,[1]acpsa_table1_production_2018!$C$1:$AM$1,0)),0)</f>
        <v>0</v>
      </c>
      <c r="Z48" s="14">
        <f>ROUND(INDEX([1]acpsa_table1_production_2018!$C$2:$AM$81,MATCH($A48,[1]acpsa_table1_production_2018!$B$2:$B$81,0),MATCH(Z$4,[1]acpsa_table1_production_2018!$C$1:$AM$1,0)),0)</f>
        <v>0</v>
      </c>
      <c r="AA48" s="14">
        <f>ROUND(INDEX([1]acpsa_table1_production_2018!$C$2:$AM$81,MATCH($A48,[1]acpsa_table1_production_2018!$B$2:$B$81,0),MATCH(AA$4,[1]acpsa_table1_production_2018!$C$1:$AM$1,0)),0)</f>
        <v>0</v>
      </c>
      <c r="AB48" s="14">
        <f>ROUND(INDEX([1]acpsa_table1_production_2018!$C$2:$AM$81,MATCH($A48,[1]acpsa_table1_production_2018!$B$2:$B$81,0),MATCH(AB$4,[1]acpsa_table1_production_2018!$C$1:$AM$1,0)),0)</f>
        <v>0</v>
      </c>
      <c r="AC48" s="15">
        <f>ROUND(INDEX([1]acpsa_table1_production_2018!$C$2:$AM$81,MATCH($A48,[1]acpsa_table1_production_2018!$B$2:$B$81,0),MATCH(AC$4,[1]acpsa_table1_production_2018!$C$1:$AM$1,0)),0)</f>
        <v>0</v>
      </c>
      <c r="AD48" s="16">
        <f>ROUND(INDEX([1]acpsa_table1_production_2018!$C$2:$AM$81,MATCH($A48,[1]acpsa_table1_production_2018!$B$2:$B$81,0),MATCH(AD$4,[1]acpsa_table1_production_2018!$C$1:$AM$1,0)),0)</f>
        <v>0</v>
      </c>
      <c r="AE48" s="16">
        <f>ROUND(INDEX([1]acpsa_table1_production_2018!$C$2:$AM$81,MATCH($A48,[1]acpsa_table1_production_2018!$B$2:$B$81,0),MATCH(AE$4,[1]acpsa_table1_production_2018!$C$1:$AM$1,0)),0)</f>
        <v>0</v>
      </c>
      <c r="AF48" s="16">
        <f>ROUND(INDEX([1]acpsa_table1_production_2018!$C$2:$AM$81,MATCH($A48,[1]acpsa_table1_production_2018!$B$2:$B$81,0),MATCH(AF$4,[1]acpsa_table1_production_2018!$C$1:$AM$1,0)),0)</f>
        <v>123</v>
      </c>
      <c r="AG48" s="16">
        <f>ROUND(INDEX([1]acpsa_table1_production_2018!$C$2:$AM$81,MATCH($A48,[1]acpsa_table1_production_2018!$B$2:$B$81,0),MATCH(AG$4,[1]acpsa_table1_production_2018!$C$1:$AM$1,0)),0)</f>
        <v>0</v>
      </c>
      <c r="AH48" s="16">
        <f>ROUND(INDEX([1]acpsa_table1_production_2018!$C$2:$AM$81,MATCH($A48,[1]acpsa_table1_production_2018!$B$2:$B$81,0),MATCH(AH$4,[1]acpsa_table1_production_2018!$C$1:$AM$1,0)),0)</f>
        <v>0</v>
      </c>
      <c r="AI48" s="16">
        <f>ROUND(INDEX([1]acpsa_table1_production_2018!$C$2:$AM$81,MATCH($A48,[1]acpsa_table1_production_2018!$B$2:$B$81,0),MATCH(AI$4,[1]acpsa_table1_production_2018!$C$1:$AM$1,0)),0)</f>
        <v>0</v>
      </c>
      <c r="AJ48" s="16">
        <f>ROUND(INDEX([1]acpsa_table1_production_2018!$C$2:$AM$81,MATCH($A48,[1]acpsa_table1_production_2018!$B$2:$B$81,0),MATCH(AJ$4,[1]acpsa_table1_production_2018!$C$1:$AM$1,0)),0)</f>
        <v>0</v>
      </c>
      <c r="AK48" s="16">
        <f>ROUND(INDEX([1]acpsa_table1_production_2018!$C$2:$AM$81,MATCH($A48,[1]acpsa_table1_production_2018!$B$2:$B$81,0),MATCH(AK$4,[1]acpsa_table1_production_2018!$C$1:$AM$1,0)),0)</f>
        <v>16095</v>
      </c>
    </row>
    <row r="49" spans="1:37" x14ac:dyDescent="0.3">
      <c r="A49" s="3" t="s">
        <v>66</v>
      </c>
      <c r="B49" s="14">
        <f>ROUND(INDEX([1]acpsa_table1_production_2018!$C$2:$AM$81,MATCH($A49,[1]acpsa_table1_production_2018!$B$2:$B$81,0),MATCH(B$4,[1]acpsa_table1_production_2018!$C$1:$AM$1,0)),0)</f>
        <v>0</v>
      </c>
      <c r="C49" s="14">
        <f>ROUND(INDEX([1]acpsa_table1_production_2018!$C$2:$AM$81,MATCH($A49,[1]acpsa_table1_production_2018!$B$2:$B$81,0),MATCH(C$4,[1]acpsa_table1_production_2018!$C$1:$AM$1,0)),0)</f>
        <v>0</v>
      </c>
      <c r="D49" s="14">
        <f>ROUND(INDEX([1]acpsa_table1_production_2018!$C$2:$AM$81,MATCH($A49,[1]acpsa_table1_production_2018!$B$2:$B$81,0),MATCH(D$4,[1]acpsa_table1_production_2018!$C$1:$AM$1,0)),0)</f>
        <v>0</v>
      </c>
      <c r="E49" s="14">
        <f>ROUND(INDEX([1]acpsa_table1_production_2018!$C$2:$AM$81,MATCH($A49,[1]acpsa_table1_production_2018!$B$2:$B$81,0),MATCH(E$4,[1]acpsa_table1_production_2018!$C$1:$AM$1,0)),0)</f>
        <v>0</v>
      </c>
      <c r="F49" s="14">
        <f>ROUND(INDEX([1]acpsa_table1_production_2018!$C$2:$AM$81,MATCH($A49,[1]acpsa_table1_production_2018!$B$2:$B$81,0),MATCH(F$4,[1]acpsa_table1_production_2018!$C$1:$AM$1,0)),0)</f>
        <v>0</v>
      </c>
      <c r="G49" s="14">
        <f>ROUND(INDEX([1]acpsa_table1_production_2018!$C$2:$AM$81,MATCH($A49,[1]acpsa_table1_production_2018!$B$2:$B$81,0),MATCH(G$4,[1]acpsa_table1_production_2018!$C$1:$AM$1,0)),0)</f>
        <v>0</v>
      </c>
      <c r="H49" s="14">
        <f>ROUND(INDEX([1]acpsa_table1_production_2018!$C$2:$AM$81,MATCH($A49,[1]acpsa_table1_production_2018!$B$2:$B$81,0),MATCH(H$4,[1]acpsa_table1_production_2018!$C$1:$AM$1,0)),0)</f>
        <v>0</v>
      </c>
      <c r="I49" s="14">
        <f>ROUND(INDEX([1]acpsa_table1_production_2018!$C$2:$AM$81,MATCH($A49,[1]acpsa_table1_production_2018!$B$2:$B$81,0),MATCH(I$4,[1]acpsa_table1_production_2018!$C$1:$AM$1,0)),0)</f>
        <v>0</v>
      </c>
      <c r="J49" s="14">
        <f>ROUND(INDEX([1]acpsa_table1_production_2018!$C$2:$AM$81,MATCH($A49,[1]acpsa_table1_production_2018!$B$2:$B$81,0),MATCH(J$4,[1]acpsa_table1_production_2018!$C$1:$AM$1,0)),0)</f>
        <v>0</v>
      </c>
      <c r="K49" s="14">
        <f>ROUND(INDEX([1]acpsa_table1_production_2018!$C$2:$AM$81,MATCH($A49,[1]acpsa_table1_production_2018!$B$2:$B$81,0),MATCH(K$4,[1]acpsa_table1_production_2018!$C$1:$AM$1,0)),0)</f>
        <v>0</v>
      </c>
      <c r="L49" s="14">
        <f>ROUND(INDEX([1]acpsa_table1_production_2018!$C$2:$AM$81,MATCH($A49,[1]acpsa_table1_production_2018!$B$2:$B$81,0),MATCH(L$4,[1]acpsa_table1_production_2018!$C$1:$AM$1,0)),0)</f>
        <v>0</v>
      </c>
      <c r="M49" s="15">
        <f>ROUND(INDEX([1]acpsa_table1_production_2018!$C$2:$AM$81,MATCH($A49,[1]acpsa_table1_production_2018!$B$2:$B$81,0),MATCH(M$4,[1]acpsa_table1_production_2018!$C$1:$AM$1,0)),0)</f>
        <v>0</v>
      </c>
      <c r="N49" s="16">
        <f>ROUND(INDEX([1]acpsa_table1_production_2018!$C$2:$AM$81,MATCH($A49,[1]acpsa_table1_production_2018!$B$2:$B$81,0),MATCH(N$4,[1]acpsa_table1_production_2018!$C$1:$AM$1,0)),0)</f>
        <v>0</v>
      </c>
      <c r="O49" s="16">
        <f>ROUND(INDEX([1]acpsa_table1_production_2018!$C$2:$AM$81,MATCH($A49,[1]acpsa_table1_production_2018!$B$2:$B$81,0),MATCH(O$4,[1]acpsa_table1_production_2018!$C$1:$AM$1,0)),0)</f>
        <v>0</v>
      </c>
      <c r="P49" s="16">
        <f>ROUND(INDEX([1]acpsa_table1_production_2018!$C$2:$AM$81,MATCH($A49,[1]acpsa_table1_production_2018!$B$2:$B$81,0),MATCH(P$4,[1]acpsa_table1_production_2018!$C$1:$AM$1,0)),0)</f>
        <v>0</v>
      </c>
      <c r="Q49" s="16">
        <f>ROUND(INDEX([1]acpsa_table1_production_2018!$C$2:$AM$81,MATCH($A49,[1]acpsa_table1_production_2018!$B$2:$B$81,0),MATCH(Q$4,[1]acpsa_table1_production_2018!$C$1:$AM$1,0)),0)</f>
        <v>0</v>
      </c>
      <c r="R49" s="16">
        <f>ROUND(INDEX([1]acpsa_table1_production_2018!$C$2:$AM$81,MATCH($A49,[1]acpsa_table1_production_2018!$B$2:$B$81,0),MATCH(R$4,[1]acpsa_table1_production_2018!$C$1:$AM$1,0)),0)</f>
        <v>0</v>
      </c>
      <c r="S49" s="16">
        <f>ROUND(INDEX([1]acpsa_table1_production_2018!$C$2:$AM$81,MATCH($A49,[1]acpsa_table1_production_2018!$B$2:$B$81,0),MATCH(S$4,[1]acpsa_table1_production_2018!$C$1:$AM$1,0)),0)</f>
        <v>0</v>
      </c>
      <c r="T49" s="16">
        <f>ROUND(INDEX([1]acpsa_table1_production_2018!$C$2:$AM$81,MATCH($A49,[1]acpsa_table1_production_2018!$B$2:$B$81,0),MATCH(T$4,[1]acpsa_table1_production_2018!$C$1:$AM$1,0)),0)</f>
        <v>1779</v>
      </c>
      <c r="U49" s="16">
        <f>ROUND(INDEX([1]acpsa_table1_production_2018!$C$2:$AM$81,MATCH($A49,[1]acpsa_table1_production_2018!$B$2:$B$81,0),MATCH(U$4,[1]acpsa_table1_production_2018!$C$1:$AM$1,0)),0)</f>
        <v>0</v>
      </c>
      <c r="V49" s="100">
        <f>ROUND(INDEX([1]acpsa_table1_production_2018!$C$2:$AM$81,MATCH($A49,[1]acpsa_table1_production_2018!$B$2:$B$81,0),MATCH(V$4,[1]acpsa_table1_production_2018!$C$1:$AM$1,0)),0)</f>
        <v>0</v>
      </c>
      <c r="W49" s="14">
        <f>ROUND(INDEX([1]acpsa_table1_production_2018!$C$2:$AM$81,MATCH($A49,[1]acpsa_table1_production_2018!$B$2:$B$81,0),MATCH(W$4,[1]acpsa_table1_production_2018!$C$1:$AM$1,0)),0)</f>
        <v>0</v>
      </c>
      <c r="X49" s="14">
        <f>ROUND(INDEX([1]acpsa_table1_production_2018!$C$2:$AM$81,MATCH($A49,[1]acpsa_table1_production_2018!$B$2:$B$81,0),MATCH(X$4,[1]acpsa_table1_production_2018!$C$1:$AM$1,0)),0)</f>
        <v>0</v>
      </c>
      <c r="Y49" s="14">
        <f>ROUND(INDEX([1]acpsa_table1_production_2018!$C$2:$AM$81,MATCH($A49,[1]acpsa_table1_production_2018!$B$2:$B$81,0),MATCH(Y$4,[1]acpsa_table1_production_2018!$C$1:$AM$1,0)),0)</f>
        <v>0</v>
      </c>
      <c r="Z49" s="14">
        <f>ROUND(INDEX([1]acpsa_table1_production_2018!$C$2:$AM$81,MATCH($A49,[1]acpsa_table1_production_2018!$B$2:$B$81,0),MATCH(Z$4,[1]acpsa_table1_production_2018!$C$1:$AM$1,0)),0)</f>
        <v>0</v>
      </c>
      <c r="AA49" s="14">
        <f>ROUND(INDEX([1]acpsa_table1_production_2018!$C$2:$AM$81,MATCH($A49,[1]acpsa_table1_production_2018!$B$2:$B$81,0),MATCH(AA$4,[1]acpsa_table1_production_2018!$C$1:$AM$1,0)),0)</f>
        <v>0</v>
      </c>
      <c r="AB49" s="14">
        <f>ROUND(INDEX([1]acpsa_table1_production_2018!$C$2:$AM$81,MATCH($A49,[1]acpsa_table1_production_2018!$B$2:$B$81,0),MATCH(AB$4,[1]acpsa_table1_production_2018!$C$1:$AM$1,0)),0)</f>
        <v>0</v>
      </c>
      <c r="AC49" s="15">
        <f>ROUND(INDEX([1]acpsa_table1_production_2018!$C$2:$AM$81,MATCH($A49,[1]acpsa_table1_production_2018!$B$2:$B$81,0),MATCH(AC$4,[1]acpsa_table1_production_2018!$C$1:$AM$1,0)),0)</f>
        <v>0</v>
      </c>
      <c r="AD49" s="16">
        <f>ROUND(INDEX([1]acpsa_table1_production_2018!$C$2:$AM$81,MATCH($A49,[1]acpsa_table1_production_2018!$B$2:$B$81,0),MATCH(AD$4,[1]acpsa_table1_production_2018!$C$1:$AM$1,0)),0)</f>
        <v>0</v>
      </c>
      <c r="AE49" s="16">
        <f>ROUND(INDEX([1]acpsa_table1_production_2018!$C$2:$AM$81,MATCH($A49,[1]acpsa_table1_production_2018!$B$2:$B$81,0),MATCH(AE$4,[1]acpsa_table1_production_2018!$C$1:$AM$1,0)),0)</f>
        <v>0</v>
      </c>
      <c r="AF49" s="16">
        <f>ROUND(INDEX([1]acpsa_table1_production_2018!$C$2:$AM$81,MATCH($A49,[1]acpsa_table1_production_2018!$B$2:$B$81,0),MATCH(AF$4,[1]acpsa_table1_production_2018!$C$1:$AM$1,0)),0)</f>
        <v>0</v>
      </c>
      <c r="AG49" s="16">
        <f>ROUND(INDEX([1]acpsa_table1_production_2018!$C$2:$AM$81,MATCH($A49,[1]acpsa_table1_production_2018!$B$2:$B$81,0),MATCH(AG$4,[1]acpsa_table1_production_2018!$C$1:$AM$1,0)),0)</f>
        <v>0</v>
      </c>
      <c r="AH49" s="16">
        <f>ROUND(INDEX([1]acpsa_table1_production_2018!$C$2:$AM$81,MATCH($A49,[1]acpsa_table1_production_2018!$B$2:$B$81,0),MATCH(AH$4,[1]acpsa_table1_production_2018!$C$1:$AM$1,0)),0)</f>
        <v>0</v>
      </c>
      <c r="AI49" s="16">
        <f>ROUND(INDEX([1]acpsa_table1_production_2018!$C$2:$AM$81,MATCH($A49,[1]acpsa_table1_production_2018!$B$2:$B$81,0),MATCH(AI$4,[1]acpsa_table1_production_2018!$C$1:$AM$1,0)),0)</f>
        <v>0</v>
      </c>
      <c r="AJ49" s="16">
        <f>ROUND(INDEX([1]acpsa_table1_production_2018!$C$2:$AM$81,MATCH($A49,[1]acpsa_table1_production_2018!$B$2:$B$81,0),MATCH(AJ$4,[1]acpsa_table1_production_2018!$C$1:$AM$1,0)),0)</f>
        <v>0</v>
      </c>
      <c r="AK49" s="16">
        <f>ROUND(INDEX([1]acpsa_table1_production_2018!$C$2:$AM$81,MATCH($A49,[1]acpsa_table1_production_2018!$B$2:$B$81,0),MATCH(AK$4,[1]acpsa_table1_production_2018!$C$1:$AM$1,0)),0)</f>
        <v>1779</v>
      </c>
    </row>
    <row r="50" spans="1:37" x14ac:dyDescent="0.3">
      <c r="A50" s="3" t="s">
        <v>67</v>
      </c>
      <c r="B50" s="14">
        <f>ROUND(INDEX([1]acpsa_table1_production_2018!$C$2:$AM$81,MATCH($A50,[1]acpsa_table1_production_2018!$B$2:$B$81,0),MATCH(B$4,[1]acpsa_table1_production_2018!$C$1:$AM$1,0)),0)</f>
        <v>0</v>
      </c>
      <c r="C50" s="14">
        <f>ROUND(INDEX([1]acpsa_table1_production_2018!$C$2:$AM$81,MATCH($A50,[1]acpsa_table1_production_2018!$B$2:$B$81,0),MATCH(C$4,[1]acpsa_table1_production_2018!$C$1:$AM$1,0)),0)</f>
        <v>0</v>
      </c>
      <c r="D50" s="14">
        <f>ROUND(INDEX([1]acpsa_table1_production_2018!$C$2:$AM$81,MATCH($A50,[1]acpsa_table1_production_2018!$B$2:$B$81,0),MATCH(D$4,[1]acpsa_table1_production_2018!$C$1:$AM$1,0)),0)</f>
        <v>0</v>
      </c>
      <c r="E50" s="14">
        <f>ROUND(INDEX([1]acpsa_table1_production_2018!$C$2:$AM$81,MATCH($A50,[1]acpsa_table1_production_2018!$B$2:$B$81,0),MATCH(E$4,[1]acpsa_table1_production_2018!$C$1:$AM$1,0)),0)</f>
        <v>0</v>
      </c>
      <c r="F50" s="14">
        <f>ROUND(INDEX([1]acpsa_table1_production_2018!$C$2:$AM$81,MATCH($A50,[1]acpsa_table1_production_2018!$B$2:$B$81,0),MATCH(F$4,[1]acpsa_table1_production_2018!$C$1:$AM$1,0)),0)</f>
        <v>0</v>
      </c>
      <c r="G50" s="14">
        <f>ROUND(INDEX([1]acpsa_table1_production_2018!$C$2:$AM$81,MATCH($A50,[1]acpsa_table1_production_2018!$B$2:$B$81,0),MATCH(G$4,[1]acpsa_table1_production_2018!$C$1:$AM$1,0)),0)</f>
        <v>0</v>
      </c>
      <c r="H50" s="14">
        <f>ROUND(INDEX([1]acpsa_table1_production_2018!$C$2:$AM$81,MATCH($A50,[1]acpsa_table1_production_2018!$B$2:$B$81,0),MATCH(H$4,[1]acpsa_table1_production_2018!$C$1:$AM$1,0)),0)</f>
        <v>0</v>
      </c>
      <c r="I50" s="14">
        <f>ROUND(INDEX([1]acpsa_table1_production_2018!$C$2:$AM$81,MATCH($A50,[1]acpsa_table1_production_2018!$B$2:$B$81,0),MATCH(I$4,[1]acpsa_table1_production_2018!$C$1:$AM$1,0)),0)</f>
        <v>0</v>
      </c>
      <c r="J50" s="14">
        <f>ROUND(INDEX([1]acpsa_table1_production_2018!$C$2:$AM$81,MATCH($A50,[1]acpsa_table1_production_2018!$B$2:$B$81,0),MATCH(J$4,[1]acpsa_table1_production_2018!$C$1:$AM$1,0)),0)</f>
        <v>0</v>
      </c>
      <c r="K50" s="14">
        <f>ROUND(INDEX([1]acpsa_table1_production_2018!$C$2:$AM$81,MATCH($A50,[1]acpsa_table1_production_2018!$B$2:$B$81,0),MATCH(K$4,[1]acpsa_table1_production_2018!$C$1:$AM$1,0)),0)</f>
        <v>0</v>
      </c>
      <c r="L50" s="14">
        <f>ROUND(INDEX([1]acpsa_table1_production_2018!$C$2:$AM$81,MATCH($A50,[1]acpsa_table1_production_2018!$B$2:$B$81,0),MATCH(L$4,[1]acpsa_table1_production_2018!$C$1:$AM$1,0)),0)</f>
        <v>0</v>
      </c>
      <c r="M50" s="15">
        <f>ROUND(INDEX([1]acpsa_table1_production_2018!$C$2:$AM$81,MATCH($A50,[1]acpsa_table1_production_2018!$B$2:$B$81,0),MATCH(M$4,[1]acpsa_table1_production_2018!$C$1:$AM$1,0)),0)</f>
        <v>0</v>
      </c>
      <c r="N50" s="16">
        <f>ROUND(INDEX([1]acpsa_table1_production_2018!$C$2:$AM$81,MATCH($A50,[1]acpsa_table1_production_2018!$B$2:$B$81,0),MATCH(N$4,[1]acpsa_table1_production_2018!$C$1:$AM$1,0)),0)</f>
        <v>0</v>
      </c>
      <c r="O50" s="16">
        <f>ROUND(INDEX([1]acpsa_table1_production_2018!$C$2:$AM$81,MATCH($A50,[1]acpsa_table1_production_2018!$B$2:$B$81,0),MATCH(O$4,[1]acpsa_table1_production_2018!$C$1:$AM$1,0)),0)</f>
        <v>0</v>
      </c>
      <c r="P50" s="16">
        <f>ROUND(INDEX([1]acpsa_table1_production_2018!$C$2:$AM$81,MATCH($A50,[1]acpsa_table1_production_2018!$B$2:$B$81,0),MATCH(P$4,[1]acpsa_table1_production_2018!$C$1:$AM$1,0)),0)</f>
        <v>0</v>
      </c>
      <c r="Q50" s="16">
        <f>ROUND(INDEX([1]acpsa_table1_production_2018!$C$2:$AM$81,MATCH($A50,[1]acpsa_table1_production_2018!$B$2:$B$81,0),MATCH(Q$4,[1]acpsa_table1_production_2018!$C$1:$AM$1,0)),0)</f>
        <v>0</v>
      </c>
      <c r="R50" s="16">
        <f>ROUND(INDEX([1]acpsa_table1_production_2018!$C$2:$AM$81,MATCH($A50,[1]acpsa_table1_production_2018!$B$2:$B$81,0),MATCH(R$4,[1]acpsa_table1_production_2018!$C$1:$AM$1,0)),0)</f>
        <v>0</v>
      </c>
      <c r="S50" s="16">
        <f>ROUND(INDEX([1]acpsa_table1_production_2018!$C$2:$AM$81,MATCH($A50,[1]acpsa_table1_production_2018!$B$2:$B$81,0),MATCH(S$4,[1]acpsa_table1_production_2018!$C$1:$AM$1,0)),0)</f>
        <v>0</v>
      </c>
      <c r="T50" s="16">
        <f>ROUND(INDEX([1]acpsa_table1_production_2018!$C$2:$AM$81,MATCH($A50,[1]acpsa_table1_production_2018!$B$2:$B$81,0),MATCH(T$4,[1]acpsa_table1_production_2018!$C$1:$AM$1,0)),0)</f>
        <v>786</v>
      </c>
      <c r="U50" s="16">
        <f>ROUND(INDEX([1]acpsa_table1_production_2018!$C$2:$AM$81,MATCH($A50,[1]acpsa_table1_production_2018!$B$2:$B$81,0),MATCH(U$4,[1]acpsa_table1_production_2018!$C$1:$AM$1,0)),0)</f>
        <v>0</v>
      </c>
      <c r="V50" s="100">
        <f>ROUND(INDEX([1]acpsa_table1_production_2018!$C$2:$AM$81,MATCH($A50,[1]acpsa_table1_production_2018!$B$2:$B$81,0),MATCH(V$4,[1]acpsa_table1_production_2018!$C$1:$AM$1,0)),0)</f>
        <v>0</v>
      </c>
      <c r="W50" s="14">
        <f>ROUND(INDEX([1]acpsa_table1_production_2018!$C$2:$AM$81,MATCH($A50,[1]acpsa_table1_production_2018!$B$2:$B$81,0),MATCH(W$4,[1]acpsa_table1_production_2018!$C$1:$AM$1,0)),0)</f>
        <v>0</v>
      </c>
      <c r="X50" s="14">
        <f>ROUND(INDEX([1]acpsa_table1_production_2018!$C$2:$AM$81,MATCH($A50,[1]acpsa_table1_production_2018!$B$2:$B$81,0),MATCH(X$4,[1]acpsa_table1_production_2018!$C$1:$AM$1,0)),0)</f>
        <v>0</v>
      </c>
      <c r="Y50" s="14">
        <f>ROUND(INDEX([1]acpsa_table1_production_2018!$C$2:$AM$81,MATCH($A50,[1]acpsa_table1_production_2018!$B$2:$B$81,0),MATCH(Y$4,[1]acpsa_table1_production_2018!$C$1:$AM$1,0)),0)</f>
        <v>0</v>
      </c>
      <c r="Z50" s="14">
        <f>ROUND(INDEX([1]acpsa_table1_production_2018!$C$2:$AM$81,MATCH($A50,[1]acpsa_table1_production_2018!$B$2:$B$81,0),MATCH(Z$4,[1]acpsa_table1_production_2018!$C$1:$AM$1,0)),0)</f>
        <v>0</v>
      </c>
      <c r="AA50" s="14">
        <f>ROUND(INDEX([1]acpsa_table1_production_2018!$C$2:$AM$81,MATCH($A50,[1]acpsa_table1_production_2018!$B$2:$B$81,0),MATCH(AA$4,[1]acpsa_table1_production_2018!$C$1:$AM$1,0)),0)</f>
        <v>0</v>
      </c>
      <c r="AB50" s="14">
        <f>ROUND(INDEX([1]acpsa_table1_production_2018!$C$2:$AM$81,MATCH($A50,[1]acpsa_table1_production_2018!$B$2:$B$81,0),MATCH(AB$4,[1]acpsa_table1_production_2018!$C$1:$AM$1,0)),0)</f>
        <v>0</v>
      </c>
      <c r="AC50" s="15">
        <f>ROUND(INDEX([1]acpsa_table1_production_2018!$C$2:$AM$81,MATCH($A50,[1]acpsa_table1_production_2018!$B$2:$B$81,0),MATCH(AC$4,[1]acpsa_table1_production_2018!$C$1:$AM$1,0)),0)</f>
        <v>0</v>
      </c>
      <c r="AD50" s="16">
        <f>ROUND(INDEX([1]acpsa_table1_production_2018!$C$2:$AM$81,MATCH($A50,[1]acpsa_table1_production_2018!$B$2:$B$81,0),MATCH(AD$4,[1]acpsa_table1_production_2018!$C$1:$AM$1,0)),0)</f>
        <v>0</v>
      </c>
      <c r="AE50" s="16">
        <f>ROUND(INDEX([1]acpsa_table1_production_2018!$C$2:$AM$81,MATCH($A50,[1]acpsa_table1_production_2018!$B$2:$B$81,0),MATCH(AE$4,[1]acpsa_table1_production_2018!$C$1:$AM$1,0)),0)</f>
        <v>0</v>
      </c>
      <c r="AF50" s="16">
        <f>ROUND(INDEX([1]acpsa_table1_production_2018!$C$2:$AM$81,MATCH($A50,[1]acpsa_table1_production_2018!$B$2:$B$81,0),MATCH(AF$4,[1]acpsa_table1_production_2018!$C$1:$AM$1,0)),0)</f>
        <v>0</v>
      </c>
      <c r="AG50" s="16">
        <f>ROUND(INDEX([1]acpsa_table1_production_2018!$C$2:$AM$81,MATCH($A50,[1]acpsa_table1_production_2018!$B$2:$B$81,0),MATCH(AG$4,[1]acpsa_table1_production_2018!$C$1:$AM$1,0)),0)</f>
        <v>0</v>
      </c>
      <c r="AH50" s="16">
        <f>ROUND(INDEX([1]acpsa_table1_production_2018!$C$2:$AM$81,MATCH($A50,[1]acpsa_table1_production_2018!$B$2:$B$81,0),MATCH(AH$4,[1]acpsa_table1_production_2018!$C$1:$AM$1,0)),0)</f>
        <v>0</v>
      </c>
      <c r="AI50" s="16">
        <f>ROUND(INDEX([1]acpsa_table1_production_2018!$C$2:$AM$81,MATCH($A50,[1]acpsa_table1_production_2018!$B$2:$B$81,0),MATCH(AI$4,[1]acpsa_table1_production_2018!$C$1:$AM$1,0)),0)</f>
        <v>0</v>
      </c>
      <c r="AJ50" s="16">
        <f>ROUND(INDEX([1]acpsa_table1_production_2018!$C$2:$AM$81,MATCH($A50,[1]acpsa_table1_production_2018!$B$2:$B$81,0),MATCH(AJ$4,[1]acpsa_table1_production_2018!$C$1:$AM$1,0)),0)</f>
        <v>0</v>
      </c>
      <c r="AK50" s="16">
        <f>ROUND(INDEX([1]acpsa_table1_production_2018!$C$2:$AM$81,MATCH($A50,[1]acpsa_table1_production_2018!$B$2:$B$81,0),MATCH(AK$4,[1]acpsa_table1_production_2018!$C$1:$AM$1,0)),0)</f>
        <v>786</v>
      </c>
    </row>
    <row r="51" spans="1:37" x14ac:dyDescent="0.3">
      <c r="A51" s="3" t="s">
        <v>68</v>
      </c>
      <c r="B51" s="14">
        <f>ROUND(INDEX([1]acpsa_table1_production_2018!$C$2:$AM$81,MATCH($A51,[1]acpsa_table1_production_2018!$B$2:$B$81,0),MATCH(B$4,[1]acpsa_table1_production_2018!$C$1:$AM$1,0)),0)</f>
        <v>0</v>
      </c>
      <c r="C51" s="14">
        <f>ROUND(INDEX([1]acpsa_table1_production_2018!$C$2:$AM$81,MATCH($A51,[1]acpsa_table1_production_2018!$B$2:$B$81,0),MATCH(C$4,[1]acpsa_table1_production_2018!$C$1:$AM$1,0)),0)</f>
        <v>0</v>
      </c>
      <c r="D51" s="14">
        <f>ROUND(INDEX([1]acpsa_table1_production_2018!$C$2:$AM$81,MATCH($A51,[1]acpsa_table1_production_2018!$B$2:$B$81,0),MATCH(D$4,[1]acpsa_table1_production_2018!$C$1:$AM$1,0)),0)</f>
        <v>0</v>
      </c>
      <c r="E51" s="14">
        <f>ROUND(INDEX([1]acpsa_table1_production_2018!$C$2:$AM$81,MATCH($A51,[1]acpsa_table1_production_2018!$B$2:$B$81,0),MATCH(E$4,[1]acpsa_table1_production_2018!$C$1:$AM$1,0)),0)</f>
        <v>0</v>
      </c>
      <c r="F51" s="14">
        <f>ROUND(INDEX([1]acpsa_table1_production_2018!$C$2:$AM$81,MATCH($A51,[1]acpsa_table1_production_2018!$B$2:$B$81,0),MATCH(F$4,[1]acpsa_table1_production_2018!$C$1:$AM$1,0)),0)</f>
        <v>0</v>
      </c>
      <c r="G51" s="14">
        <f>ROUND(INDEX([1]acpsa_table1_production_2018!$C$2:$AM$81,MATCH($A51,[1]acpsa_table1_production_2018!$B$2:$B$81,0),MATCH(G$4,[1]acpsa_table1_production_2018!$C$1:$AM$1,0)),0)</f>
        <v>0</v>
      </c>
      <c r="H51" s="14">
        <f>ROUND(INDEX([1]acpsa_table1_production_2018!$C$2:$AM$81,MATCH($A51,[1]acpsa_table1_production_2018!$B$2:$B$81,0),MATCH(H$4,[1]acpsa_table1_production_2018!$C$1:$AM$1,0)),0)</f>
        <v>0</v>
      </c>
      <c r="I51" s="14">
        <f>ROUND(INDEX([1]acpsa_table1_production_2018!$C$2:$AM$81,MATCH($A51,[1]acpsa_table1_production_2018!$B$2:$B$81,0),MATCH(I$4,[1]acpsa_table1_production_2018!$C$1:$AM$1,0)),0)</f>
        <v>0</v>
      </c>
      <c r="J51" s="14">
        <f>ROUND(INDEX([1]acpsa_table1_production_2018!$C$2:$AM$81,MATCH($A51,[1]acpsa_table1_production_2018!$B$2:$B$81,0),MATCH(J$4,[1]acpsa_table1_production_2018!$C$1:$AM$1,0)),0)</f>
        <v>0</v>
      </c>
      <c r="K51" s="14">
        <f>ROUND(INDEX([1]acpsa_table1_production_2018!$C$2:$AM$81,MATCH($A51,[1]acpsa_table1_production_2018!$B$2:$B$81,0),MATCH(K$4,[1]acpsa_table1_production_2018!$C$1:$AM$1,0)),0)</f>
        <v>0</v>
      </c>
      <c r="L51" s="14">
        <f>ROUND(INDEX([1]acpsa_table1_production_2018!$C$2:$AM$81,MATCH($A51,[1]acpsa_table1_production_2018!$B$2:$B$81,0),MATCH(L$4,[1]acpsa_table1_production_2018!$C$1:$AM$1,0)),0)</f>
        <v>0</v>
      </c>
      <c r="M51" s="15">
        <f>ROUND(INDEX([1]acpsa_table1_production_2018!$C$2:$AM$81,MATCH($A51,[1]acpsa_table1_production_2018!$B$2:$B$81,0),MATCH(M$4,[1]acpsa_table1_production_2018!$C$1:$AM$1,0)),0)</f>
        <v>0</v>
      </c>
      <c r="N51" s="16">
        <f>ROUND(INDEX([1]acpsa_table1_production_2018!$C$2:$AM$81,MATCH($A51,[1]acpsa_table1_production_2018!$B$2:$B$81,0),MATCH(N$4,[1]acpsa_table1_production_2018!$C$1:$AM$1,0)),0)</f>
        <v>0</v>
      </c>
      <c r="O51" s="16">
        <f>ROUND(INDEX([1]acpsa_table1_production_2018!$C$2:$AM$81,MATCH($A51,[1]acpsa_table1_production_2018!$B$2:$B$81,0),MATCH(O$4,[1]acpsa_table1_production_2018!$C$1:$AM$1,0)),0)</f>
        <v>0</v>
      </c>
      <c r="P51" s="16">
        <f>ROUND(INDEX([1]acpsa_table1_production_2018!$C$2:$AM$81,MATCH($A51,[1]acpsa_table1_production_2018!$B$2:$B$81,0),MATCH(P$4,[1]acpsa_table1_production_2018!$C$1:$AM$1,0)),0)</f>
        <v>0</v>
      </c>
      <c r="Q51" s="16">
        <f>ROUND(INDEX([1]acpsa_table1_production_2018!$C$2:$AM$81,MATCH($A51,[1]acpsa_table1_production_2018!$B$2:$B$81,0),MATCH(Q$4,[1]acpsa_table1_production_2018!$C$1:$AM$1,0)),0)</f>
        <v>0</v>
      </c>
      <c r="R51" s="16">
        <f>ROUND(INDEX([1]acpsa_table1_production_2018!$C$2:$AM$81,MATCH($A51,[1]acpsa_table1_production_2018!$B$2:$B$81,0),MATCH(R$4,[1]acpsa_table1_production_2018!$C$1:$AM$1,0)),0)</f>
        <v>0</v>
      </c>
      <c r="S51" s="16">
        <f>ROUND(INDEX([1]acpsa_table1_production_2018!$C$2:$AM$81,MATCH($A51,[1]acpsa_table1_production_2018!$B$2:$B$81,0),MATCH(S$4,[1]acpsa_table1_production_2018!$C$1:$AM$1,0)),0)</f>
        <v>0</v>
      </c>
      <c r="T51" s="16">
        <f>ROUND(INDEX([1]acpsa_table1_production_2018!$C$2:$AM$81,MATCH($A51,[1]acpsa_table1_production_2018!$B$2:$B$81,0),MATCH(T$4,[1]acpsa_table1_production_2018!$C$1:$AM$1,0)),0)</f>
        <v>999</v>
      </c>
      <c r="U51" s="16">
        <f>ROUND(INDEX([1]acpsa_table1_production_2018!$C$2:$AM$81,MATCH($A51,[1]acpsa_table1_production_2018!$B$2:$B$81,0),MATCH(U$4,[1]acpsa_table1_production_2018!$C$1:$AM$1,0)),0)</f>
        <v>0</v>
      </c>
      <c r="V51" s="100">
        <f>ROUND(INDEX([1]acpsa_table1_production_2018!$C$2:$AM$81,MATCH($A51,[1]acpsa_table1_production_2018!$B$2:$B$81,0),MATCH(V$4,[1]acpsa_table1_production_2018!$C$1:$AM$1,0)),0)</f>
        <v>0</v>
      </c>
      <c r="W51" s="14">
        <f>ROUND(INDEX([1]acpsa_table1_production_2018!$C$2:$AM$81,MATCH($A51,[1]acpsa_table1_production_2018!$B$2:$B$81,0),MATCH(W$4,[1]acpsa_table1_production_2018!$C$1:$AM$1,0)),0)</f>
        <v>0</v>
      </c>
      <c r="X51" s="14">
        <f>ROUND(INDEX([1]acpsa_table1_production_2018!$C$2:$AM$81,MATCH($A51,[1]acpsa_table1_production_2018!$B$2:$B$81,0),MATCH(X$4,[1]acpsa_table1_production_2018!$C$1:$AM$1,0)),0)</f>
        <v>0</v>
      </c>
      <c r="Y51" s="14">
        <f>ROUND(INDEX([1]acpsa_table1_production_2018!$C$2:$AM$81,MATCH($A51,[1]acpsa_table1_production_2018!$B$2:$B$81,0),MATCH(Y$4,[1]acpsa_table1_production_2018!$C$1:$AM$1,0)),0)</f>
        <v>0</v>
      </c>
      <c r="Z51" s="14">
        <f>ROUND(INDEX([1]acpsa_table1_production_2018!$C$2:$AM$81,MATCH($A51,[1]acpsa_table1_production_2018!$B$2:$B$81,0),MATCH(Z$4,[1]acpsa_table1_production_2018!$C$1:$AM$1,0)),0)</f>
        <v>0</v>
      </c>
      <c r="AA51" s="14">
        <f>ROUND(INDEX([1]acpsa_table1_production_2018!$C$2:$AM$81,MATCH($A51,[1]acpsa_table1_production_2018!$B$2:$B$81,0),MATCH(AA$4,[1]acpsa_table1_production_2018!$C$1:$AM$1,0)),0)</f>
        <v>0</v>
      </c>
      <c r="AB51" s="14">
        <f>ROUND(INDEX([1]acpsa_table1_production_2018!$C$2:$AM$81,MATCH($A51,[1]acpsa_table1_production_2018!$B$2:$B$81,0),MATCH(AB$4,[1]acpsa_table1_production_2018!$C$1:$AM$1,0)),0)</f>
        <v>0</v>
      </c>
      <c r="AC51" s="15">
        <f>ROUND(INDEX([1]acpsa_table1_production_2018!$C$2:$AM$81,MATCH($A51,[1]acpsa_table1_production_2018!$B$2:$B$81,0),MATCH(AC$4,[1]acpsa_table1_production_2018!$C$1:$AM$1,0)),0)</f>
        <v>0</v>
      </c>
      <c r="AD51" s="16">
        <f>ROUND(INDEX([1]acpsa_table1_production_2018!$C$2:$AM$81,MATCH($A51,[1]acpsa_table1_production_2018!$B$2:$B$81,0),MATCH(AD$4,[1]acpsa_table1_production_2018!$C$1:$AM$1,0)),0)</f>
        <v>0</v>
      </c>
      <c r="AE51" s="16">
        <f>ROUND(INDEX([1]acpsa_table1_production_2018!$C$2:$AM$81,MATCH($A51,[1]acpsa_table1_production_2018!$B$2:$B$81,0),MATCH(AE$4,[1]acpsa_table1_production_2018!$C$1:$AM$1,0)),0)</f>
        <v>0</v>
      </c>
      <c r="AF51" s="16">
        <f>ROUND(INDEX([1]acpsa_table1_production_2018!$C$2:$AM$81,MATCH($A51,[1]acpsa_table1_production_2018!$B$2:$B$81,0),MATCH(AF$4,[1]acpsa_table1_production_2018!$C$1:$AM$1,0)),0)</f>
        <v>63</v>
      </c>
      <c r="AG51" s="16">
        <f>ROUND(INDEX([1]acpsa_table1_production_2018!$C$2:$AM$81,MATCH($A51,[1]acpsa_table1_production_2018!$B$2:$B$81,0),MATCH(AG$4,[1]acpsa_table1_production_2018!$C$1:$AM$1,0)),0)</f>
        <v>0</v>
      </c>
      <c r="AH51" s="16">
        <f>ROUND(INDEX([1]acpsa_table1_production_2018!$C$2:$AM$81,MATCH($A51,[1]acpsa_table1_production_2018!$B$2:$B$81,0),MATCH(AH$4,[1]acpsa_table1_production_2018!$C$1:$AM$1,0)),0)</f>
        <v>0</v>
      </c>
      <c r="AI51" s="16">
        <f>ROUND(INDEX([1]acpsa_table1_production_2018!$C$2:$AM$81,MATCH($A51,[1]acpsa_table1_production_2018!$B$2:$B$81,0),MATCH(AI$4,[1]acpsa_table1_production_2018!$C$1:$AM$1,0)),0)</f>
        <v>0</v>
      </c>
      <c r="AJ51" s="16">
        <f>ROUND(INDEX([1]acpsa_table1_production_2018!$C$2:$AM$81,MATCH($A51,[1]acpsa_table1_production_2018!$B$2:$B$81,0),MATCH(AJ$4,[1]acpsa_table1_production_2018!$C$1:$AM$1,0)),0)</f>
        <v>0</v>
      </c>
      <c r="AK51" s="16">
        <f>ROUND(INDEX([1]acpsa_table1_production_2018!$C$2:$AM$81,MATCH($A51,[1]acpsa_table1_production_2018!$B$2:$B$81,0),MATCH(AK$4,[1]acpsa_table1_production_2018!$C$1:$AM$1,0)),0)</f>
        <v>1063</v>
      </c>
    </row>
    <row r="52" spans="1:37" ht="21.6" x14ac:dyDescent="0.3">
      <c r="A52" s="3" t="s">
        <v>69</v>
      </c>
      <c r="B52" s="14">
        <f>ROUND(INDEX([1]acpsa_table1_production_2018!$C$2:$AM$81,MATCH($A52,[1]acpsa_table1_production_2018!$B$2:$B$81,0),MATCH(B$4,[1]acpsa_table1_production_2018!$C$1:$AM$1,0)),0)</f>
        <v>0</v>
      </c>
      <c r="C52" s="14">
        <f>ROUND(INDEX([1]acpsa_table1_production_2018!$C$2:$AM$81,MATCH($A52,[1]acpsa_table1_production_2018!$B$2:$B$81,0),MATCH(C$4,[1]acpsa_table1_production_2018!$C$1:$AM$1,0)),0)</f>
        <v>0</v>
      </c>
      <c r="D52" s="14">
        <f>ROUND(INDEX([1]acpsa_table1_production_2018!$C$2:$AM$81,MATCH($A52,[1]acpsa_table1_production_2018!$B$2:$B$81,0),MATCH(D$4,[1]acpsa_table1_production_2018!$C$1:$AM$1,0)),0)</f>
        <v>0</v>
      </c>
      <c r="E52" s="14">
        <f>ROUND(INDEX([1]acpsa_table1_production_2018!$C$2:$AM$81,MATCH($A52,[1]acpsa_table1_production_2018!$B$2:$B$81,0),MATCH(E$4,[1]acpsa_table1_production_2018!$C$1:$AM$1,0)),0)</f>
        <v>0</v>
      </c>
      <c r="F52" s="14">
        <f>ROUND(INDEX([1]acpsa_table1_production_2018!$C$2:$AM$81,MATCH($A52,[1]acpsa_table1_production_2018!$B$2:$B$81,0),MATCH(F$4,[1]acpsa_table1_production_2018!$C$1:$AM$1,0)),0)</f>
        <v>0</v>
      </c>
      <c r="G52" s="14">
        <f>ROUND(INDEX([1]acpsa_table1_production_2018!$C$2:$AM$81,MATCH($A52,[1]acpsa_table1_production_2018!$B$2:$B$81,0),MATCH(G$4,[1]acpsa_table1_production_2018!$C$1:$AM$1,0)),0)</f>
        <v>0</v>
      </c>
      <c r="H52" s="14">
        <f>ROUND(INDEX([1]acpsa_table1_production_2018!$C$2:$AM$81,MATCH($A52,[1]acpsa_table1_production_2018!$B$2:$B$81,0),MATCH(H$4,[1]acpsa_table1_production_2018!$C$1:$AM$1,0)),0)</f>
        <v>0</v>
      </c>
      <c r="I52" s="14">
        <f>ROUND(INDEX([1]acpsa_table1_production_2018!$C$2:$AM$81,MATCH($A52,[1]acpsa_table1_production_2018!$B$2:$B$81,0),MATCH(I$4,[1]acpsa_table1_production_2018!$C$1:$AM$1,0)),0)</f>
        <v>0</v>
      </c>
      <c r="J52" s="14">
        <f>ROUND(INDEX([1]acpsa_table1_production_2018!$C$2:$AM$81,MATCH($A52,[1]acpsa_table1_production_2018!$B$2:$B$81,0),MATCH(J$4,[1]acpsa_table1_production_2018!$C$1:$AM$1,0)),0)</f>
        <v>0</v>
      </c>
      <c r="K52" s="14">
        <f>ROUND(INDEX([1]acpsa_table1_production_2018!$C$2:$AM$81,MATCH($A52,[1]acpsa_table1_production_2018!$B$2:$B$81,0),MATCH(K$4,[1]acpsa_table1_production_2018!$C$1:$AM$1,0)),0)</f>
        <v>0</v>
      </c>
      <c r="L52" s="14">
        <f>ROUND(INDEX([1]acpsa_table1_production_2018!$C$2:$AM$81,MATCH($A52,[1]acpsa_table1_production_2018!$B$2:$B$81,0),MATCH(L$4,[1]acpsa_table1_production_2018!$C$1:$AM$1,0)),0)</f>
        <v>0</v>
      </c>
      <c r="M52" s="15">
        <f>ROUND(INDEX([1]acpsa_table1_production_2018!$C$2:$AM$81,MATCH($A52,[1]acpsa_table1_production_2018!$B$2:$B$81,0),MATCH(M$4,[1]acpsa_table1_production_2018!$C$1:$AM$1,0)),0)</f>
        <v>0</v>
      </c>
      <c r="N52" s="16">
        <f>ROUND(INDEX([1]acpsa_table1_production_2018!$C$2:$AM$81,MATCH($A52,[1]acpsa_table1_production_2018!$B$2:$B$81,0),MATCH(N$4,[1]acpsa_table1_production_2018!$C$1:$AM$1,0)),0)</f>
        <v>0</v>
      </c>
      <c r="O52" s="16">
        <f>ROUND(INDEX([1]acpsa_table1_production_2018!$C$2:$AM$81,MATCH($A52,[1]acpsa_table1_production_2018!$B$2:$B$81,0),MATCH(O$4,[1]acpsa_table1_production_2018!$C$1:$AM$1,0)),0)</f>
        <v>0</v>
      </c>
      <c r="P52" s="16">
        <f>ROUND(INDEX([1]acpsa_table1_production_2018!$C$2:$AM$81,MATCH($A52,[1]acpsa_table1_production_2018!$B$2:$B$81,0),MATCH(P$4,[1]acpsa_table1_production_2018!$C$1:$AM$1,0)),0)</f>
        <v>0</v>
      </c>
      <c r="Q52" s="16">
        <f>ROUND(INDEX([1]acpsa_table1_production_2018!$C$2:$AM$81,MATCH($A52,[1]acpsa_table1_production_2018!$B$2:$B$81,0),MATCH(Q$4,[1]acpsa_table1_production_2018!$C$1:$AM$1,0)),0)</f>
        <v>0</v>
      </c>
      <c r="R52" s="16">
        <f>ROUND(INDEX([1]acpsa_table1_production_2018!$C$2:$AM$81,MATCH($A52,[1]acpsa_table1_production_2018!$B$2:$B$81,0),MATCH(R$4,[1]acpsa_table1_production_2018!$C$1:$AM$1,0)),0)</f>
        <v>0</v>
      </c>
      <c r="S52" s="16">
        <f>ROUND(INDEX([1]acpsa_table1_production_2018!$C$2:$AM$81,MATCH($A52,[1]acpsa_table1_production_2018!$B$2:$B$81,0),MATCH(S$4,[1]acpsa_table1_production_2018!$C$1:$AM$1,0)),0)</f>
        <v>0</v>
      </c>
      <c r="T52" s="16">
        <f>ROUND(INDEX([1]acpsa_table1_production_2018!$C$2:$AM$81,MATCH($A52,[1]acpsa_table1_production_2018!$B$2:$B$81,0),MATCH(T$4,[1]acpsa_table1_production_2018!$C$1:$AM$1,0)),0)</f>
        <v>2721</v>
      </c>
      <c r="U52" s="16">
        <f>ROUND(INDEX([1]acpsa_table1_production_2018!$C$2:$AM$81,MATCH($A52,[1]acpsa_table1_production_2018!$B$2:$B$81,0),MATCH(U$4,[1]acpsa_table1_production_2018!$C$1:$AM$1,0)),0)</f>
        <v>0</v>
      </c>
      <c r="V52" s="100">
        <f>ROUND(INDEX([1]acpsa_table1_production_2018!$C$2:$AM$81,MATCH($A52,[1]acpsa_table1_production_2018!$B$2:$B$81,0),MATCH(V$4,[1]acpsa_table1_production_2018!$C$1:$AM$1,0)),0)</f>
        <v>0</v>
      </c>
      <c r="W52" s="14">
        <f>ROUND(INDEX([1]acpsa_table1_production_2018!$C$2:$AM$81,MATCH($A52,[1]acpsa_table1_production_2018!$B$2:$B$81,0),MATCH(W$4,[1]acpsa_table1_production_2018!$C$1:$AM$1,0)),0)</f>
        <v>0</v>
      </c>
      <c r="X52" s="14">
        <f>ROUND(INDEX([1]acpsa_table1_production_2018!$C$2:$AM$81,MATCH($A52,[1]acpsa_table1_production_2018!$B$2:$B$81,0),MATCH(X$4,[1]acpsa_table1_production_2018!$C$1:$AM$1,0)),0)</f>
        <v>0</v>
      </c>
      <c r="Y52" s="14">
        <f>ROUND(INDEX([1]acpsa_table1_production_2018!$C$2:$AM$81,MATCH($A52,[1]acpsa_table1_production_2018!$B$2:$B$81,0),MATCH(Y$4,[1]acpsa_table1_production_2018!$C$1:$AM$1,0)),0)</f>
        <v>0</v>
      </c>
      <c r="Z52" s="14">
        <f>ROUND(INDEX([1]acpsa_table1_production_2018!$C$2:$AM$81,MATCH($A52,[1]acpsa_table1_production_2018!$B$2:$B$81,0),MATCH(Z$4,[1]acpsa_table1_production_2018!$C$1:$AM$1,0)),0)</f>
        <v>0</v>
      </c>
      <c r="AA52" s="14">
        <f>ROUND(INDEX([1]acpsa_table1_production_2018!$C$2:$AM$81,MATCH($A52,[1]acpsa_table1_production_2018!$B$2:$B$81,0),MATCH(AA$4,[1]acpsa_table1_production_2018!$C$1:$AM$1,0)),0)</f>
        <v>0</v>
      </c>
      <c r="AB52" s="14">
        <f>ROUND(INDEX([1]acpsa_table1_production_2018!$C$2:$AM$81,MATCH($A52,[1]acpsa_table1_production_2018!$B$2:$B$81,0),MATCH(AB$4,[1]acpsa_table1_production_2018!$C$1:$AM$1,0)),0)</f>
        <v>0</v>
      </c>
      <c r="AC52" s="15">
        <f>ROUND(INDEX([1]acpsa_table1_production_2018!$C$2:$AM$81,MATCH($A52,[1]acpsa_table1_production_2018!$B$2:$B$81,0),MATCH(AC$4,[1]acpsa_table1_production_2018!$C$1:$AM$1,0)),0)</f>
        <v>0</v>
      </c>
      <c r="AD52" s="16">
        <f>ROUND(INDEX([1]acpsa_table1_production_2018!$C$2:$AM$81,MATCH($A52,[1]acpsa_table1_production_2018!$B$2:$B$81,0),MATCH(AD$4,[1]acpsa_table1_production_2018!$C$1:$AM$1,0)),0)</f>
        <v>0</v>
      </c>
      <c r="AE52" s="16">
        <f>ROUND(INDEX([1]acpsa_table1_production_2018!$C$2:$AM$81,MATCH($A52,[1]acpsa_table1_production_2018!$B$2:$B$81,0),MATCH(AE$4,[1]acpsa_table1_production_2018!$C$1:$AM$1,0)),0)</f>
        <v>0</v>
      </c>
      <c r="AF52" s="16">
        <f>ROUND(INDEX([1]acpsa_table1_production_2018!$C$2:$AM$81,MATCH($A52,[1]acpsa_table1_production_2018!$B$2:$B$81,0),MATCH(AF$4,[1]acpsa_table1_production_2018!$C$1:$AM$1,0)),0)</f>
        <v>56</v>
      </c>
      <c r="AG52" s="16">
        <f>ROUND(INDEX([1]acpsa_table1_production_2018!$C$2:$AM$81,MATCH($A52,[1]acpsa_table1_production_2018!$B$2:$B$81,0),MATCH(AG$4,[1]acpsa_table1_production_2018!$C$1:$AM$1,0)),0)</f>
        <v>0</v>
      </c>
      <c r="AH52" s="16">
        <f>ROUND(INDEX([1]acpsa_table1_production_2018!$C$2:$AM$81,MATCH($A52,[1]acpsa_table1_production_2018!$B$2:$B$81,0),MATCH(AH$4,[1]acpsa_table1_production_2018!$C$1:$AM$1,0)),0)</f>
        <v>0</v>
      </c>
      <c r="AI52" s="16">
        <f>ROUND(INDEX([1]acpsa_table1_production_2018!$C$2:$AM$81,MATCH($A52,[1]acpsa_table1_production_2018!$B$2:$B$81,0),MATCH(AI$4,[1]acpsa_table1_production_2018!$C$1:$AM$1,0)),0)</f>
        <v>0</v>
      </c>
      <c r="AJ52" s="16">
        <f>ROUND(INDEX([1]acpsa_table1_production_2018!$C$2:$AM$81,MATCH($A52,[1]acpsa_table1_production_2018!$B$2:$B$81,0),MATCH(AJ$4,[1]acpsa_table1_production_2018!$C$1:$AM$1,0)),0)</f>
        <v>0</v>
      </c>
      <c r="AK52" s="16">
        <f>ROUND(INDEX([1]acpsa_table1_production_2018!$C$2:$AM$81,MATCH($A52,[1]acpsa_table1_production_2018!$B$2:$B$81,0),MATCH(AK$4,[1]acpsa_table1_production_2018!$C$1:$AM$1,0)),0)</f>
        <v>2777</v>
      </c>
    </row>
    <row r="53" spans="1:37" x14ac:dyDescent="0.3">
      <c r="A53" s="3" t="s">
        <v>70</v>
      </c>
      <c r="B53" s="14">
        <f>ROUND(INDEX([1]acpsa_table1_production_2018!$C$2:$AM$81,MATCH($A53,[1]acpsa_table1_production_2018!$B$2:$B$81,0),MATCH(B$4,[1]acpsa_table1_production_2018!$C$1:$AM$1,0)),0)</f>
        <v>0</v>
      </c>
      <c r="C53" s="14">
        <f>ROUND(INDEX([1]acpsa_table1_production_2018!$C$2:$AM$81,MATCH($A53,[1]acpsa_table1_production_2018!$B$2:$B$81,0),MATCH(C$4,[1]acpsa_table1_production_2018!$C$1:$AM$1,0)),0)</f>
        <v>0</v>
      </c>
      <c r="D53" s="14">
        <f>ROUND(INDEX([1]acpsa_table1_production_2018!$C$2:$AM$81,MATCH($A53,[1]acpsa_table1_production_2018!$B$2:$B$81,0),MATCH(D$4,[1]acpsa_table1_production_2018!$C$1:$AM$1,0)),0)</f>
        <v>0</v>
      </c>
      <c r="E53" s="14">
        <f>ROUND(INDEX([1]acpsa_table1_production_2018!$C$2:$AM$81,MATCH($A53,[1]acpsa_table1_production_2018!$B$2:$B$81,0),MATCH(E$4,[1]acpsa_table1_production_2018!$C$1:$AM$1,0)),0)</f>
        <v>0</v>
      </c>
      <c r="F53" s="14">
        <f>ROUND(INDEX([1]acpsa_table1_production_2018!$C$2:$AM$81,MATCH($A53,[1]acpsa_table1_production_2018!$B$2:$B$81,0),MATCH(F$4,[1]acpsa_table1_production_2018!$C$1:$AM$1,0)),0)</f>
        <v>0</v>
      </c>
      <c r="G53" s="14">
        <f>ROUND(INDEX([1]acpsa_table1_production_2018!$C$2:$AM$81,MATCH($A53,[1]acpsa_table1_production_2018!$B$2:$B$81,0),MATCH(G$4,[1]acpsa_table1_production_2018!$C$1:$AM$1,0)),0)</f>
        <v>0</v>
      </c>
      <c r="H53" s="14">
        <f>ROUND(INDEX([1]acpsa_table1_production_2018!$C$2:$AM$81,MATCH($A53,[1]acpsa_table1_production_2018!$B$2:$B$81,0),MATCH(H$4,[1]acpsa_table1_production_2018!$C$1:$AM$1,0)),0)</f>
        <v>0</v>
      </c>
      <c r="I53" s="14">
        <f>ROUND(INDEX([1]acpsa_table1_production_2018!$C$2:$AM$81,MATCH($A53,[1]acpsa_table1_production_2018!$B$2:$B$81,0),MATCH(I$4,[1]acpsa_table1_production_2018!$C$1:$AM$1,0)),0)</f>
        <v>0</v>
      </c>
      <c r="J53" s="14">
        <f>ROUND(INDEX([1]acpsa_table1_production_2018!$C$2:$AM$81,MATCH($A53,[1]acpsa_table1_production_2018!$B$2:$B$81,0),MATCH(J$4,[1]acpsa_table1_production_2018!$C$1:$AM$1,0)),0)</f>
        <v>0</v>
      </c>
      <c r="K53" s="14">
        <f>ROUND(INDEX([1]acpsa_table1_production_2018!$C$2:$AM$81,MATCH($A53,[1]acpsa_table1_production_2018!$B$2:$B$81,0),MATCH(K$4,[1]acpsa_table1_production_2018!$C$1:$AM$1,0)),0)</f>
        <v>0</v>
      </c>
      <c r="L53" s="14">
        <f>ROUND(INDEX([1]acpsa_table1_production_2018!$C$2:$AM$81,MATCH($A53,[1]acpsa_table1_production_2018!$B$2:$B$81,0),MATCH(L$4,[1]acpsa_table1_production_2018!$C$1:$AM$1,0)),0)</f>
        <v>0</v>
      </c>
      <c r="M53" s="15">
        <f>ROUND(INDEX([1]acpsa_table1_production_2018!$C$2:$AM$81,MATCH($A53,[1]acpsa_table1_production_2018!$B$2:$B$81,0),MATCH(M$4,[1]acpsa_table1_production_2018!$C$1:$AM$1,0)),0)</f>
        <v>0</v>
      </c>
      <c r="N53" s="16">
        <f>ROUND(INDEX([1]acpsa_table1_production_2018!$C$2:$AM$81,MATCH($A53,[1]acpsa_table1_production_2018!$B$2:$B$81,0),MATCH(N$4,[1]acpsa_table1_production_2018!$C$1:$AM$1,0)),0)</f>
        <v>0</v>
      </c>
      <c r="O53" s="16">
        <f>ROUND(INDEX([1]acpsa_table1_production_2018!$C$2:$AM$81,MATCH($A53,[1]acpsa_table1_production_2018!$B$2:$B$81,0),MATCH(O$4,[1]acpsa_table1_production_2018!$C$1:$AM$1,0)),0)</f>
        <v>0</v>
      </c>
      <c r="P53" s="16">
        <f>ROUND(INDEX([1]acpsa_table1_production_2018!$C$2:$AM$81,MATCH($A53,[1]acpsa_table1_production_2018!$B$2:$B$81,0),MATCH(P$4,[1]acpsa_table1_production_2018!$C$1:$AM$1,0)),0)</f>
        <v>0</v>
      </c>
      <c r="Q53" s="16">
        <f>ROUND(INDEX([1]acpsa_table1_production_2018!$C$2:$AM$81,MATCH($A53,[1]acpsa_table1_production_2018!$B$2:$B$81,0),MATCH(Q$4,[1]acpsa_table1_production_2018!$C$1:$AM$1,0)),0)</f>
        <v>0</v>
      </c>
      <c r="R53" s="16">
        <f>ROUND(INDEX([1]acpsa_table1_production_2018!$C$2:$AM$81,MATCH($A53,[1]acpsa_table1_production_2018!$B$2:$B$81,0),MATCH(R$4,[1]acpsa_table1_production_2018!$C$1:$AM$1,0)),0)</f>
        <v>0</v>
      </c>
      <c r="S53" s="16">
        <f>ROUND(INDEX([1]acpsa_table1_production_2018!$C$2:$AM$81,MATCH($A53,[1]acpsa_table1_production_2018!$B$2:$B$81,0),MATCH(S$4,[1]acpsa_table1_production_2018!$C$1:$AM$1,0)),0)</f>
        <v>0</v>
      </c>
      <c r="T53" s="16">
        <f>ROUND(INDEX([1]acpsa_table1_production_2018!$C$2:$AM$81,MATCH($A53,[1]acpsa_table1_production_2018!$B$2:$B$81,0),MATCH(T$4,[1]acpsa_table1_production_2018!$C$1:$AM$1,0)),0)</f>
        <v>5467</v>
      </c>
      <c r="U53" s="16">
        <f>ROUND(INDEX([1]acpsa_table1_production_2018!$C$2:$AM$81,MATCH($A53,[1]acpsa_table1_production_2018!$B$2:$B$81,0),MATCH(U$4,[1]acpsa_table1_production_2018!$C$1:$AM$1,0)),0)</f>
        <v>0</v>
      </c>
      <c r="V53" s="100">
        <f>ROUND(INDEX([1]acpsa_table1_production_2018!$C$2:$AM$81,MATCH($A53,[1]acpsa_table1_production_2018!$B$2:$B$81,0),MATCH(V$4,[1]acpsa_table1_production_2018!$C$1:$AM$1,0)),0)</f>
        <v>0</v>
      </c>
      <c r="W53" s="14">
        <f>ROUND(INDEX([1]acpsa_table1_production_2018!$C$2:$AM$81,MATCH($A53,[1]acpsa_table1_production_2018!$B$2:$B$81,0),MATCH(W$4,[1]acpsa_table1_production_2018!$C$1:$AM$1,0)),0)</f>
        <v>0</v>
      </c>
      <c r="X53" s="14">
        <f>ROUND(INDEX([1]acpsa_table1_production_2018!$C$2:$AM$81,MATCH($A53,[1]acpsa_table1_production_2018!$B$2:$B$81,0),MATCH(X$4,[1]acpsa_table1_production_2018!$C$1:$AM$1,0)),0)</f>
        <v>0</v>
      </c>
      <c r="Y53" s="14">
        <f>ROUND(INDEX([1]acpsa_table1_production_2018!$C$2:$AM$81,MATCH($A53,[1]acpsa_table1_production_2018!$B$2:$B$81,0),MATCH(Y$4,[1]acpsa_table1_production_2018!$C$1:$AM$1,0)),0)</f>
        <v>0</v>
      </c>
      <c r="Z53" s="14">
        <f>ROUND(INDEX([1]acpsa_table1_production_2018!$C$2:$AM$81,MATCH($A53,[1]acpsa_table1_production_2018!$B$2:$B$81,0),MATCH(Z$4,[1]acpsa_table1_production_2018!$C$1:$AM$1,0)),0)</f>
        <v>0</v>
      </c>
      <c r="AA53" s="14">
        <f>ROUND(INDEX([1]acpsa_table1_production_2018!$C$2:$AM$81,MATCH($A53,[1]acpsa_table1_production_2018!$B$2:$B$81,0),MATCH(AA$4,[1]acpsa_table1_production_2018!$C$1:$AM$1,0)),0)</f>
        <v>0</v>
      </c>
      <c r="AB53" s="14">
        <f>ROUND(INDEX([1]acpsa_table1_production_2018!$C$2:$AM$81,MATCH($A53,[1]acpsa_table1_production_2018!$B$2:$B$81,0),MATCH(AB$4,[1]acpsa_table1_production_2018!$C$1:$AM$1,0)),0)</f>
        <v>0</v>
      </c>
      <c r="AC53" s="15">
        <f>ROUND(INDEX([1]acpsa_table1_production_2018!$C$2:$AM$81,MATCH($A53,[1]acpsa_table1_production_2018!$B$2:$B$81,0),MATCH(AC$4,[1]acpsa_table1_production_2018!$C$1:$AM$1,0)),0)</f>
        <v>0</v>
      </c>
      <c r="AD53" s="16">
        <f>ROUND(INDEX([1]acpsa_table1_production_2018!$C$2:$AM$81,MATCH($A53,[1]acpsa_table1_production_2018!$B$2:$B$81,0),MATCH(AD$4,[1]acpsa_table1_production_2018!$C$1:$AM$1,0)),0)</f>
        <v>0</v>
      </c>
      <c r="AE53" s="16">
        <f>ROUND(INDEX([1]acpsa_table1_production_2018!$C$2:$AM$81,MATCH($A53,[1]acpsa_table1_production_2018!$B$2:$B$81,0),MATCH(AE$4,[1]acpsa_table1_production_2018!$C$1:$AM$1,0)),0)</f>
        <v>0</v>
      </c>
      <c r="AF53" s="16">
        <f>ROUND(INDEX([1]acpsa_table1_production_2018!$C$2:$AM$81,MATCH($A53,[1]acpsa_table1_production_2018!$B$2:$B$81,0),MATCH(AF$4,[1]acpsa_table1_production_2018!$C$1:$AM$1,0)),0)</f>
        <v>3</v>
      </c>
      <c r="AG53" s="16">
        <f>ROUND(INDEX([1]acpsa_table1_production_2018!$C$2:$AM$81,MATCH($A53,[1]acpsa_table1_production_2018!$B$2:$B$81,0),MATCH(AG$4,[1]acpsa_table1_production_2018!$C$1:$AM$1,0)),0)</f>
        <v>0</v>
      </c>
      <c r="AH53" s="16">
        <f>ROUND(INDEX([1]acpsa_table1_production_2018!$C$2:$AM$81,MATCH($A53,[1]acpsa_table1_production_2018!$B$2:$B$81,0),MATCH(AH$4,[1]acpsa_table1_production_2018!$C$1:$AM$1,0)),0)</f>
        <v>0</v>
      </c>
      <c r="AI53" s="16">
        <f>ROUND(INDEX([1]acpsa_table1_production_2018!$C$2:$AM$81,MATCH($A53,[1]acpsa_table1_production_2018!$B$2:$B$81,0),MATCH(AI$4,[1]acpsa_table1_production_2018!$C$1:$AM$1,0)),0)</f>
        <v>0</v>
      </c>
      <c r="AJ53" s="16">
        <f>ROUND(INDEX([1]acpsa_table1_production_2018!$C$2:$AM$81,MATCH($A53,[1]acpsa_table1_production_2018!$B$2:$B$81,0),MATCH(AJ$4,[1]acpsa_table1_production_2018!$C$1:$AM$1,0)),0)</f>
        <v>0</v>
      </c>
      <c r="AK53" s="16">
        <f>ROUND(INDEX([1]acpsa_table1_production_2018!$C$2:$AM$81,MATCH($A53,[1]acpsa_table1_production_2018!$B$2:$B$81,0),MATCH(AK$4,[1]acpsa_table1_production_2018!$C$1:$AM$1,0)),0)</f>
        <v>5470</v>
      </c>
    </row>
    <row r="54" spans="1:37" x14ac:dyDescent="0.3">
      <c r="A54" s="3" t="s">
        <v>71</v>
      </c>
      <c r="B54" s="14">
        <f>ROUND(INDEX([1]acpsa_table1_production_2018!$C$2:$AM$81,MATCH($A54,[1]acpsa_table1_production_2018!$B$2:$B$81,0),MATCH(B$4,[1]acpsa_table1_production_2018!$C$1:$AM$1,0)),0)</f>
        <v>0</v>
      </c>
      <c r="C54" s="14">
        <f>ROUND(INDEX([1]acpsa_table1_production_2018!$C$2:$AM$81,MATCH($A54,[1]acpsa_table1_production_2018!$B$2:$B$81,0),MATCH(C$4,[1]acpsa_table1_production_2018!$C$1:$AM$1,0)),0)</f>
        <v>0</v>
      </c>
      <c r="D54" s="14">
        <f>ROUND(INDEX([1]acpsa_table1_production_2018!$C$2:$AM$81,MATCH($A54,[1]acpsa_table1_production_2018!$B$2:$B$81,0),MATCH(D$4,[1]acpsa_table1_production_2018!$C$1:$AM$1,0)),0)</f>
        <v>0</v>
      </c>
      <c r="E54" s="14">
        <f>ROUND(INDEX([1]acpsa_table1_production_2018!$C$2:$AM$81,MATCH($A54,[1]acpsa_table1_production_2018!$B$2:$B$81,0),MATCH(E$4,[1]acpsa_table1_production_2018!$C$1:$AM$1,0)),0)</f>
        <v>0</v>
      </c>
      <c r="F54" s="14">
        <f>ROUND(INDEX([1]acpsa_table1_production_2018!$C$2:$AM$81,MATCH($A54,[1]acpsa_table1_production_2018!$B$2:$B$81,0),MATCH(F$4,[1]acpsa_table1_production_2018!$C$1:$AM$1,0)),0)</f>
        <v>0</v>
      </c>
      <c r="G54" s="14">
        <f>ROUND(INDEX([1]acpsa_table1_production_2018!$C$2:$AM$81,MATCH($A54,[1]acpsa_table1_production_2018!$B$2:$B$81,0),MATCH(G$4,[1]acpsa_table1_production_2018!$C$1:$AM$1,0)),0)</f>
        <v>0</v>
      </c>
      <c r="H54" s="14">
        <f>ROUND(INDEX([1]acpsa_table1_production_2018!$C$2:$AM$81,MATCH($A54,[1]acpsa_table1_production_2018!$B$2:$B$81,0),MATCH(H$4,[1]acpsa_table1_production_2018!$C$1:$AM$1,0)),0)</f>
        <v>0</v>
      </c>
      <c r="I54" s="14">
        <f>ROUND(INDEX([1]acpsa_table1_production_2018!$C$2:$AM$81,MATCH($A54,[1]acpsa_table1_production_2018!$B$2:$B$81,0),MATCH(I$4,[1]acpsa_table1_production_2018!$C$1:$AM$1,0)),0)</f>
        <v>0</v>
      </c>
      <c r="J54" s="14">
        <f>ROUND(INDEX([1]acpsa_table1_production_2018!$C$2:$AM$81,MATCH($A54,[1]acpsa_table1_production_2018!$B$2:$B$81,0),MATCH(J$4,[1]acpsa_table1_production_2018!$C$1:$AM$1,0)),0)</f>
        <v>0</v>
      </c>
      <c r="K54" s="14">
        <f>ROUND(INDEX([1]acpsa_table1_production_2018!$C$2:$AM$81,MATCH($A54,[1]acpsa_table1_production_2018!$B$2:$B$81,0),MATCH(K$4,[1]acpsa_table1_production_2018!$C$1:$AM$1,0)),0)</f>
        <v>0</v>
      </c>
      <c r="L54" s="14">
        <f>ROUND(INDEX([1]acpsa_table1_production_2018!$C$2:$AM$81,MATCH($A54,[1]acpsa_table1_production_2018!$B$2:$B$81,0),MATCH(L$4,[1]acpsa_table1_production_2018!$C$1:$AM$1,0)),0)</f>
        <v>0</v>
      </c>
      <c r="M54" s="15">
        <f>ROUND(INDEX([1]acpsa_table1_production_2018!$C$2:$AM$81,MATCH($A54,[1]acpsa_table1_production_2018!$B$2:$B$81,0),MATCH(M$4,[1]acpsa_table1_production_2018!$C$1:$AM$1,0)),0)</f>
        <v>0</v>
      </c>
      <c r="N54" s="16">
        <f>ROUND(INDEX([1]acpsa_table1_production_2018!$C$2:$AM$81,MATCH($A54,[1]acpsa_table1_production_2018!$B$2:$B$81,0),MATCH(N$4,[1]acpsa_table1_production_2018!$C$1:$AM$1,0)),0)</f>
        <v>0</v>
      </c>
      <c r="O54" s="16">
        <f>ROUND(INDEX([1]acpsa_table1_production_2018!$C$2:$AM$81,MATCH($A54,[1]acpsa_table1_production_2018!$B$2:$B$81,0),MATCH(O$4,[1]acpsa_table1_production_2018!$C$1:$AM$1,0)),0)</f>
        <v>0</v>
      </c>
      <c r="P54" s="16">
        <f>ROUND(INDEX([1]acpsa_table1_production_2018!$C$2:$AM$81,MATCH($A54,[1]acpsa_table1_production_2018!$B$2:$B$81,0),MATCH(P$4,[1]acpsa_table1_production_2018!$C$1:$AM$1,0)),0)</f>
        <v>0</v>
      </c>
      <c r="Q54" s="16">
        <f>ROUND(INDEX([1]acpsa_table1_production_2018!$C$2:$AM$81,MATCH($A54,[1]acpsa_table1_production_2018!$B$2:$B$81,0),MATCH(Q$4,[1]acpsa_table1_production_2018!$C$1:$AM$1,0)),0)</f>
        <v>0</v>
      </c>
      <c r="R54" s="16">
        <f>ROUND(INDEX([1]acpsa_table1_production_2018!$C$2:$AM$81,MATCH($A54,[1]acpsa_table1_production_2018!$B$2:$B$81,0),MATCH(R$4,[1]acpsa_table1_production_2018!$C$1:$AM$1,0)),0)</f>
        <v>0</v>
      </c>
      <c r="S54" s="16">
        <f>ROUND(INDEX([1]acpsa_table1_production_2018!$C$2:$AM$81,MATCH($A54,[1]acpsa_table1_production_2018!$B$2:$B$81,0),MATCH(S$4,[1]acpsa_table1_production_2018!$C$1:$AM$1,0)),0)</f>
        <v>0</v>
      </c>
      <c r="T54" s="16">
        <f>ROUND(INDEX([1]acpsa_table1_production_2018!$C$2:$AM$81,MATCH($A54,[1]acpsa_table1_production_2018!$B$2:$B$81,0),MATCH(T$4,[1]acpsa_table1_production_2018!$C$1:$AM$1,0)),0)</f>
        <v>4220</v>
      </c>
      <c r="U54" s="16">
        <f>ROUND(INDEX([1]acpsa_table1_production_2018!$C$2:$AM$81,MATCH($A54,[1]acpsa_table1_production_2018!$B$2:$B$81,0),MATCH(U$4,[1]acpsa_table1_production_2018!$C$1:$AM$1,0)),0)</f>
        <v>0</v>
      </c>
      <c r="V54" s="100">
        <f>ROUND(INDEX([1]acpsa_table1_production_2018!$C$2:$AM$81,MATCH($A54,[1]acpsa_table1_production_2018!$B$2:$B$81,0),MATCH(V$4,[1]acpsa_table1_production_2018!$C$1:$AM$1,0)),0)</f>
        <v>0</v>
      </c>
      <c r="W54" s="14">
        <f>ROUND(INDEX([1]acpsa_table1_production_2018!$C$2:$AM$81,MATCH($A54,[1]acpsa_table1_production_2018!$B$2:$B$81,0),MATCH(W$4,[1]acpsa_table1_production_2018!$C$1:$AM$1,0)),0)</f>
        <v>0</v>
      </c>
      <c r="X54" s="14">
        <f>ROUND(INDEX([1]acpsa_table1_production_2018!$C$2:$AM$81,MATCH($A54,[1]acpsa_table1_production_2018!$B$2:$B$81,0),MATCH(X$4,[1]acpsa_table1_production_2018!$C$1:$AM$1,0)),0)</f>
        <v>0</v>
      </c>
      <c r="Y54" s="14">
        <f>ROUND(INDEX([1]acpsa_table1_production_2018!$C$2:$AM$81,MATCH($A54,[1]acpsa_table1_production_2018!$B$2:$B$81,0),MATCH(Y$4,[1]acpsa_table1_production_2018!$C$1:$AM$1,0)),0)</f>
        <v>0</v>
      </c>
      <c r="Z54" s="14">
        <f>ROUND(INDEX([1]acpsa_table1_production_2018!$C$2:$AM$81,MATCH($A54,[1]acpsa_table1_production_2018!$B$2:$B$81,0),MATCH(Z$4,[1]acpsa_table1_production_2018!$C$1:$AM$1,0)),0)</f>
        <v>0</v>
      </c>
      <c r="AA54" s="14">
        <f>ROUND(INDEX([1]acpsa_table1_production_2018!$C$2:$AM$81,MATCH($A54,[1]acpsa_table1_production_2018!$B$2:$B$81,0),MATCH(AA$4,[1]acpsa_table1_production_2018!$C$1:$AM$1,0)),0)</f>
        <v>0</v>
      </c>
      <c r="AB54" s="14">
        <f>ROUND(INDEX([1]acpsa_table1_production_2018!$C$2:$AM$81,MATCH($A54,[1]acpsa_table1_production_2018!$B$2:$B$81,0),MATCH(AB$4,[1]acpsa_table1_production_2018!$C$1:$AM$1,0)),0)</f>
        <v>0</v>
      </c>
      <c r="AC54" s="15">
        <f>ROUND(INDEX([1]acpsa_table1_production_2018!$C$2:$AM$81,MATCH($A54,[1]acpsa_table1_production_2018!$B$2:$B$81,0),MATCH(AC$4,[1]acpsa_table1_production_2018!$C$1:$AM$1,0)),0)</f>
        <v>0</v>
      </c>
      <c r="AD54" s="16">
        <f>ROUND(INDEX([1]acpsa_table1_production_2018!$C$2:$AM$81,MATCH($A54,[1]acpsa_table1_production_2018!$B$2:$B$81,0),MATCH(AD$4,[1]acpsa_table1_production_2018!$C$1:$AM$1,0)),0)</f>
        <v>0</v>
      </c>
      <c r="AE54" s="16">
        <f>ROUND(INDEX([1]acpsa_table1_production_2018!$C$2:$AM$81,MATCH($A54,[1]acpsa_table1_production_2018!$B$2:$B$81,0),MATCH(AE$4,[1]acpsa_table1_production_2018!$C$1:$AM$1,0)),0)</f>
        <v>0</v>
      </c>
      <c r="AF54" s="16">
        <f>ROUND(INDEX([1]acpsa_table1_production_2018!$C$2:$AM$81,MATCH($A54,[1]acpsa_table1_production_2018!$B$2:$B$81,0),MATCH(AF$4,[1]acpsa_table1_production_2018!$C$1:$AM$1,0)),0)</f>
        <v>0</v>
      </c>
      <c r="AG54" s="16">
        <f>ROUND(INDEX([1]acpsa_table1_production_2018!$C$2:$AM$81,MATCH($A54,[1]acpsa_table1_production_2018!$B$2:$B$81,0),MATCH(AG$4,[1]acpsa_table1_production_2018!$C$1:$AM$1,0)),0)</f>
        <v>0</v>
      </c>
      <c r="AH54" s="16">
        <f>ROUND(INDEX([1]acpsa_table1_production_2018!$C$2:$AM$81,MATCH($A54,[1]acpsa_table1_production_2018!$B$2:$B$81,0),MATCH(AH$4,[1]acpsa_table1_production_2018!$C$1:$AM$1,0)),0)</f>
        <v>0</v>
      </c>
      <c r="AI54" s="16">
        <f>ROUND(INDEX([1]acpsa_table1_production_2018!$C$2:$AM$81,MATCH($A54,[1]acpsa_table1_production_2018!$B$2:$B$81,0),MATCH(AI$4,[1]acpsa_table1_production_2018!$C$1:$AM$1,0)),0)</f>
        <v>0</v>
      </c>
      <c r="AJ54" s="16">
        <f>ROUND(INDEX([1]acpsa_table1_production_2018!$C$2:$AM$81,MATCH($A54,[1]acpsa_table1_production_2018!$B$2:$B$81,0),MATCH(AJ$4,[1]acpsa_table1_production_2018!$C$1:$AM$1,0)),0)</f>
        <v>0</v>
      </c>
      <c r="AK54" s="16">
        <f>ROUND(INDEX([1]acpsa_table1_production_2018!$C$2:$AM$81,MATCH($A54,[1]acpsa_table1_production_2018!$B$2:$B$81,0),MATCH(AK$4,[1]acpsa_table1_production_2018!$C$1:$AM$1,0)),0)</f>
        <v>4220</v>
      </c>
    </row>
    <row r="55" spans="1:37" x14ac:dyDescent="0.3">
      <c r="A55" s="2" t="s">
        <v>72</v>
      </c>
      <c r="B55" s="14">
        <f>ROUND(INDEX([1]acpsa_table1_production_2018!$C$2:$AM$81,MATCH($A55,[1]acpsa_table1_production_2018!$B$2:$B$81,0),MATCH(B$4,[1]acpsa_table1_production_2018!$C$1:$AM$1,0)),0)</f>
        <v>0</v>
      </c>
      <c r="C55" s="14">
        <f>ROUND(INDEX([1]acpsa_table1_production_2018!$C$2:$AM$81,MATCH($A55,[1]acpsa_table1_production_2018!$B$2:$B$81,0),MATCH(C$4,[1]acpsa_table1_production_2018!$C$1:$AM$1,0)),0)</f>
        <v>0</v>
      </c>
      <c r="D55" s="14">
        <f>ROUND(INDEX([1]acpsa_table1_production_2018!$C$2:$AM$81,MATCH($A55,[1]acpsa_table1_production_2018!$B$2:$B$81,0),MATCH(D$4,[1]acpsa_table1_production_2018!$C$1:$AM$1,0)),0)</f>
        <v>0</v>
      </c>
      <c r="E55" s="14">
        <f>ROUND(INDEX([1]acpsa_table1_production_2018!$C$2:$AM$81,MATCH($A55,[1]acpsa_table1_production_2018!$B$2:$B$81,0),MATCH(E$4,[1]acpsa_table1_production_2018!$C$1:$AM$1,0)),0)</f>
        <v>0</v>
      </c>
      <c r="F55" s="14">
        <f>ROUND(INDEX([1]acpsa_table1_production_2018!$C$2:$AM$81,MATCH($A55,[1]acpsa_table1_production_2018!$B$2:$B$81,0),MATCH(F$4,[1]acpsa_table1_production_2018!$C$1:$AM$1,0)),0)</f>
        <v>0</v>
      </c>
      <c r="G55" s="14">
        <f>ROUND(INDEX([1]acpsa_table1_production_2018!$C$2:$AM$81,MATCH($A55,[1]acpsa_table1_production_2018!$B$2:$B$81,0),MATCH(G$4,[1]acpsa_table1_production_2018!$C$1:$AM$1,0)),0)</f>
        <v>0</v>
      </c>
      <c r="H55" s="14">
        <f>ROUND(INDEX([1]acpsa_table1_production_2018!$C$2:$AM$81,MATCH($A55,[1]acpsa_table1_production_2018!$B$2:$B$81,0),MATCH(H$4,[1]acpsa_table1_production_2018!$C$1:$AM$1,0)),0)</f>
        <v>0</v>
      </c>
      <c r="I55" s="14">
        <f>ROUND(INDEX([1]acpsa_table1_production_2018!$C$2:$AM$81,MATCH($A55,[1]acpsa_table1_production_2018!$B$2:$B$81,0),MATCH(I$4,[1]acpsa_table1_production_2018!$C$1:$AM$1,0)),0)</f>
        <v>0</v>
      </c>
      <c r="J55" s="14">
        <f>ROUND(INDEX([1]acpsa_table1_production_2018!$C$2:$AM$81,MATCH($A55,[1]acpsa_table1_production_2018!$B$2:$B$81,0),MATCH(J$4,[1]acpsa_table1_production_2018!$C$1:$AM$1,0)),0)</f>
        <v>0</v>
      </c>
      <c r="K55" s="14">
        <f>ROUND(INDEX([1]acpsa_table1_production_2018!$C$2:$AM$81,MATCH($A55,[1]acpsa_table1_production_2018!$B$2:$B$81,0),MATCH(K$4,[1]acpsa_table1_production_2018!$C$1:$AM$1,0)),0)</f>
        <v>0</v>
      </c>
      <c r="L55" s="14">
        <f>ROUND(INDEX([1]acpsa_table1_production_2018!$C$2:$AM$81,MATCH($A55,[1]acpsa_table1_production_2018!$B$2:$B$81,0),MATCH(L$4,[1]acpsa_table1_production_2018!$C$1:$AM$1,0)),0)</f>
        <v>1074</v>
      </c>
      <c r="M55" s="15">
        <f>ROUND(INDEX([1]acpsa_table1_production_2018!$C$2:$AM$81,MATCH($A55,[1]acpsa_table1_production_2018!$B$2:$B$81,0),MATCH(M$4,[1]acpsa_table1_production_2018!$C$1:$AM$1,0)),0)</f>
        <v>0</v>
      </c>
      <c r="N55" s="16">
        <f>ROUND(INDEX([1]acpsa_table1_production_2018!$C$2:$AM$81,MATCH($A55,[1]acpsa_table1_production_2018!$B$2:$B$81,0),MATCH(N$4,[1]acpsa_table1_production_2018!$C$1:$AM$1,0)),0)</f>
        <v>0</v>
      </c>
      <c r="O55" s="16">
        <f>ROUND(INDEX([1]acpsa_table1_production_2018!$C$2:$AM$81,MATCH($A55,[1]acpsa_table1_production_2018!$B$2:$B$81,0),MATCH(O$4,[1]acpsa_table1_production_2018!$C$1:$AM$1,0)),0)</f>
        <v>0</v>
      </c>
      <c r="P55" s="16">
        <f>ROUND(INDEX([1]acpsa_table1_production_2018!$C$2:$AM$81,MATCH($A55,[1]acpsa_table1_production_2018!$B$2:$B$81,0),MATCH(P$4,[1]acpsa_table1_production_2018!$C$1:$AM$1,0)),0)</f>
        <v>0</v>
      </c>
      <c r="Q55" s="16">
        <f>ROUND(INDEX([1]acpsa_table1_production_2018!$C$2:$AM$81,MATCH($A55,[1]acpsa_table1_production_2018!$B$2:$B$81,0),MATCH(Q$4,[1]acpsa_table1_production_2018!$C$1:$AM$1,0)),0)</f>
        <v>0</v>
      </c>
      <c r="R55" s="16">
        <f>ROUND(INDEX([1]acpsa_table1_production_2018!$C$2:$AM$81,MATCH($A55,[1]acpsa_table1_production_2018!$B$2:$B$81,0),MATCH(R$4,[1]acpsa_table1_production_2018!$C$1:$AM$1,0)),0)</f>
        <v>0</v>
      </c>
      <c r="S55" s="16">
        <f>ROUND(INDEX([1]acpsa_table1_production_2018!$C$2:$AM$81,MATCH($A55,[1]acpsa_table1_production_2018!$B$2:$B$81,0),MATCH(S$4,[1]acpsa_table1_production_2018!$C$1:$AM$1,0)),0)</f>
        <v>0</v>
      </c>
      <c r="T55" s="16">
        <f>ROUND(INDEX([1]acpsa_table1_production_2018!$C$2:$AM$81,MATCH($A55,[1]acpsa_table1_production_2018!$B$2:$B$81,0),MATCH(T$4,[1]acpsa_table1_production_2018!$C$1:$AM$1,0)),0)</f>
        <v>92217</v>
      </c>
      <c r="U55" s="16">
        <f>ROUND(INDEX([1]acpsa_table1_production_2018!$C$2:$AM$81,MATCH($A55,[1]acpsa_table1_production_2018!$B$2:$B$81,0),MATCH(U$4,[1]acpsa_table1_production_2018!$C$1:$AM$1,0)),0)</f>
        <v>0</v>
      </c>
      <c r="V55" s="100">
        <f>ROUND(INDEX([1]acpsa_table1_production_2018!$C$2:$AM$81,MATCH($A55,[1]acpsa_table1_production_2018!$B$2:$B$81,0),MATCH(V$4,[1]acpsa_table1_production_2018!$C$1:$AM$1,0)),0)</f>
        <v>0</v>
      </c>
      <c r="W55" s="14">
        <f>ROUND(INDEX([1]acpsa_table1_production_2018!$C$2:$AM$81,MATCH($A55,[1]acpsa_table1_production_2018!$B$2:$B$81,0),MATCH(W$4,[1]acpsa_table1_production_2018!$C$1:$AM$1,0)),0)</f>
        <v>0</v>
      </c>
      <c r="X55" s="14">
        <f>ROUND(INDEX([1]acpsa_table1_production_2018!$C$2:$AM$81,MATCH($A55,[1]acpsa_table1_production_2018!$B$2:$B$81,0),MATCH(X$4,[1]acpsa_table1_production_2018!$C$1:$AM$1,0)),0)</f>
        <v>2806</v>
      </c>
      <c r="Y55" s="14">
        <f>ROUND(INDEX([1]acpsa_table1_production_2018!$C$2:$AM$81,MATCH($A55,[1]acpsa_table1_production_2018!$B$2:$B$81,0),MATCH(Y$4,[1]acpsa_table1_production_2018!$C$1:$AM$1,0)),0)</f>
        <v>0</v>
      </c>
      <c r="Z55" s="14">
        <f>ROUND(INDEX([1]acpsa_table1_production_2018!$C$2:$AM$81,MATCH($A55,[1]acpsa_table1_production_2018!$B$2:$B$81,0),MATCH(Z$4,[1]acpsa_table1_production_2018!$C$1:$AM$1,0)),0)</f>
        <v>0</v>
      </c>
      <c r="AA55" s="14">
        <f>ROUND(INDEX([1]acpsa_table1_production_2018!$C$2:$AM$81,MATCH($A55,[1]acpsa_table1_production_2018!$B$2:$B$81,0),MATCH(AA$4,[1]acpsa_table1_production_2018!$C$1:$AM$1,0)),0)</f>
        <v>0</v>
      </c>
      <c r="AB55" s="14">
        <f>ROUND(INDEX([1]acpsa_table1_production_2018!$C$2:$AM$81,MATCH($A55,[1]acpsa_table1_production_2018!$B$2:$B$81,0),MATCH(AB$4,[1]acpsa_table1_production_2018!$C$1:$AM$1,0)),0)</f>
        <v>0</v>
      </c>
      <c r="AC55" s="15">
        <f>ROUND(INDEX([1]acpsa_table1_production_2018!$C$2:$AM$81,MATCH($A55,[1]acpsa_table1_production_2018!$B$2:$B$81,0),MATCH(AC$4,[1]acpsa_table1_production_2018!$C$1:$AM$1,0)),0)</f>
        <v>0</v>
      </c>
      <c r="AD55" s="16">
        <f>ROUND(INDEX([1]acpsa_table1_production_2018!$C$2:$AM$81,MATCH($A55,[1]acpsa_table1_production_2018!$B$2:$B$81,0),MATCH(AD$4,[1]acpsa_table1_production_2018!$C$1:$AM$1,0)),0)</f>
        <v>0</v>
      </c>
      <c r="AE55" s="16">
        <f>ROUND(INDEX([1]acpsa_table1_production_2018!$C$2:$AM$81,MATCH($A55,[1]acpsa_table1_production_2018!$B$2:$B$81,0),MATCH(AE$4,[1]acpsa_table1_production_2018!$C$1:$AM$1,0)),0)</f>
        <v>0</v>
      </c>
      <c r="AF55" s="16">
        <f>ROUND(INDEX([1]acpsa_table1_production_2018!$C$2:$AM$81,MATCH($A55,[1]acpsa_table1_production_2018!$B$2:$B$81,0),MATCH(AF$4,[1]acpsa_table1_production_2018!$C$1:$AM$1,0)),0)</f>
        <v>314</v>
      </c>
      <c r="AG55" s="16">
        <f>ROUND(INDEX([1]acpsa_table1_production_2018!$C$2:$AM$81,MATCH($A55,[1]acpsa_table1_production_2018!$B$2:$B$81,0),MATCH(AG$4,[1]acpsa_table1_production_2018!$C$1:$AM$1,0)),0)</f>
        <v>0</v>
      </c>
      <c r="AH55" s="16">
        <f>ROUND(INDEX([1]acpsa_table1_production_2018!$C$2:$AM$81,MATCH($A55,[1]acpsa_table1_production_2018!$B$2:$B$81,0),MATCH(AH$4,[1]acpsa_table1_production_2018!$C$1:$AM$1,0)),0)</f>
        <v>0</v>
      </c>
      <c r="AI55" s="16">
        <f>ROUND(INDEX([1]acpsa_table1_production_2018!$C$2:$AM$81,MATCH($A55,[1]acpsa_table1_production_2018!$B$2:$B$81,0),MATCH(AI$4,[1]acpsa_table1_production_2018!$C$1:$AM$1,0)),0)</f>
        <v>0</v>
      </c>
      <c r="AJ55" s="16">
        <f>ROUND(INDEX([1]acpsa_table1_production_2018!$C$2:$AM$81,MATCH($A55,[1]acpsa_table1_production_2018!$B$2:$B$81,0),MATCH(AJ$4,[1]acpsa_table1_production_2018!$C$1:$AM$1,0)),0)</f>
        <v>1217</v>
      </c>
      <c r="AK55" s="16">
        <f>ROUND(INDEX([1]acpsa_table1_production_2018!$C$2:$AM$81,MATCH($A55,[1]acpsa_table1_production_2018!$B$2:$B$81,0),MATCH(AK$4,[1]acpsa_table1_production_2018!$C$1:$AM$1,0)),0)</f>
        <v>97627</v>
      </c>
    </row>
    <row r="56" spans="1:37" x14ac:dyDescent="0.3">
      <c r="A56" s="3" t="s">
        <v>73</v>
      </c>
      <c r="B56" s="14">
        <f>ROUND(INDEX([1]acpsa_table1_production_2018!$C$2:$AM$81,MATCH($A56,[1]acpsa_table1_production_2018!$B$2:$B$81,0),MATCH(B$4,[1]acpsa_table1_production_2018!$C$1:$AM$1,0)),0)</f>
        <v>0</v>
      </c>
      <c r="C56" s="14">
        <f>ROUND(INDEX([1]acpsa_table1_production_2018!$C$2:$AM$81,MATCH($A56,[1]acpsa_table1_production_2018!$B$2:$B$81,0),MATCH(C$4,[1]acpsa_table1_production_2018!$C$1:$AM$1,0)),0)</f>
        <v>0</v>
      </c>
      <c r="D56" s="14">
        <f>ROUND(INDEX([1]acpsa_table1_production_2018!$C$2:$AM$81,MATCH($A56,[1]acpsa_table1_production_2018!$B$2:$B$81,0),MATCH(D$4,[1]acpsa_table1_production_2018!$C$1:$AM$1,0)),0)</f>
        <v>0</v>
      </c>
      <c r="E56" s="14">
        <f>ROUND(INDEX([1]acpsa_table1_production_2018!$C$2:$AM$81,MATCH($A56,[1]acpsa_table1_production_2018!$B$2:$B$81,0),MATCH(E$4,[1]acpsa_table1_production_2018!$C$1:$AM$1,0)),0)</f>
        <v>0</v>
      </c>
      <c r="F56" s="14">
        <f>ROUND(INDEX([1]acpsa_table1_production_2018!$C$2:$AM$81,MATCH($A56,[1]acpsa_table1_production_2018!$B$2:$B$81,0),MATCH(F$4,[1]acpsa_table1_production_2018!$C$1:$AM$1,0)),0)</f>
        <v>0</v>
      </c>
      <c r="G56" s="14">
        <f>ROUND(INDEX([1]acpsa_table1_production_2018!$C$2:$AM$81,MATCH($A56,[1]acpsa_table1_production_2018!$B$2:$B$81,0),MATCH(G$4,[1]acpsa_table1_production_2018!$C$1:$AM$1,0)),0)</f>
        <v>0</v>
      </c>
      <c r="H56" s="14">
        <f>ROUND(INDEX([1]acpsa_table1_production_2018!$C$2:$AM$81,MATCH($A56,[1]acpsa_table1_production_2018!$B$2:$B$81,0),MATCH(H$4,[1]acpsa_table1_production_2018!$C$1:$AM$1,0)),0)</f>
        <v>0</v>
      </c>
      <c r="I56" s="14">
        <f>ROUND(INDEX([1]acpsa_table1_production_2018!$C$2:$AM$81,MATCH($A56,[1]acpsa_table1_production_2018!$B$2:$B$81,0),MATCH(I$4,[1]acpsa_table1_production_2018!$C$1:$AM$1,0)),0)</f>
        <v>0</v>
      </c>
      <c r="J56" s="14">
        <f>ROUND(INDEX([1]acpsa_table1_production_2018!$C$2:$AM$81,MATCH($A56,[1]acpsa_table1_production_2018!$B$2:$B$81,0),MATCH(J$4,[1]acpsa_table1_production_2018!$C$1:$AM$1,0)),0)</f>
        <v>0</v>
      </c>
      <c r="K56" s="14">
        <f>ROUND(INDEX([1]acpsa_table1_production_2018!$C$2:$AM$81,MATCH($A56,[1]acpsa_table1_production_2018!$B$2:$B$81,0),MATCH(K$4,[1]acpsa_table1_production_2018!$C$1:$AM$1,0)),0)</f>
        <v>0</v>
      </c>
      <c r="L56" s="14">
        <f>ROUND(INDEX([1]acpsa_table1_production_2018!$C$2:$AM$81,MATCH($A56,[1]acpsa_table1_production_2018!$B$2:$B$81,0),MATCH(L$4,[1]acpsa_table1_production_2018!$C$1:$AM$1,0)),0)</f>
        <v>0</v>
      </c>
      <c r="M56" s="15">
        <f>ROUND(INDEX([1]acpsa_table1_production_2018!$C$2:$AM$81,MATCH($A56,[1]acpsa_table1_production_2018!$B$2:$B$81,0),MATCH(M$4,[1]acpsa_table1_production_2018!$C$1:$AM$1,0)),0)</f>
        <v>0</v>
      </c>
      <c r="N56" s="16">
        <f>ROUND(INDEX([1]acpsa_table1_production_2018!$C$2:$AM$81,MATCH($A56,[1]acpsa_table1_production_2018!$B$2:$B$81,0),MATCH(N$4,[1]acpsa_table1_production_2018!$C$1:$AM$1,0)),0)</f>
        <v>0</v>
      </c>
      <c r="O56" s="16">
        <f>ROUND(INDEX([1]acpsa_table1_production_2018!$C$2:$AM$81,MATCH($A56,[1]acpsa_table1_production_2018!$B$2:$B$81,0),MATCH(O$4,[1]acpsa_table1_production_2018!$C$1:$AM$1,0)),0)</f>
        <v>0</v>
      </c>
      <c r="P56" s="16">
        <f>ROUND(INDEX([1]acpsa_table1_production_2018!$C$2:$AM$81,MATCH($A56,[1]acpsa_table1_production_2018!$B$2:$B$81,0),MATCH(P$4,[1]acpsa_table1_production_2018!$C$1:$AM$1,0)),0)</f>
        <v>0</v>
      </c>
      <c r="Q56" s="16">
        <f>ROUND(INDEX([1]acpsa_table1_production_2018!$C$2:$AM$81,MATCH($A56,[1]acpsa_table1_production_2018!$B$2:$B$81,0),MATCH(Q$4,[1]acpsa_table1_production_2018!$C$1:$AM$1,0)),0)</f>
        <v>0</v>
      </c>
      <c r="R56" s="16">
        <f>ROUND(INDEX([1]acpsa_table1_production_2018!$C$2:$AM$81,MATCH($A56,[1]acpsa_table1_production_2018!$B$2:$B$81,0),MATCH(R$4,[1]acpsa_table1_production_2018!$C$1:$AM$1,0)),0)</f>
        <v>0</v>
      </c>
      <c r="S56" s="16">
        <f>ROUND(INDEX([1]acpsa_table1_production_2018!$C$2:$AM$81,MATCH($A56,[1]acpsa_table1_production_2018!$B$2:$B$81,0),MATCH(S$4,[1]acpsa_table1_production_2018!$C$1:$AM$1,0)),0)</f>
        <v>0</v>
      </c>
      <c r="T56" s="16">
        <f>ROUND(INDEX([1]acpsa_table1_production_2018!$C$2:$AM$81,MATCH($A56,[1]acpsa_table1_production_2018!$B$2:$B$81,0),MATCH(T$4,[1]acpsa_table1_production_2018!$C$1:$AM$1,0)),0)</f>
        <v>5551</v>
      </c>
      <c r="U56" s="16">
        <f>ROUND(INDEX([1]acpsa_table1_production_2018!$C$2:$AM$81,MATCH($A56,[1]acpsa_table1_production_2018!$B$2:$B$81,0),MATCH(U$4,[1]acpsa_table1_production_2018!$C$1:$AM$1,0)),0)</f>
        <v>0</v>
      </c>
      <c r="V56" s="100">
        <f>ROUND(INDEX([1]acpsa_table1_production_2018!$C$2:$AM$81,MATCH($A56,[1]acpsa_table1_production_2018!$B$2:$B$81,0),MATCH(V$4,[1]acpsa_table1_production_2018!$C$1:$AM$1,0)),0)</f>
        <v>0</v>
      </c>
      <c r="W56" s="14">
        <f>ROUND(INDEX([1]acpsa_table1_production_2018!$C$2:$AM$81,MATCH($A56,[1]acpsa_table1_production_2018!$B$2:$B$81,0),MATCH(W$4,[1]acpsa_table1_production_2018!$C$1:$AM$1,0)),0)</f>
        <v>0</v>
      </c>
      <c r="X56" s="14">
        <f>ROUND(INDEX([1]acpsa_table1_production_2018!$C$2:$AM$81,MATCH($A56,[1]acpsa_table1_production_2018!$B$2:$B$81,0),MATCH(X$4,[1]acpsa_table1_production_2018!$C$1:$AM$1,0)),0)</f>
        <v>2806</v>
      </c>
      <c r="Y56" s="14">
        <f>ROUND(INDEX([1]acpsa_table1_production_2018!$C$2:$AM$81,MATCH($A56,[1]acpsa_table1_production_2018!$B$2:$B$81,0),MATCH(Y$4,[1]acpsa_table1_production_2018!$C$1:$AM$1,0)),0)</f>
        <v>0</v>
      </c>
      <c r="Z56" s="14">
        <f>ROUND(INDEX([1]acpsa_table1_production_2018!$C$2:$AM$81,MATCH($A56,[1]acpsa_table1_production_2018!$B$2:$B$81,0),MATCH(Z$4,[1]acpsa_table1_production_2018!$C$1:$AM$1,0)),0)</f>
        <v>0</v>
      </c>
      <c r="AA56" s="14">
        <f>ROUND(INDEX([1]acpsa_table1_production_2018!$C$2:$AM$81,MATCH($A56,[1]acpsa_table1_production_2018!$B$2:$B$81,0),MATCH(AA$4,[1]acpsa_table1_production_2018!$C$1:$AM$1,0)),0)</f>
        <v>0</v>
      </c>
      <c r="AB56" s="14">
        <f>ROUND(INDEX([1]acpsa_table1_production_2018!$C$2:$AM$81,MATCH($A56,[1]acpsa_table1_production_2018!$B$2:$B$81,0),MATCH(AB$4,[1]acpsa_table1_production_2018!$C$1:$AM$1,0)),0)</f>
        <v>0</v>
      </c>
      <c r="AC56" s="15">
        <f>ROUND(INDEX([1]acpsa_table1_production_2018!$C$2:$AM$81,MATCH($A56,[1]acpsa_table1_production_2018!$B$2:$B$81,0),MATCH(AC$4,[1]acpsa_table1_production_2018!$C$1:$AM$1,0)),0)</f>
        <v>0</v>
      </c>
      <c r="AD56" s="16">
        <f>ROUND(INDEX([1]acpsa_table1_production_2018!$C$2:$AM$81,MATCH($A56,[1]acpsa_table1_production_2018!$B$2:$B$81,0),MATCH(AD$4,[1]acpsa_table1_production_2018!$C$1:$AM$1,0)),0)</f>
        <v>0</v>
      </c>
      <c r="AE56" s="16">
        <f>ROUND(INDEX([1]acpsa_table1_production_2018!$C$2:$AM$81,MATCH($A56,[1]acpsa_table1_production_2018!$B$2:$B$81,0),MATCH(AE$4,[1]acpsa_table1_production_2018!$C$1:$AM$1,0)),0)</f>
        <v>0</v>
      </c>
      <c r="AF56" s="16">
        <f>ROUND(INDEX([1]acpsa_table1_production_2018!$C$2:$AM$81,MATCH($A56,[1]acpsa_table1_production_2018!$B$2:$B$81,0),MATCH(AF$4,[1]acpsa_table1_production_2018!$C$1:$AM$1,0)),0)</f>
        <v>314</v>
      </c>
      <c r="AG56" s="16">
        <f>ROUND(INDEX([1]acpsa_table1_production_2018!$C$2:$AM$81,MATCH($A56,[1]acpsa_table1_production_2018!$B$2:$B$81,0),MATCH(AG$4,[1]acpsa_table1_production_2018!$C$1:$AM$1,0)),0)</f>
        <v>0</v>
      </c>
      <c r="AH56" s="16">
        <f>ROUND(INDEX([1]acpsa_table1_production_2018!$C$2:$AM$81,MATCH($A56,[1]acpsa_table1_production_2018!$B$2:$B$81,0),MATCH(AH$4,[1]acpsa_table1_production_2018!$C$1:$AM$1,0)),0)</f>
        <v>0</v>
      </c>
      <c r="AI56" s="16">
        <f>ROUND(INDEX([1]acpsa_table1_production_2018!$C$2:$AM$81,MATCH($A56,[1]acpsa_table1_production_2018!$B$2:$B$81,0),MATCH(AI$4,[1]acpsa_table1_production_2018!$C$1:$AM$1,0)),0)</f>
        <v>0</v>
      </c>
      <c r="AJ56" s="16">
        <f>ROUND(INDEX([1]acpsa_table1_production_2018!$C$2:$AM$81,MATCH($A56,[1]acpsa_table1_production_2018!$B$2:$B$81,0),MATCH(AJ$4,[1]acpsa_table1_production_2018!$C$1:$AM$1,0)),0)</f>
        <v>204</v>
      </c>
      <c r="AK56" s="16">
        <f>ROUND(INDEX([1]acpsa_table1_production_2018!$C$2:$AM$81,MATCH($A56,[1]acpsa_table1_production_2018!$B$2:$B$81,0),MATCH(AK$4,[1]acpsa_table1_production_2018!$C$1:$AM$1,0)),0)</f>
        <v>8874</v>
      </c>
    </row>
    <row r="57" spans="1:37" x14ac:dyDescent="0.3">
      <c r="A57" s="3" t="s">
        <v>74</v>
      </c>
      <c r="B57" s="14">
        <f>ROUND(INDEX([1]acpsa_table1_production_2018!$C$2:$AM$81,MATCH($A57,[1]acpsa_table1_production_2018!$B$2:$B$81,0),MATCH(B$4,[1]acpsa_table1_production_2018!$C$1:$AM$1,0)),0)</f>
        <v>0</v>
      </c>
      <c r="C57" s="14">
        <f>ROUND(INDEX([1]acpsa_table1_production_2018!$C$2:$AM$81,MATCH($A57,[1]acpsa_table1_production_2018!$B$2:$B$81,0),MATCH(C$4,[1]acpsa_table1_production_2018!$C$1:$AM$1,0)),0)</f>
        <v>0</v>
      </c>
      <c r="D57" s="14">
        <f>ROUND(INDEX([1]acpsa_table1_production_2018!$C$2:$AM$81,MATCH($A57,[1]acpsa_table1_production_2018!$B$2:$B$81,0),MATCH(D$4,[1]acpsa_table1_production_2018!$C$1:$AM$1,0)),0)</f>
        <v>0</v>
      </c>
      <c r="E57" s="14">
        <f>ROUND(INDEX([1]acpsa_table1_production_2018!$C$2:$AM$81,MATCH($A57,[1]acpsa_table1_production_2018!$B$2:$B$81,0),MATCH(E$4,[1]acpsa_table1_production_2018!$C$1:$AM$1,0)),0)</f>
        <v>0</v>
      </c>
      <c r="F57" s="14">
        <f>ROUND(INDEX([1]acpsa_table1_production_2018!$C$2:$AM$81,MATCH($A57,[1]acpsa_table1_production_2018!$B$2:$B$81,0),MATCH(F$4,[1]acpsa_table1_production_2018!$C$1:$AM$1,0)),0)</f>
        <v>0</v>
      </c>
      <c r="G57" s="14">
        <f>ROUND(INDEX([1]acpsa_table1_production_2018!$C$2:$AM$81,MATCH($A57,[1]acpsa_table1_production_2018!$B$2:$B$81,0),MATCH(G$4,[1]acpsa_table1_production_2018!$C$1:$AM$1,0)),0)</f>
        <v>0</v>
      </c>
      <c r="H57" s="14">
        <f>ROUND(INDEX([1]acpsa_table1_production_2018!$C$2:$AM$81,MATCH($A57,[1]acpsa_table1_production_2018!$B$2:$B$81,0),MATCH(H$4,[1]acpsa_table1_production_2018!$C$1:$AM$1,0)),0)</f>
        <v>0</v>
      </c>
      <c r="I57" s="14">
        <f>ROUND(INDEX([1]acpsa_table1_production_2018!$C$2:$AM$81,MATCH($A57,[1]acpsa_table1_production_2018!$B$2:$B$81,0),MATCH(I$4,[1]acpsa_table1_production_2018!$C$1:$AM$1,0)),0)</f>
        <v>0</v>
      </c>
      <c r="J57" s="14">
        <f>ROUND(INDEX([1]acpsa_table1_production_2018!$C$2:$AM$81,MATCH($A57,[1]acpsa_table1_production_2018!$B$2:$B$81,0),MATCH(J$4,[1]acpsa_table1_production_2018!$C$1:$AM$1,0)),0)</f>
        <v>0</v>
      </c>
      <c r="K57" s="14">
        <f>ROUND(INDEX([1]acpsa_table1_production_2018!$C$2:$AM$81,MATCH($A57,[1]acpsa_table1_production_2018!$B$2:$B$81,0),MATCH(K$4,[1]acpsa_table1_production_2018!$C$1:$AM$1,0)),0)</f>
        <v>0</v>
      </c>
      <c r="L57" s="14">
        <f>ROUND(INDEX([1]acpsa_table1_production_2018!$C$2:$AM$81,MATCH($A57,[1]acpsa_table1_production_2018!$B$2:$B$81,0),MATCH(L$4,[1]acpsa_table1_production_2018!$C$1:$AM$1,0)),0)</f>
        <v>0</v>
      </c>
      <c r="M57" s="15">
        <f>ROUND(INDEX([1]acpsa_table1_production_2018!$C$2:$AM$81,MATCH($A57,[1]acpsa_table1_production_2018!$B$2:$B$81,0),MATCH(M$4,[1]acpsa_table1_production_2018!$C$1:$AM$1,0)),0)</f>
        <v>0</v>
      </c>
      <c r="N57" s="16">
        <f>ROUND(INDEX([1]acpsa_table1_production_2018!$C$2:$AM$81,MATCH($A57,[1]acpsa_table1_production_2018!$B$2:$B$81,0),MATCH(N$4,[1]acpsa_table1_production_2018!$C$1:$AM$1,0)),0)</f>
        <v>0</v>
      </c>
      <c r="O57" s="16">
        <f>ROUND(INDEX([1]acpsa_table1_production_2018!$C$2:$AM$81,MATCH($A57,[1]acpsa_table1_production_2018!$B$2:$B$81,0),MATCH(O$4,[1]acpsa_table1_production_2018!$C$1:$AM$1,0)),0)</f>
        <v>0</v>
      </c>
      <c r="P57" s="16">
        <f>ROUND(INDEX([1]acpsa_table1_production_2018!$C$2:$AM$81,MATCH($A57,[1]acpsa_table1_production_2018!$B$2:$B$81,0),MATCH(P$4,[1]acpsa_table1_production_2018!$C$1:$AM$1,0)),0)</f>
        <v>0</v>
      </c>
      <c r="Q57" s="16">
        <f>ROUND(INDEX([1]acpsa_table1_production_2018!$C$2:$AM$81,MATCH($A57,[1]acpsa_table1_production_2018!$B$2:$B$81,0),MATCH(Q$4,[1]acpsa_table1_production_2018!$C$1:$AM$1,0)),0)</f>
        <v>0</v>
      </c>
      <c r="R57" s="16">
        <f>ROUND(INDEX([1]acpsa_table1_production_2018!$C$2:$AM$81,MATCH($A57,[1]acpsa_table1_production_2018!$B$2:$B$81,0),MATCH(R$4,[1]acpsa_table1_production_2018!$C$1:$AM$1,0)),0)</f>
        <v>0</v>
      </c>
      <c r="S57" s="16">
        <f>ROUND(INDEX([1]acpsa_table1_production_2018!$C$2:$AM$81,MATCH($A57,[1]acpsa_table1_production_2018!$B$2:$B$81,0),MATCH(S$4,[1]acpsa_table1_production_2018!$C$1:$AM$1,0)),0)</f>
        <v>0</v>
      </c>
      <c r="T57" s="16">
        <f>ROUND(INDEX([1]acpsa_table1_production_2018!$C$2:$AM$81,MATCH($A57,[1]acpsa_table1_production_2018!$B$2:$B$81,0),MATCH(T$4,[1]acpsa_table1_production_2018!$C$1:$AM$1,0)),0)</f>
        <v>20538</v>
      </c>
      <c r="U57" s="16">
        <f>ROUND(INDEX([1]acpsa_table1_production_2018!$C$2:$AM$81,MATCH($A57,[1]acpsa_table1_production_2018!$B$2:$B$81,0),MATCH(U$4,[1]acpsa_table1_production_2018!$C$1:$AM$1,0)),0)</f>
        <v>0</v>
      </c>
      <c r="V57" s="100">
        <f>ROUND(INDEX([1]acpsa_table1_production_2018!$C$2:$AM$81,MATCH($A57,[1]acpsa_table1_production_2018!$B$2:$B$81,0),MATCH(V$4,[1]acpsa_table1_production_2018!$C$1:$AM$1,0)),0)</f>
        <v>0</v>
      </c>
      <c r="W57" s="14">
        <f>ROUND(INDEX([1]acpsa_table1_production_2018!$C$2:$AM$81,MATCH($A57,[1]acpsa_table1_production_2018!$B$2:$B$81,0),MATCH(W$4,[1]acpsa_table1_production_2018!$C$1:$AM$1,0)),0)</f>
        <v>0</v>
      </c>
      <c r="X57" s="14">
        <f>ROUND(INDEX([1]acpsa_table1_production_2018!$C$2:$AM$81,MATCH($A57,[1]acpsa_table1_production_2018!$B$2:$B$81,0),MATCH(X$4,[1]acpsa_table1_production_2018!$C$1:$AM$1,0)),0)</f>
        <v>0</v>
      </c>
      <c r="Y57" s="14">
        <f>ROUND(INDEX([1]acpsa_table1_production_2018!$C$2:$AM$81,MATCH($A57,[1]acpsa_table1_production_2018!$B$2:$B$81,0),MATCH(Y$4,[1]acpsa_table1_production_2018!$C$1:$AM$1,0)),0)</f>
        <v>0</v>
      </c>
      <c r="Z57" s="14">
        <f>ROUND(INDEX([1]acpsa_table1_production_2018!$C$2:$AM$81,MATCH($A57,[1]acpsa_table1_production_2018!$B$2:$B$81,0),MATCH(Z$4,[1]acpsa_table1_production_2018!$C$1:$AM$1,0)),0)</f>
        <v>0</v>
      </c>
      <c r="AA57" s="14">
        <f>ROUND(INDEX([1]acpsa_table1_production_2018!$C$2:$AM$81,MATCH($A57,[1]acpsa_table1_production_2018!$B$2:$B$81,0),MATCH(AA$4,[1]acpsa_table1_production_2018!$C$1:$AM$1,0)),0)</f>
        <v>0</v>
      </c>
      <c r="AB57" s="14">
        <f>ROUND(INDEX([1]acpsa_table1_production_2018!$C$2:$AM$81,MATCH($A57,[1]acpsa_table1_production_2018!$B$2:$B$81,0),MATCH(AB$4,[1]acpsa_table1_production_2018!$C$1:$AM$1,0)),0)</f>
        <v>0</v>
      </c>
      <c r="AC57" s="15">
        <f>ROUND(INDEX([1]acpsa_table1_production_2018!$C$2:$AM$81,MATCH($A57,[1]acpsa_table1_production_2018!$B$2:$B$81,0),MATCH(AC$4,[1]acpsa_table1_production_2018!$C$1:$AM$1,0)),0)</f>
        <v>0</v>
      </c>
      <c r="AD57" s="16">
        <f>ROUND(INDEX([1]acpsa_table1_production_2018!$C$2:$AM$81,MATCH($A57,[1]acpsa_table1_production_2018!$B$2:$B$81,0),MATCH(AD$4,[1]acpsa_table1_production_2018!$C$1:$AM$1,0)),0)</f>
        <v>0</v>
      </c>
      <c r="AE57" s="16">
        <f>ROUND(INDEX([1]acpsa_table1_production_2018!$C$2:$AM$81,MATCH($A57,[1]acpsa_table1_production_2018!$B$2:$B$81,0),MATCH(AE$4,[1]acpsa_table1_production_2018!$C$1:$AM$1,0)),0)</f>
        <v>0</v>
      </c>
      <c r="AF57" s="16">
        <f>ROUND(INDEX([1]acpsa_table1_production_2018!$C$2:$AM$81,MATCH($A57,[1]acpsa_table1_production_2018!$B$2:$B$81,0),MATCH(AF$4,[1]acpsa_table1_production_2018!$C$1:$AM$1,0)),0)</f>
        <v>0</v>
      </c>
      <c r="AG57" s="16">
        <f>ROUND(INDEX([1]acpsa_table1_production_2018!$C$2:$AM$81,MATCH($A57,[1]acpsa_table1_production_2018!$B$2:$B$81,0),MATCH(AG$4,[1]acpsa_table1_production_2018!$C$1:$AM$1,0)),0)</f>
        <v>0</v>
      </c>
      <c r="AH57" s="16">
        <f>ROUND(INDEX([1]acpsa_table1_production_2018!$C$2:$AM$81,MATCH($A57,[1]acpsa_table1_production_2018!$B$2:$B$81,0),MATCH(AH$4,[1]acpsa_table1_production_2018!$C$1:$AM$1,0)),0)</f>
        <v>0</v>
      </c>
      <c r="AI57" s="16">
        <f>ROUND(INDEX([1]acpsa_table1_production_2018!$C$2:$AM$81,MATCH($A57,[1]acpsa_table1_production_2018!$B$2:$B$81,0),MATCH(AI$4,[1]acpsa_table1_production_2018!$C$1:$AM$1,0)),0)</f>
        <v>0</v>
      </c>
      <c r="AJ57" s="16">
        <f>ROUND(INDEX([1]acpsa_table1_production_2018!$C$2:$AM$81,MATCH($A57,[1]acpsa_table1_production_2018!$B$2:$B$81,0),MATCH(AJ$4,[1]acpsa_table1_production_2018!$C$1:$AM$1,0)),0)</f>
        <v>0</v>
      </c>
      <c r="AK57" s="16">
        <f>ROUND(INDEX([1]acpsa_table1_production_2018!$C$2:$AM$81,MATCH($A57,[1]acpsa_table1_production_2018!$B$2:$B$81,0),MATCH(AK$4,[1]acpsa_table1_production_2018!$C$1:$AM$1,0)),0)</f>
        <v>20538</v>
      </c>
    </row>
    <row r="58" spans="1:37" x14ac:dyDescent="0.3">
      <c r="A58" s="3" t="s">
        <v>75</v>
      </c>
      <c r="B58" s="14">
        <f>ROUND(INDEX([1]acpsa_table1_production_2018!$C$2:$AM$81,MATCH($A58,[1]acpsa_table1_production_2018!$B$2:$B$81,0),MATCH(B$4,[1]acpsa_table1_production_2018!$C$1:$AM$1,0)),0)</f>
        <v>0</v>
      </c>
      <c r="C58" s="14">
        <f>ROUND(INDEX([1]acpsa_table1_production_2018!$C$2:$AM$81,MATCH($A58,[1]acpsa_table1_production_2018!$B$2:$B$81,0),MATCH(C$4,[1]acpsa_table1_production_2018!$C$1:$AM$1,0)),0)</f>
        <v>0</v>
      </c>
      <c r="D58" s="14">
        <f>ROUND(INDEX([1]acpsa_table1_production_2018!$C$2:$AM$81,MATCH($A58,[1]acpsa_table1_production_2018!$B$2:$B$81,0),MATCH(D$4,[1]acpsa_table1_production_2018!$C$1:$AM$1,0)),0)</f>
        <v>0</v>
      </c>
      <c r="E58" s="14">
        <f>ROUND(INDEX([1]acpsa_table1_production_2018!$C$2:$AM$81,MATCH($A58,[1]acpsa_table1_production_2018!$B$2:$B$81,0),MATCH(E$4,[1]acpsa_table1_production_2018!$C$1:$AM$1,0)),0)</f>
        <v>0</v>
      </c>
      <c r="F58" s="14">
        <f>ROUND(INDEX([1]acpsa_table1_production_2018!$C$2:$AM$81,MATCH($A58,[1]acpsa_table1_production_2018!$B$2:$B$81,0),MATCH(F$4,[1]acpsa_table1_production_2018!$C$1:$AM$1,0)),0)</f>
        <v>0</v>
      </c>
      <c r="G58" s="14">
        <f>ROUND(INDEX([1]acpsa_table1_production_2018!$C$2:$AM$81,MATCH($A58,[1]acpsa_table1_production_2018!$B$2:$B$81,0),MATCH(G$4,[1]acpsa_table1_production_2018!$C$1:$AM$1,0)),0)</f>
        <v>0</v>
      </c>
      <c r="H58" s="14">
        <f>ROUND(INDEX([1]acpsa_table1_production_2018!$C$2:$AM$81,MATCH($A58,[1]acpsa_table1_production_2018!$B$2:$B$81,0),MATCH(H$4,[1]acpsa_table1_production_2018!$C$1:$AM$1,0)),0)</f>
        <v>0</v>
      </c>
      <c r="I58" s="14">
        <f>ROUND(INDEX([1]acpsa_table1_production_2018!$C$2:$AM$81,MATCH($A58,[1]acpsa_table1_production_2018!$B$2:$B$81,0),MATCH(I$4,[1]acpsa_table1_production_2018!$C$1:$AM$1,0)),0)</f>
        <v>0</v>
      </c>
      <c r="J58" s="14">
        <f>ROUND(INDEX([1]acpsa_table1_production_2018!$C$2:$AM$81,MATCH($A58,[1]acpsa_table1_production_2018!$B$2:$B$81,0),MATCH(J$4,[1]acpsa_table1_production_2018!$C$1:$AM$1,0)),0)</f>
        <v>0</v>
      </c>
      <c r="K58" s="14">
        <f>ROUND(INDEX([1]acpsa_table1_production_2018!$C$2:$AM$81,MATCH($A58,[1]acpsa_table1_production_2018!$B$2:$B$81,0),MATCH(K$4,[1]acpsa_table1_production_2018!$C$1:$AM$1,0)),0)</f>
        <v>0</v>
      </c>
      <c r="L58" s="14">
        <f>ROUND(INDEX([1]acpsa_table1_production_2018!$C$2:$AM$81,MATCH($A58,[1]acpsa_table1_production_2018!$B$2:$B$81,0),MATCH(L$4,[1]acpsa_table1_production_2018!$C$1:$AM$1,0)),0)</f>
        <v>1074</v>
      </c>
      <c r="M58" s="15">
        <f>ROUND(INDEX([1]acpsa_table1_production_2018!$C$2:$AM$81,MATCH($A58,[1]acpsa_table1_production_2018!$B$2:$B$81,0),MATCH(M$4,[1]acpsa_table1_production_2018!$C$1:$AM$1,0)),0)</f>
        <v>0</v>
      </c>
      <c r="N58" s="16">
        <f>ROUND(INDEX([1]acpsa_table1_production_2018!$C$2:$AM$81,MATCH($A58,[1]acpsa_table1_production_2018!$B$2:$B$81,0),MATCH(N$4,[1]acpsa_table1_production_2018!$C$1:$AM$1,0)),0)</f>
        <v>0</v>
      </c>
      <c r="O58" s="16">
        <f>ROUND(INDEX([1]acpsa_table1_production_2018!$C$2:$AM$81,MATCH($A58,[1]acpsa_table1_production_2018!$B$2:$B$81,0),MATCH(O$4,[1]acpsa_table1_production_2018!$C$1:$AM$1,0)),0)</f>
        <v>0</v>
      </c>
      <c r="P58" s="16">
        <f>ROUND(INDEX([1]acpsa_table1_production_2018!$C$2:$AM$81,MATCH($A58,[1]acpsa_table1_production_2018!$B$2:$B$81,0),MATCH(P$4,[1]acpsa_table1_production_2018!$C$1:$AM$1,0)),0)</f>
        <v>0</v>
      </c>
      <c r="Q58" s="16">
        <f>ROUND(INDEX([1]acpsa_table1_production_2018!$C$2:$AM$81,MATCH($A58,[1]acpsa_table1_production_2018!$B$2:$B$81,0),MATCH(Q$4,[1]acpsa_table1_production_2018!$C$1:$AM$1,0)),0)</f>
        <v>0</v>
      </c>
      <c r="R58" s="16">
        <f>ROUND(INDEX([1]acpsa_table1_production_2018!$C$2:$AM$81,MATCH($A58,[1]acpsa_table1_production_2018!$B$2:$B$81,0),MATCH(R$4,[1]acpsa_table1_production_2018!$C$1:$AM$1,0)),0)</f>
        <v>0</v>
      </c>
      <c r="S58" s="16">
        <f>ROUND(INDEX([1]acpsa_table1_production_2018!$C$2:$AM$81,MATCH($A58,[1]acpsa_table1_production_2018!$B$2:$B$81,0),MATCH(S$4,[1]acpsa_table1_production_2018!$C$1:$AM$1,0)),0)</f>
        <v>0</v>
      </c>
      <c r="T58" s="16">
        <f>ROUND(INDEX([1]acpsa_table1_production_2018!$C$2:$AM$81,MATCH($A58,[1]acpsa_table1_production_2018!$B$2:$B$81,0),MATCH(T$4,[1]acpsa_table1_production_2018!$C$1:$AM$1,0)),0)</f>
        <v>66128</v>
      </c>
      <c r="U58" s="16">
        <f>ROUND(INDEX([1]acpsa_table1_production_2018!$C$2:$AM$81,MATCH($A58,[1]acpsa_table1_production_2018!$B$2:$B$81,0),MATCH(U$4,[1]acpsa_table1_production_2018!$C$1:$AM$1,0)),0)</f>
        <v>0</v>
      </c>
      <c r="V58" s="100">
        <f>ROUND(INDEX([1]acpsa_table1_production_2018!$C$2:$AM$81,MATCH($A58,[1]acpsa_table1_production_2018!$B$2:$B$81,0),MATCH(V$4,[1]acpsa_table1_production_2018!$C$1:$AM$1,0)),0)</f>
        <v>0</v>
      </c>
      <c r="W58" s="14">
        <f>ROUND(INDEX([1]acpsa_table1_production_2018!$C$2:$AM$81,MATCH($A58,[1]acpsa_table1_production_2018!$B$2:$B$81,0),MATCH(W$4,[1]acpsa_table1_production_2018!$C$1:$AM$1,0)),0)</f>
        <v>0</v>
      </c>
      <c r="X58" s="14">
        <f>ROUND(INDEX([1]acpsa_table1_production_2018!$C$2:$AM$81,MATCH($A58,[1]acpsa_table1_production_2018!$B$2:$B$81,0),MATCH(X$4,[1]acpsa_table1_production_2018!$C$1:$AM$1,0)),0)</f>
        <v>0</v>
      </c>
      <c r="Y58" s="14">
        <f>ROUND(INDEX([1]acpsa_table1_production_2018!$C$2:$AM$81,MATCH($A58,[1]acpsa_table1_production_2018!$B$2:$B$81,0),MATCH(Y$4,[1]acpsa_table1_production_2018!$C$1:$AM$1,0)),0)</f>
        <v>0</v>
      </c>
      <c r="Z58" s="14">
        <f>ROUND(INDEX([1]acpsa_table1_production_2018!$C$2:$AM$81,MATCH($A58,[1]acpsa_table1_production_2018!$B$2:$B$81,0),MATCH(Z$4,[1]acpsa_table1_production_2018!$C$1:$AM$1,0)),0)</f>
        <v>0</v>
      </c>
      <c r="AA58" s="14">
        <f>ROUND(INDEX([1]acpsa_table1_production_2018!$C$2:$AM$81,MATCH($A58,[1]acpsa_table1_production_2018!$B$2:$B$81,0),MATCH(AA$4,[1]acpsa_table1_production_2018!$C$1:$AM$1,0)),0)</f>
        <v>0</v>
      </c>
      <c r="AB58" s="14">
        <f>ROUND(INDEX([1]acpsa_table1_production_2018!$C$2:$AM$81,MATCH($A58,[1]acpsa_table1_production_2018!$B$2:$B$81,0),MATCH(AB$4,[1]acpsa_table1_production_2018!$C$1:$AM$1,0)),0)</f>
        <v>0</v>
      </c>
      <c r="AC58" s="15">
        <f>ROUND(INDEX([1]acpsa_table1_production_2018!$C$2:$AM$81,MATCH($A58,[1]acpsa_table1_production_2018!$B$2:$B$81,0),MATCH(AC$4,[1]acpsa_table1_production_2018!$C$1:$AM$1,0)),0)</f>
        <v>0</v>
      </c>
      <c r="AD58" s="16">
        <f>ROUND(INDEX([1]acpsa_table1_production_2018!$C$2:$AM$81,MATCH($A58,[1]acpsa_table1_production_2018!$B$2:$B$81,0),MATCH(AD$4,[1]acpsa_table1_production_2018!$C$1:$AM$1,0)),0)</f>
        <v>0</v>
      </c>
      <c r="AE58" s="16">
        <f>ROUND(INDEX([1]acpsa_table1_production_2018!$C$2:$AM$81,MATCH($A58,[1]acpsa_table1_production_2018!$B$2:$B$81,0),MATCH(AE$4,[1]acpsa_table1_production_2018!$C$1:$AM$1,0)),0)</f>
        <v>0</v>
      </c>
      <c r="AF58" s="16">
        <f>ROUND(INDEX([1]acpsa_table1_production_2018!$C$2:$AM$81,MATCH($A58,[1]acpsa_table1_production_2018!$B$2:$B$81,0),MATCH(AF$4,[1]acpsa_table1_production_2018!$C$1:$AM$1,0)),0)</f>
        <v>0</v>
      </c>
      <c r="AG58" s="16">
        <f>ROUND(INDEX([1]acpsa_table1_production_2018!$C$2:$AM$81,MATCH($A58,[1]acpsa_table1_production_2018!$B$2:$B$81,0),MATCH(AG$4,[1]acpsa_table1_production_2018!$C$1:$AM$1,0)),0)</f>
        <v>0</v>
      </c>
      <c r="AH58" s="16">
        <f>ROUND(INDEX([1]acpsa_table1_production_2018!$C$2:$AM$81,MATCH($A58,[1]acpsa_table1_production_2018!$B$2:$B$81,0),MATCH(AH$4,[1]acpsa_table1_production_2018!$C$1:$AM$1,0)),0)</f>
        <v>0</v>
      </c>
      <c r="AI58" s="16">
        <f>ROUND(INDEX([1]acpsa_table1_production_2018!$C$2:$AM$81,MATCH($A58,[1]acpsa_table1_production_2018!$B$2:$B$81,0),MATCH(AI$4,[1]acpsa_table1_production_2018!$C$1:$AM$1,0)),0)</f>
        <v>0</v>
      </c>
      <c r="AJ58" s="16">
        <f>ROUND(INDEX([1]acpsa_table1_production_2018!$C$2:$AM$81,MATCH($A58,[1]acpsa_table1_production_2018!$B$2:$B$81,0),MATCH(AJ$4,[1]acpsa_table1_production_2018!$C$1:$AM$1,0)),0)</f>
        <v>1013</v>
      </c>
      <c r="AK58" s="16">
        <f>ROUND(INDEX([1]acpsa_table1_production_2018!$C$2:$AM$81,MATCH($A58,[1]acpsa_table1_production_2018!$B$2:$B$81,0),MATCH(AK$4,[1]acpsa_table1_production_2018!$C$1:$AM$1,0)),0)</f>
        <v>68215</v>
      </c>
    </row>
    <row r="59" spans="1:37" x14ac:dyDescent="0.3">
      <c r="A59" s="2" t="s">
        <v>76</v>
      </c>
      <c r="B59" s="14">
        <f>ROUND(INDEX([1]acpsa_table1_production_2018!$C$2:$AM$81,MATCH($A59,[1]acpsa_table1_production_2018!$B$2:$B$81,0),MATCH(B$4,[1]acpsa_table1_production_2018!$C$1:$AM$1,0)),0)</f>
        <v>0</v>
      </c>
      <c r="C59" s="14">
        <f>ROUND(INDEX([1]acpsa_table1_production_2018!$C$2:$AM$81,MATCH($A59,[1]acpsa_table1_production_2018!$B$2:$B$81,0),MATCH(C$4,[1]acpsa_table1_production_2018!$C$1:$AM$1,0)),0)</f>
        <v>0</v>
      </c>
      <c r="D59" s="14">
        <f>ROUND(INDEX([1]acpsa_table1_production_2018!$C$2:$AM$81,MATCH($A59,[1]acpsa_table1_production_2018!$B$2:$B$81,0),MATCH(D$4,[1]acpsa_table1_production_2018!$C$1:$AM$1,0)),0)</f>
        <v>0</v>
      </c>
      <c r="E59" s="14">
        <f>ROUND(INDEX([1]acpsa_table1_production_2018!$C$2:$AM$81,MATCH($A59,[1]acpsa_table1_production_2018!$B$2:$B$81,0),MATCH(E$4,[1]acpsa_table1_production_2018!$C$1:$AM$1,0)),0)</f>
        <v>0</v>
      </c>
      <c r="F59" s="14">
        <f>ROUND(INDEX([1]acpsa_table1_production_2018!$C$2:$AM$81,MATCH($A59,[1]acpsa_table1_production_2018!$B$2:$B$81,0),MATCH(F$4,[1]acpsa_table1_production_2018!$C$1:$AM$1,0)),0)</f>
        <v>0</v>
      </c>
      <c r="G59" s="14">
        <f>ROUND(INDEX([1]acpsa_table1_production_2018!$C$2:$AM$81,MATCH($A59,[1]acpsa_table1_production_2018!$B$2:$B$81,0),MATCH(G$4,[1]acpsa_table1_production_2018!$C$1:$AM$1,0)),0)</f>
        <v>0</v>
      </c>
      <c r="H59" s="14">
        <f>ROUND(INDEX([1]acpsa_table1_production_2018!$C$2:$AM$81,MATCH($A59,[1]acpsa_table1_production_2018!$B$2:$B$81,0),MATCH(H$4,[1]acpsa_table1_production_2018!$C$1:$AM$1,0)),0)</f>
        <v>0</v>
      </c>
      <c r="I59" s="14">
        <f>ROUND(INDEX([1]acpsa_table1_production_2018!$C$2:$AM$81,MATCH($A59,[1]acpsa_table1_production_2018!$B$2:$B$81,0),MATCH(I$4,[1]acpsa_table1_production_2018!$C$1:$AM$1,0)),0)</f>
        <v>0</v>
      </c>
      <c r="J59" s="14">
        <f>ROUND(INDEX([1]acpsa_table1_production_2018!$C$2:$AM$81,MATCH($A59,[1]acpsa_table1_production_2018!$B$2:$B$81,0),MATCH(J$4,[1]acpsa_table1_production_2018!$C$1:$AM$1,0)),0)</f>
        <v>0</v>
      </c>
      <c r="K59" s="14">
        <f>ROUND(INDEX([1]acpsa_table1_production_2018!$C$2:$AM$81,MATCH($A59,[1]acpsa_table1_production_2018!$B$2:$B$81,0),MATCH(K$4,[1]acpsa_table1_production_2018!$C$1:$AM$1,0)),0)</f>
        <v>0</v>
      </c>
      <c r="L59" s="14">
        <f>ROUND(INDEX([1]acpsa_table1_production_2018!$C$2:$AM$81,MATCH($A59,[1]acpsa_table1_production_2018!$B$2:$B$81,0),MATCH(L$4,[1]acpsa_table1_production_2018!$C$1:$AM$1,0)),0)</f>
        <v>0</v>
      </c>
      <c r="M59" s="15">
        <f>ROUND(INDEX([1]acpsa_table1_production_2018!$C$2:$AM$81,MATCH($A59,[1]acpsa_table1_production_2018!$B$2:$B$81,0),MATCH(M$4,[1]acpsa_table1_production_2018!$C$1:$AM$1,0)),0)</f>
        <v>0</v>
      </c>
      <c r="N59" s="16">
        <f>ROUND(INDEX([1]acpsa_table1_production_2018!$C$2:$AM$81,MATCH($A59,[1]acpsa_table1_production_2018!$B$2:$B$81,0),MATCH(N$4,[1]acpsa_table1_production_2018!$C$1:$AM$1,0)),0)</f>
        <v>0</v>
      </c>
      <c r="O59" s="16">
        <f>ROUND(INDEX([1]acpsa_table1_production_2018!$C$2:$AM$81,MATCH($A59,[1]acpsa_table1_production_2018!$B$2:$B$81,0),MATCH(O$4,[1]acpsa_table1_production_2018!$C$1:$AM$1,0)),0)</f>
        <v>0</v>
      </c>
      <c r="P59" s="16">
        <f>ROUND(INDEX([1]acpsa_table1_production_2018!$C$2:$AM$81,MATCH($A59,[1]acpsa_table1_production_2018!$B$2:$B$81,0),MATCH(P$4,[1]acpsa_table1_production_2018!$C$1:$AM$1,0)),0)</f>
        <v>0</v>
      </c>
      <c r="Q59" s="16">
        <f>ROUND(INDEX([1]acpsa_table1_production_2018!$C$2:$AM$81,MATCH($A59,[1]acpsa_table1_production_2018!$B$2:$B$81,0),MATCH(Q$4,[1]acpsa_table1_production_2018!$C$1:$AM$1,0)),0)</f>
        <v>0</v>
      </c>
      <c r="R59" s="16">
        <f>ROUND(INDEX([1]acpsa_table1_production_2018!$C$2:$AM$81,MATCH($A59,[1]acpsa_table1_production_2018!$B$2:$B$81,0),MATCH(R$4,[1]acpsa_table1_production_2018!$C$1:$AM$1,0)),0)</f>
        <v>0</v>
      </c>
      <c r="S59" s="16">
        <f>ROUND(INDEX([1]acpsa_table1_production_2018!$C$2:$AM$81,MATCH($A59,[1]acpsa_table1_production_2018!$B$2:$B$81,0),MATCH(S$4,[1]acpsa_table1_production_2018!$C$1:$AM$1,0)),0)</f>
        <v>0</v>
      </c>
      <c r="T59" s="16">
        <f>ROUND(INDEX([1]acpsa_table1_production_2018!$C$2:$AM$81,MATCH($A59,[1]acpsa_table1_production_2018!$B$2:$B$81,0),MATCH(T$4,[1]acpsa_table1_production_2018!$C$1:$AM$1,0)),0)</f>
        <v>65</v>
      </c>
      <c r="U59" s="16">
        <f>ROUND(INDEX([1]acpsa_table1_production_2018!$C$2:$AM$81,MATCH($A59,[1]acpsa_table1_production_2018!$B$2:$B$81,0),MATCH(U$4,[1]acpsa_table1_production_2018!$C$1:$AM$1,0)),0)</f>
        <v>103303</v>
      </c>
      <c r="V59" s="100">
        <f>ROUND(INDEX([1]acpsa_table1_production_2018!$C$2:$AM$81,MATCH($A59,[1]acpsa_table1_production_2018!$B$2:$B$81,0),MATCH(V$4,[1]acpsa_table1_production_2018!$C$1:$AM$1,0)),0)</f>
        <v>15920</v>
      </c>
      <c r="W59" s="14">
        <f>ROUND(INDEX([1]acpsa_table1_production_2018!$C$2:$AM$81,MATCH($A59,[1]acpsa_table1_production_2018!$B$2:$B$81,0),MATCH(W$4,[1]acpsa_table1_production_2018!$C$1:$AM$1,0)),0)</f>
        <v>155770</v>
      </c>
      <c r="X59" s="14">
        <f>ROUND(INDEX([1]acpsa_table1_production_2018!$C$2:$AM$81,MATCH($A59,[1]acpsa_table1_production_2018!$B$2:$B$81,0),MATCH(X$4,[1]acpsa_table1_production_2018!$C$1:$AM$1,0)),0)</f>
        <v>67928</v>
      </c>
      <c r="Y59" s="14">
        <f>ROUND(INDEX([1]acpsa_table1_production_2018!$C$2:$AM$81,MATCH($A59,[1]acpsa_table1_production_2018!$B$2:$B$81,0),MATCH(Y$4,[1]acpsa_table1_production_2018!$C$1:$AM$1,0)),0)</f>
        <v>0</v>
      </c>
      <c r="Z59" s="14">
        <f>ROUND(INDEX([1]acpsa_table1_production_2018!$C$2:$AM$81,MATCH($A59,[1]acpsa_table1_production_2018!$B$2:$B$81,0),MATCH(Z$4,[1]acpsa_table1_production_2018!$C$1:$AM$1,0)),0)</f>
        <v>0</v>
      </c>
      <c r="AA59" s="14">
        <f>ROUND(INDEX([1]acpsa_table1_production_2018!$C$2:$AM$81,MATCH($A59,[1]acpsa_table1_production_2018!$B$2:$B$81,0),MATCH(AA$4,[1]acpsa_table1_production_2018!$C$1:$AM$1,0)),0)</f>
        <v>0</v>
      </c>
      <c r="AB59" s="14">
        <f>ROUND(INDEX([1]acpsa_table1_production_2018!$C$2:$AM$81,MATCH($A59,[1]acpsa_table1_production_2018!$B$2:$B$81,0),MATCH(AB$4,[1]acpsa_table1_production_2018!$C$1:$AM$1,0)),0)</f>
        <v>0</v>
      </c>
      <c r="AC59" s="15">
        <f>ROUND(INDEX([1]acpsa_table1_production_2018!$C$2:$AM$81,MATCH($A59,[1]acpsa_table1_production_2018!$B$2:$B$81,0),MATCH(AC$4,[1]acpsa_table1_production_2018!$C$1:$AM$1,0)),0)</f>
        <v>0</v>
      </c>
      <c r="AD59" s="16">
        <f>ROUND(INDEX([1]acpsa_table1_production_2018!$C$2:$AM$81,MATCH($A59,[1]acpsa_table1_production_2018!$B$2:$B$81,0),MATCH(AD$4,[1]acpsa_table1_production_2018!$C$1:$AM$1,0)),0)</f>
        <v>0</v>
      </c>
      <c r="AE59" s="16">
        <f>ROUND(INDEX([1]acpsa_table1_production_2018!$C$2:$AM$81,MATCH($A59,[1]acpsa_table1_production_2018!$B$2:$B$81,0),MATCH(AE$4,[1]acpsa_table1_production_2018!$C$1:$AM$1,0)),0)</f>
        <v>0</v>
      </c>
      <c r="AF59" s="16">
        <f>ROUND(INDEX([1]acpsa_table1_production_2018!$C$2:$AM$81,MATCH($A59,[1]acpsa_table1_production_2018!$B$2:$B$81,0),MATCH(AF$4,[1]acpsa_table1_production_2018!$C$1:$AM$1,0)),0)</f>
        <v>6369</v>
      </c>
      <c r="AG59" s="16">
        <f>ROUND(INDEX([1]acpsa_table1_production_2018!$C$2:$AM$81,MATCH($A59,[1]acpsa_table1_production_2018!$B$2:$B$81,0),MATCH(AG$4,[1]acpsa_table1_production_2018!$C$1:$AM$1,0)),0)</f>
        <v>0</v>
      </c>
      <c r="AH59" s="16">
        <f>ROUND(INDEX([1]acpsa_table1_production_2018!$C$2:$AM$81,MATCH($A59,[1]acpsa_table1_production_2018!$B$2:$B$81,0),MATCH(AH$4,[1]acpsa_table1_production_2018!$C$1:$AM$1,0)),0)</f>
        <v>0</v>
      </c>
      <c r="AI59" s="16">
        <f>ROUND(INDEX([1]acpsa_table1_production_2018!$C$2:$AM$81,MATCH($A59,[1]acpsa_table1_production_2018!$B$2:$B$81,0),MATCH(AI$4,[1]acpsa_table1_production_2018!$C$1:$AM$1,0)),0)</f>
        <v>451</v>
      </c>
      <c r="AJ59" s="16">
        <f>ROUND(INDEX([1]acpsa_table1_production_2018!$C$2:$AM$81,MATCH($A59,[1]acpsa_table1_production_2018!$B$2:$B$81,0),MATCH(AJ$4,[1]acpsa_table1_production_2018!$C$1:$AM$1,0)),0)</f>
        <v>4582</v>
      </c>
      <c r="AK59" s="16">
        <f>ROUND(INDEX([1]acpsa_table1_production_2018!$C$2:$AM$81,MATCH($A59,[1]acpsa_table1_production_2018!$B$2:$B$81,0),MATCH(AK$4,[1]acpsa_table1_production_2018!$C$1:$AM$1,0)),0)</f>
        <v>354389</v>
      </c>
    </row>
    <row r="60" spans="1:37" x14ac:dyDescent="0.3">
      <c r="A60" s="3" t="s">
        <v>24</v>
      </c>
      <c r="B60" s="14">
        <f>ROUND(INDEX([1]acpsa_table1_production_2018!$C$2:$AM$81,MATCH($A60,[1]acpsa_table1_production_2018!$B$2:$B$81,0),MATCH(B$4,[1]acpsa_table1_production_2018!$C$1:$AM$1,0)),0)</f>
        <v>0</v>
      </c>
      <c r="C60" s="14">
        <f>ROUND(INDEX([1]acpsa_table1_production_2018!$C$2:$AM$81,MATCH($A60,[1]acpsa_table1_production_2018!$B$2:$B$81,0),MATCH(C$4,[1]acpsa_table1_production_2018!$C$1:$AM$1,0)),0)</f>
        <v>0</v>
      </c>
      <c r="D60" s="14">
        <f>ROUND(INDEX([1]acpsa_table1_production_2018!$C$2:$AM$81,MATCH($A60,[1]acpsa_table1_production_2018!$B$2:$B$81,0),MATCH(D$4,[1]acpsa_table1_production_2018!$C$1:$AM$1,0)),0)</f>
        <v>0</v>
      </c>
      <c r="E60" s="14">
        <f>ROUND(INDEX([1]acpsa_table1_production_2018!$C$2:$AM$81,MATCH($A60,[1]acpsa_table1_production_2018!$B$2:$B$81,0),MATCH(E$4,[1]acpsa_table1_production_2018!$C$1:$AM$1,0)),0)</f>
        <v>0</v>
      </c>
      <c r="F60" s="14">
        <f>ROUND(INDEX([1]acpsa_table1_production_2018!$C$2:$AM$81,MATCH($A60,[1]acpsa_table1_production_2018!$B$2:$B$81,0),MATCH(F$4,[1]acpsa_table1_production_2018!$C$1:$AM$1,0)),0)</f>
        <v>0</v>
      </c>
      <c r="G60" s="14">
        <f>ROUND(INDEX([1]acpsa_table1_production_2018!$C$2:$AM$81,MATCH($A60,[1]acpsa_table1_production_2018!$B$2:$B$81,0),MATCH(G$4,[1]acpsa_table1_production_2018!$C$1:$AM$1,0)),0)</f>
        <v>0</v>
      </c>
      <c r="H60" s="14">
        <f>ROUND(INDEX([1]acpsa_table1_production_2018!$C$2:$AM$81,MATCH($A60,[1]acpsa_table1_production_2018!$B$2:$B$81,0),MATCH(H$4,[1]acpsa_table1_production_2018!$C$1:$AM$1,0)),0)</f>
        <v>0</v>
      </c>
      <c r="I60" s="14">
        <f>ROUND(INDEX([1]acpsa_table1_production_2018!$C$2:$AM$81,MATCH($A60,[1]acpsa_table1_production_2018!$B$2:$B$81,0),MATCH(I$4,[1]acpsa_table1_production_2018!$C$1:$AM$1,0)),0)</f>
        <v>0</v>
      </c>
      <c r="J60" s="14">
        <f>ROUND(INDEX([1]acpsa_table1_production_2018!$C$2:$AM$81,MATCH($A60,[1]acpsa_table1_production_2018!$B$2:$B$81,0),MATCH(J$4,[1]acpsa_table1_production_2018!$C$1:$AM$1,0)),0)</f>
        <v>0</v>
      </c>
      <c r="K60" s="14">
        <f>ROUND(INDEX([1]acpsa_table1_production_2018!$C$2:$AM$81,MATCH($A60,[1]acpsa_table1_production_2018!$B$2:$B$81,0),MATCH(K$4,[1]acpsa_table1_production_2018!$C$1:$AM$1,0)),0)</f>
        <v>0</v>
      </c>
      <c r="L60" s="14">
        <f>ROUND(INDEX([1]acpsa_table1_production_2018!$C$2:$AM$81,MATCH($A60,[1]acpsa_table1_production_2018!$B$2:$B$81,0),MATCH(L$4,[1]acpsa_table1_production_2018!$C$1:$AM$1,0)),0)</f>
        <v>0</v>
      </c>
      <c r="M60" s="15">
        <f>ROUND(INDEX([1]acpsa_table1_production_2018!$C$2:$AM$81,MATCH($A60,[1]acpsa_table1_production_2018!$B$2:$B$81,0),MATCH(M$4,[1]acpsa_table1_production_2018!$C$1:$AM$1,0)),0)</f>
        <v>0</v>
      </c>
      <c r="N60" s="16">
        <f>ROUND(INDEX([1]acpsa_table1_production_2018!$C$2:$AM$81,MATCH($A60,[1]acpsa_table1_production_2018!$B$2:$B$81,0),MATCH(N$4,[1]acpsa_table1_production_2018!$C$1:$AM$1,0)),0)</f>
        <v>0</v>
      </c>
      <c r="O60" s="16">
        <f>ROUND(INDEX([1]acpsa_table1_production_2018!$C$2:$AM$81,MATCH($A60,[1]acpsa_table1_production_2018!$B$2:$B$81,0),MATCH(O$4,[1]acpsa_table1_production_2018!$C$1:$AM$1,0)),0)</f>
        <v>0</v>
      </c>
      <c r="P60" s="16">
        <f>ROUND(INDEX([1]acpsa_table1_production_2018!$C$2:$AM$81,MATCH($A60,[1]acpsa_table1_production_2018!$B$2:$B$81,0),MATCH(P$4,[1]acpsa_table1_production_2018!$C$1:$AM$1,0)),0)</f>
        <v>0</v>
      </c>
      <c r="Q60" s="16">
        <f>ROUND(INDEX([1]acpsa_table1_production_2018!$C$2:$AM$81,MATCH($A60,[1]acpsa_table1_production_2018!$B$2:$B$81,0),MATCH(Q$4,[1]acpsa_table1_production_2018!$C$1:$AM$1,0)),0)</f>
        <v>0</v>
      </c>
      <c r="R60" s="16">
        <f>ROUND(INDEX([1]acpsa_table1_production_2018!$C$2:$AM$81,MATCH($A60,[1]acpsa_table1_production_2018!$B$2:$B$81,0),MATCH(R$4,[1]acpsa_table1_production_2018!$C$1:$AM$1,0)),0)</f>
        <v>0</v>
      </c>
      <c r="S60" s="16">
        <f>ROUND(INDEX([1]acpsa_table1_production_2018!$C$2:$AM$81,MATCH($A60,[1]acpsa_table1_production_2018!$B$2:$B$81,0),MATCH(S$4,[1]acpsa_table1_production_2018!$C$1:$AM$1,0)),0)</f>
        <v>0</v>
      </c>
      <c r="T60" s="16">
        <f>ROUND(INDEX([1]acpsa_table1_production_2018!$C$2:$AM$81,MATCH($A60,[1]acpsa_table1_production_2018!$B$2:$B$81,0),MATCH(T$4,[1]acpsa_table1_production_2018!$C$1:$AM$1,0)),0)</f>
        <v>0</v>
      </c>
      <c r="U60" s="16">
        <f>ROUND(INDEX([1]acpsa_table1_production_2018!$C$2:$AM$81,MATCH($A60,[1]acpsa_table1_production_2018!$B$2:$B$81,0),MATCH(U$4,[1]acpsa_table1_production_2018!$C$1:$AM$1,0)),0)</f>
        <v>0</v>
      </c>
      <c r="V60" s="100">
        <f>ROUND(INDEX([1]acpsa_table1_production_2018!$C$2:$AM$81,MATCH($A60,[1]acpsa_table1_production_2018!$B$2:$B$81,0),MATCH(V$4,[1]acpsa_table1_production_2018!$C$1:$AM$1,0)),0)</f>
        <v>0</v>
      </c>
      <c r="W60" s="14">
        <f>ROUND(INDEX([1]acpsa_table1_production_2018!$C$2:$AM$81,MATCH($A60,[1]acpsa_table1_production_2018!$B$2:$B$81,0),MATCH(W$4,[1]acpsa_table1_production_2018!$C$1:$AM$1,0)),0)</f>
        <v>154485</v>
      </c>
      <c r="X60" s="14">
        <f>ROUND(INDEX([1]acpsa_table1_production_2018!$C$2:$AM$81,MATCH($A60,[1]acpsa_table1_production_2018!$B$2:$B$81,0),MATCH(X$4,[1]acpsa_table1_production_2018!$C$1:$AM$1,0)),0)</f>
        <v>0</v>
      </c>
      <c r="Y60" s="14">
        <f>ROUND(INDEX([1]acpsa_table1_production_2018!$C$2:$AM$81,MATCH($A60,[1]acpsa_table1_production_2018!$B$2:$B$81,0),MATCH(Y$4,[1]acpsa_table1_production_2018!$C$1:$AM$1,0)),0)</f>
        <v>0</v>
      </c>
      <c r="Z60" s="14">
        <f>ROUND(INDEX([1]acpsa_table1_production_2018!$C$2:$AM$81,MATCH($A60,[1]acpsa_table1_production_2018!$B$2:$B$81,0),MATCH(Z$4,[1]acpsa_table1_production_2018!$C$1:$AM$1,0)),0)</f>
        <v>0</v>
      </c>
      <c r="AA60" s="14">
        <f>ROUND(INDEX([1]acpsa_table1_production_2018!$C$2:$AM$81,MATCH($A60,[1]acpsa_table1_production_2018!$B$2:$B$81,0),MATCH(AA$4,[1]acpsa_table1_production_2018!$C$1:$AM$1,0)),0)</f>
        <v>0</v>
      </c>
      <c r="AB60" s="14">
        <f>ROUND(INDEX([1]acpsa_table1_production_2018!$C$2:$AM$81,MATCH($A60,[1]acpsa_table1_production_2018!$B$2:$B$81,0),MATCH(AB$4,[1]acpsa_table1_production_2018!$C$1:$AM$1,0)),0)</f>
        <v>0</v>
      </c>
      <c r="AC60" s="15">
        <f>ROUND(INDEX([1]acpsa_table1_production_2018!$C$2:$AM$81,MATCH($A60,[1]acpsa_table1_production_2018!$B$2:$B$81,0),MATCH(AC$4,[1]acpsa_table1_production_2018!$C$1:$AM$1,0)),0)</f>
        <v>0</v>
      </c>
      <c r="AD60" s="16">
        <f>ROUND(INDEX([1]acpsa_table1_production_2018!$C$2:$AM$81,MATCH($A60,[1]acpsa_table1_production_2018!$B$2:$B$81,0),MATCH(AD$4,[1]acpsa_table1_production_2018!$C$1:$AM$1,0)),0)</f>
        <v>0</v>
      </c>
      <c r="AE60" s="16">
        <f>ROUND(INDEX([1]acpsa_table1_production_2018!$C$2:$AM$81,MATCH($A60,[1]acpsa_table1_production_2018!$B$2:$B$81,0),MATCH(AE$4,[1]acpsa_table1_production_2018!$C$1:$AM$1,0)),0)</f>
        <v>0</v>
      </c>
      <c r="AF60" s="16">
        <f>ROUND(INDEX([1]acpsa_table1_production_2018!$C$2:$AM$81,MATCH($A60,[1]acpsa_table1_production_2018!$B$2:$B$81,0),MATCH(AF$4,[1]acpsa_table1_production_2018!$C$1:$AM$1,0)),0)</f>
        <v>0</v>
      </c>
      <c r="AG60" s="16">
        <f>ROUND(INDEX([1]acpsa_table1_production_2018!$C$2:$AM$81,MATCH($A60,[1]acpsa_table1_production_2018!$B$2:$B$81,0),MATCH(AG$4,[1]acpsa_table1_production_2018!$C$1:$AM$1,0)),0)</f>
        <v>0</v>
      </c>
      <c r="AH60" s="16">
        <f>ROUND(INDEX([1]acpsa_table1_production_2018!$C$2:$AM$81,MATCH($A60,[1]acpsa_table1_production_2018!$B$2:$B$81,0),MATCH(AH$4,[1]acpsa_table1_production_2018!$C$1:$AM$1,0)),0)</f>
        <v>0</v>
      </c>
      <c r="AI60" s="16">
        <f>ROUND(INDEX([1]acpsa_table1_production_2018!$C$2:$AM$81,MATCH($A60,[1]acpsa_table1_production_2018!$B$2:$B$81,0),MATCH(AI$4,[1]acpsa_table1_production_2018!$C$1:$AM$1,0)),0)</f>
        <v>0</v>
      </c>
      <c r="AJ60" s="16">
        <f>ROUND(INDEX([1]acpsa_table1_production_2018!$C$2:$AM$81,MATCH($A60,[1]acpsa_table1_production_2018!$B$2:$B$81,0),MATCH(AJ$4,[1]acpsa_table1_production_2018!$C$1:$AM$1,0)),0)</f>
        <v>2266</v>
      </c>
      <c r="AK60" s="16">
        <f>ROUND(INDEX([1]acpsa_table1_production_2018!$C$2:$AM$81,MATCH($A60,[1]acpsa_table1_production_2018!$B$2:$B$81,0),MATCH(AK$4,[1]acpsa_table1_production_2018!$C$1:$AM$1,0)),0)</f>
        <v>156751</v>
      </c>
    </row>
    <row r="61" spans="1:37" x14ac:dyDescent="0.3">
      <c r="A61" s="3" t="s">
        <v>23</v>
      </c>
      <c r="B61" s="14">
        <f>ROUND(INDEX([1]acpsa_table1_production_2018!$C$2:$AM$81,MATCH($A61,[1]acpsa_table1_production_2018!$B$2:$B$81,0),MATCH(B$4,[1]acpsa_table1_production_2018!$C$1:$AM$1,0)),0)</f>
        <v>0</v>
      </c>
      <c r="C61" s="14">
        <f>ROUND(INDEX([1]acpsa_table1_production_2018!$C$2:$AM$81,MATCH($A61,[1]acpsa_table1_production_2018!$B$2:$B$81,0),MATCH(C$4,[1]acpsa_table1_production_2018!$C$1:$AM$1,0)),0)</f>
        <v>0</v>
      </c>
      <c r="D61" s="14">
        <f>ROUND(INDEX([1]acpsa_table1_production_2018!$C$2:$AM$81,MATCH($A61,[1]acpsa_table1_production_2018!$B$2:$B$81,0),MATCH(D$4,[1]acpsa_table1_production_2018!$C$1:$AM$1,0)),0)</f>
        <v>0</v>
      </c>
      <c r="E61" s="14">
        <f>ROUND(INDEX([1]acpsa_table1_production_2018!$C$2:$AM$81,MATCH($A61,[1]acpsa_table1_production_2018!$B$2:$B$81,0),MATCH(E$4,[1]acpsa_table1_production_2018!$C$1:$AM$1,0)),0)</f>
        <v>0</v>
      </c>
      <c r="F61" s="14">
        <f>ROUND(INDEX([1]acpsa_table1_production_2018!$C$2:$AM$81,MATCH($A61,[1]acpsa_table1_production_2018!$B$2:$B$81,0),MATCH(F$4,[1]acpsa_table1_production_2018!$C$1:$AM$1,0)),0)</f>
        <v>0</v>
      </c>
      <c r="G61" s="14">
        <f>ROUND(INDEX([1]acpsa_table1_production_2018!$C$2:$AM$81,MATCH($A61,[1]acpsa_table1_production_2018!$B$2:$B$81,0),MATCH(G$4,[1]acpsa_table1_production_2018!$C$1:$AM$1,0)),0)</f>
        <v>0</v>
      </c>
      <c r="H61" s="14">
        <f>ROUND(INDEX([1]acpsa_table1_production_2018!$C$2:$AM$81,MATCH($A61,[1]acpsa_table1_production_2018!$B$2:$B$81,0),MATCH(H$4,[1]acpsa_table1_production_2018!$C$1:$AM$1,0)),0)</f>
        <v>0</v>
      </c>
      <c r="I61" s="14">
        <f>ROUND(INDEX([1]acpsa_table1_production_2018!$C$2:$AM$81,MATCH($A61,[1]acpsa_table1_production_2018!$B$2:$B$81,0),MATCH(I$4,[1]acpsa_table1_production_2018!$C$1:$AM$1,0)),0)</f>
        <v>0</v>
      </c>
      <c r="J61" s="14">
        <f>ROUND(INDEX([1]acpsa_table1_production_2018!$C$2:$AM$81,MATCH($A61,[1]acpsa_table1_production_2018!$B$2:$B$81,0),MATCH(J$4,[1]acpsa_table1_production_2018!$C$1:$AM$1,0)),0)</f>
        <v>0</v>
      </c>
      <c r="K61" s="14">
        <f>ROUND(INDEX([1]acpsa_table1_production_2018!$C$2:$AM$81,MATCH($A61,[1]acpsa_table1_production_2018!$B$2:$B$81,0),MATCH(K$4,[1]acpsa_table1_production_2018!$C$1:$AM$1,0)),0)</f>
        <v>0</v>
      </c>
      <c r="L61" s="14">
        <f>ROUND(INDEX([1]acpsa_table1_production_2018!$C$2:$AM$81,MATCH($A61,[1]acpsa_table1_production_2018!$B$2:$B$81,0),MATCH(L$4,[1]acpsa_table1_production_2018!$C$1:$AM$1,0)),0)</f>
        <v>0</v>
      </c>
      <c r="M61" s="15">
        <f>ROUND(INDEX([1]acpsa_table1_production_2018!$C$2:$AM$81,MATCH($A61,[1]acpsa_table1_production_2018!$B$2:$B$81,0),MATCH(M$4,[1]acpsa_table1_production_2018!$C$1:$AM$1,0)),0)</f>
        <v>0</v>
      </c>
      <c r="N61" s="16">
        <f>ROUND(INDEX([1]acpsa_table1_production_2018!$C$2:$AM$81,MATCH($A61,[1]acpsa_table1_production_2018!$B$2:$B$81,0),MATCH(N$4,[1]acpsa_table1_production_2018!$C$1:$AM$1,0)),0)</f>
        <v>0</v>
      </c>
      <c r="O61" s="16">
        <f>ROUND(INDEX([1]acpsa_table1_production_2018!$C$2:$AM$81,MATCH($A61,[1]acpsa_table1_production_2018!$B$2:$B$81,0),MATCH(O$4,[1]acpsa_table1_production_2018!$C$1:$AM$1,0)),0)</f>
        <v>0</v>
      </c>
      <c r="P61" s="16">
        <f>ROUND(INDEX([1]acpsa_table1_production_2018!$C$2:$AM$81,MATCH($A61,[1]acpsa_table1_production_2018!$B$2:$B$81,0),MATCH(P$4,[1]acpsa_table1_production_2018!$C$1:$AM$1,0)),0)</f>
        <v>0</v>
      </c>
      <c r="Q61" s="16">
        <f>ROUND(INDEX([1]acpsa_table1_production_2018!$C$2:$AM$81,MATCH($A61,[1]acpsa_table1_production_2018!$B$2:$B$81,0),MATCH(Q$4,[1]acpsa_table1_production_2018!$C$1:$AM$1,0)),0)</f>
        <v>0</v>
      </c>
      <c r="R61" s="16">
        <f>ROUND(INDEX([1]acpsa_table1_production_2018!$C$2:$AM$81,MATCH($A61,[1]acpsa_table1_production_2018!$B$2:$B$81,0),MATCH(R$4,[1]acpsa_table1_production_2018!$C$1:$AM$1,0)),0)</f>
        <v>0</v>
      </c>
      <c r="S61" s="16">
        <f>ROUND(INDEX([1]acpsa_table1_production_2018!$C$2:$AM$81,MATCH($A61,[1]acpsa_table1_production_2018!$B$2:$B$81,0),MATCH(S$4,[1]acpsa_table1_production_2018!$C$1:$AM$1,0)),0)</f>
        <v>0</v>
      </c>
      <c r="T61" s="16">
        <f>ROUND(INDEX([1]acpsa_table1_production_2018!$C$2:$AM$81,MATCH($A61,[1]acpsa_table1_production_2018!$B$2:$B$81,0),MATCH(T$4,[1]acpsa_table1_production_2018!$C$1:$AM$1,0)),0)</f>
        <v>0</v>
      </c>
      <c r="U61" s="16">
        <f>ROUND(INDEX([1]acpsa_table1_production_2018!$C$2:$AM$81,MATCH($A61,[1]acpsa_table1_production_2018!$B$2:$B$81,0),MATCH(U$4,[1]acpsa_table1_production_2018!$C$1:$AM$1,0)),0)</f>
        <v>157</v>
      </c>
      <c r="V61" s="100">
        <f>ROUND(INDEX([1]acpsa_table1_production_2018!$C$2:$AM$81,MATCH($A61,[1]acpsa_table1_production_2018!$B$2:$B$81,0),MATCH(V$4,[1]acpsa_table1_production_2018!$C$1:$AM$1,0)),0)</f>
        <v>15903</v>
      </c>
      <c r="W61" s="14">
        <f>ROUND(INDEX([1]acpsa_table1_production_2018!$C$2:$AM$81,MATCH($A61,[1]acpsa_table1_production_2018!$B$2:$B$81,0),MATCH(W$4,[1]acpsa_table1_production_2018!$C$1:$AM$1,0)),0)</f>
        <v>301</v>
      </c>
      <c r="X61" s="14">
        <f>ROUND(INDEX([1]acpsa_table1_production_2018!$C$2:$AM$81,MATCH($A61,[1]acpsa_table1_production_2018!$B$2:$B$81,0),MATCH(X$4,[1]acpsa_table1_production_2018!$C$1:$AM$1,0)),0)</f>
        <v>0</v>
      </c>
      <c r="Y61" s="14">
        <f>ROUND(INDEX([1]acpsa_table1_production_2018!$C$2:$AM$81,MATCH($A61,[1]acpsa_table1_production_2018!$B$2:$B$81,0),MATCH(Y$4,[1]acpsa_table1_production_2018!$C$1:$AM$1,0)),0)</f>
        <v>0</v>
      </c>
      <c r="Z61" s="14">
        <f>ROUND(INDEX([1]acpsa_table1_production_2018!$C$2:$AM$81,MATCH($A61,[1]acpsa_table1_production_2018!$B$2:$B$81,0),MATCH(Z$4,[1]acpsa_table1_production_2018!$C$1:$AM$1,0)),0)</f>
        <v>0</v>
      </c>
      <c r="AA61" s="14">
        <f>ROUND(INDEX([1]acpsa_table1_production_2018!$C$2:$AM$81,MATCH($A61,[1]acpsa_table1_production_2018!$B$2:$B$81,0),MATCH(AA$4,[1]acpsa_table1_production_2018!$C$1:$AM$1,0)),0)</f>
        <v>0</v>
      </c>
      <c r="AB61" s="14">
        <f>ROUND(INDEX([1]acpsa_table1_production_2018!$C$2:$AM$81,MATCH($A61,[1]acpsa_table1_production_2018!$B$2:$B$81,0),MATCH(AB$4,[1]acpsa_table1_production_2018!$C$1:$AM$1,0)),0)</f>
        <v>0</v>
      </c>
      <c r="AC61" s="15">
        <f>ROUND(INDEX([1]acpsa_table1_production_2018!$C$2:$AM$81,MATCH($A61,[1]acpsa_table1_production_2018!$B$2:$B$81,0),MATCH(AC$4,[1]acpsa_table1_production_2018!$C$1:$AM$1,0)),0)</f>
        <v>0</v>
      </c>
      <c r="AD61" s="16">
        <f>ROUND(INDEX([1]acpsa_table1_production_2018!$C$2:$AM$81,MATCH($A61,[1]acpsa_table1_production_2018!$B$2:$B$81,0),MATCH(AD$4,[1]acpsa_table1_production_2018!$C$1:$AM$1,0)),0)</f>
        <v>0</v>
      </c>
      <c r="AE61" s="16">
        <f>ROUND(INDEX([1]acpsa_table1_production_2018!$C$2:$AM$81,MATCH($A61,[1]acpsa_table1_production_2018!$B$2:$B$81,0),MATCH(AE$4,[1]acpsa_table1_production_2018!$C$1:$AM$1,0)),0)</f>
        <v>0</v>
      </c>
      <c r="AF61" s="16">
        <f>ROUND(INDEX([1]acpsa_table1_production_2018!$C$2:$AM$81,MATCH($A61,[1]acpsa_table1_production_2018!$B$2:$B$81,0),MATCH(AF$4,[1]acpsa_table1_production_2018!$C$1:$AM$1,0)),0)</f>
        <v>0</v>
      </c>
      <c r="AG61" s="16">
        <f>ROUND(INDEX([1]acpsa_table1_production_2018!$C$2:$AM$81,MATCH($A61,[1]acpsa_table1_production_2018!$B$2:$B$81,0),MATCH(AG$4,[1]acpsa_table1_production_2018!$C$1:$AM$1,0)),0)</f>
        <v>0</v>
      </c>
      <c r="AH61" s="16">
        <f>ROUND(INDEX([1]acpsa_table1_production_2018!$C$2:$AM$81,MATCH($A61,[1]acpsa_table1_production_2018!$B$2:$B$81,0),MATCH(AH$4,[1]acpsa_table1_production_2018!$C$1:$AM$1,0)),0)</f>
        <v>0</v>
      </c>
      <c r="AI61" s="16">
        <f>ROUND(INDEX([1]acpsa_table1_production_2018!$C$2:$AM$81,MATCH($A61,[1]acpsa_table1_production_2018!$B$2:$B$81,0),MATCH(AI$4,[1]acpsa_table1_production_2018!$C$1:$AM$1,0)),0)</f>
        <v>0</v>
      </c>
      <c r="AJ61" s="16">
        <f>ROUND(INDEX([1]acpsa_table1_production_2018!$C$2:$AM$81,MATCH($A61,[1]acpsa_table1_production_2018!$B$2:$B$81,0),MATCH(AJ$4,[1]acpsa_table1_production_2018!$C$1:$AM$1,0)),0)</f>
        <v>42</v>
      </c>
      <c r="AK61" s="16">
        <f>ROUND(INDEX([1]acpsa_table1_production_2018!$C$2:$AM$81,MATCH($A61,[1]acpsa_table1_production_2018!$B$2:$B$81,0),MATCH(AK$4,[1]acpsa_table1_production_2018!$C$1:$AM$1,0)),0)</f>
        <v>16403</v>
      </c>
    </row>
    <row r="62" spans="1:37" x14ac:dyDescent="0.3">
      <c r="A62" s="3" t="s">
        <v>22</v>
      </c>
      <c r="B62" s="14">
        <f>ROUND(INDEX([1]acpsa_table1_production_2018!$C$2:$AM$81,MATCH($A62,[1]acpsa_table1_production_2018!$B$2:$B$81,0),MATCH(B$4,[1]acpsa_table1_production_2018!$C$1:$AM$1,0)),0)</f>
        <v>0</v>
      </c>
      <c r="C62" s="14">
        <f>ROUND(INDEX([1]acpsa_table1_production_2018!$C$2:$AM$81,MATCH($A62,[1]acpsa_table1_production_2018!$B$2:$B$81,0),MATCH(C$4,[1]acpsa_table1_production_2018!$C$1:$AM$1,0)),0)</f>
        <v>0</v>
      </c>
      <c r="D62" s="14">
        <f>ROUND(INDEX([1]acpsa_table1_production_2018!$C$2:$AM$81,MATCH($A62,[1]acpsa_table1_production_2018!$B$2:$B$81,0),MATCH(D$4,[1]acpsa_table1_production_2018!$C$1:$AM$1,0)),0)</f>
        <v>0</v>
      </c>
      <c r="E62" s="14">
        <f>ROUND(INDEX([1]acpsa_table1_production_2018!$C$2:$AM$81,MATCH($A62,[1]acpsa_table1_production_2018!$B$2:$B$81,0),MATCH(E$4,[1]acpsa_table1_production_2018!$C$1:$AM$1,0)),0)</f>
        <v>0</v>
      </c>
      <c r="F62" s="14">
        <f>ROUND(INDEX([1]acpsa_table1_production_2018!$C$2:$AM$81,MATCH($A62,[1]acpsa_table1_production_2018!$B$2:$B$81,0),MATCH(F$4,[1]acpsa_table1_production_2018!$C$1:$AM$1,0)),0)</f>
        <v>0</v>
      </c>
      <c r="G62" s="14">
        <f>ROUND(INDEX([1]acpsa_table1_production_2018!$C$2:$AM$81,MATCH($A62,[1]acpsa_table1_production_2018!$B$2:$B$81,0),MATCH(G$4,[1]acpsa_table1_production_2018!$C$1:$AM$1,0)),0)</f>
        <v>0</v>
      </c>
      <c r="H62" s="14">
        <f>ROUND(INDEX([1]acpsa_table1_production_2018!$C$2:$AM$81,MATCH($A62,[1]acpsa_table1_production_2018!$B$2:$B$81,0),MATCH(H$4,[1]acpsa_table1_production_2018!$C$1:$AM$1,0)),0)</f>
        <v>0</v>
      </c>
      <c r="I62" s="14">
        <f>ROUND(INDEX([1]acpsa_table1_production_2018!$C$2:$AM$81,MATCH($A62,[1]acpsa_table1_production_2018!$B$2:$B$81,0),MATCH(I$4,[1]acpsa_table1_production_2018!$C$1:$AM$1,0)),0)</f>
        <v>0</v>
      </c>
      <c r="J62" s="14">
        <f>ROUND(INDEX([1]acpsa_table1_production_2018!$C$2:$AM$81,MATCH($A62,[1]acpsa_table1_production_2018!$B$2:$B$81,0),MATCH(J$4,[1]acpsa_table1_production_2018!$C$1:$AM$1,0)),0)</f>
        <v>0</v>
      </c>
      <c r="K62" s="14">
        <f>ROUND(INDEX([1]acpsa_table1_production_2018!$C$2:$AM$81,MATCH($A62,[1]acpsa_table1_production_2018!$B$2:$B$81,0),MATCH(K$4,[1]acpsa_table1_production_2018!$C$1:$AM$1,0)),0)</f>
        <v>0</v>
      </c>
      <c r="L62" s="14">
        <f>ROUND(INDEX([1]acpsa_table1_production_2018!$C$2:$AM$81,MATCH($A62,[1]acpsa_table1_production_2018!$B$2:$B$81,0),MATCH(L$4,[1]acpsa_table1_production_2018!$C$1:$AM$1,0)),0)</f>
        <v>0</v>
      </c>
      <c r="M62" s="15">
        <f>ROUND(INDEX([1]acpsa_table1_production_2018!$C$2:$AM$81,MATCH($A62,[1]acpsa_table1_production_2018!$B$2:$B$81,0),MATCH(M$4,[1]acpsa_table1_production_2018!$C$1:$AM$1,0)),0)</f>
        <v>0</v>
      </c>
      <c r="N62" s="16">
        <f>ROUND(INDEX([1]acpsa_table1_production_2018!$C$2:$AM$81,MATCH($A62,[1]acpsa_table1_production_2018!$B$2:$B$81,0),MATCH(N$4,[1]acpsa_table1_production_2018!$C$1:$AM$1,0)),0)</f>
        <v>0</v>
      </c>
      <c r="O62" s="16">
        <f>ROUND(INDEX([1]acpsa_table1_production_2018!$C$2:$AM$81,MATCH($A62,[1]acpsa_table1_production_2018!$B$2:$B$81,0),MATCH(O$4,[1]acpsa_table1_production_2018!$C$1:$AM$1,0)),0)</f>
        <v>0</v>
      </c>
      <c r="P62" s="16">
        <f>ROUND(INDEX([1]acpsa_table1_production_2018!$C$2:$AM$81,MATCH($A62,[1]acpsa_table1_production_2018!$B$2:$B$81,0),MATCH(P$4,[1]acpsa_table1_production_2018!$C$1:$AM$1,0)),0)</f>
        <v>0</v>
      </c>
      <c r="Q62" s="16">
        <f>ROUND(INDEX([1]acpsa_table1_production_2018!$C$2:$AM$81,MATCH($A62,[1]acpsa_table1_production_2018!$B$2:$B$81,0),MATCH(Q$4,[1]acpsa_table1_production_2018!$C$1:$AM$1,0)),0)</f>
        <v>0</v>
      </c>
      <c r="R62" s="16">
        <f>ROUND(INDEX([1]acpsa_table1_production_2018!$C$2:$AM$81,MATCH($A62,[1]acpsa_table1_production_2018!$B$2:$B$81,0),MATCH(R$4,[1]acpsa_table1_production_2018!$C$1:$AM$1,0)),0)</f>
        <v>0</v>
      </c>
      <c r="S62" s="16">
        <f>ROUND(INDEX([1]acpsa_table1_production_2018!$C$2:$AM$81,MATCH($A62,[1]acpsa_table1_production_2018!$B$2:$B$81,0),MATCH(S$4,[1]acpsa_table1_production_2018!$C$1:$AM$1,0)),0)</f>
        <v>0</v>
      </c>
      <c r="T62" s="16">
        <f>ROUND(INDEX([1]acpsa_table1_production_2018!$C$2:$AM$81,MATCH($A62,[1]acpsa_table1_production_2018!$B$2:$B$81,0),MATCH(T$4,[1]acpsa_table1_production_2018!$C$1:$AM$1,0)),0)</f>
        <v>0</v>
      </c>
      <c r="U62" s="16">
        <f>ROUND(INDEX([1]acpsa_table1_production_2018!$C$2:$AM$81,MATCH($A62,[1]acpsa_table1_production_2018!$B$2:$B$81,0),MATCH(U$4,[1]acpsa_table1_production_2018!$C$1:$AM$1,0)),0)</f>
        <v>19393</v>
      </c>
      <c r="V62" s="100">
        <f>ROUND(INDEX([1]acpsa_table1_production_2018!$C$2:$AM$81,MATCH($A62,[1]acpsa_table1_production_2018!$B$2:$B$81,0),MATCH(V$4,[1]acpsa_table1_production_2018!$C$1:$AM$1,0)),0)</f>
        <v>14</v>
      </c>
      <c r="W62" s="14">
        <f>ROUND(INDEX([1]acpsa_table1_production_2018!$C$2:$AM$81,MATCH($A62,[1]acpsa_table1_production_2018!$B$2:$B$81,0),MATCH(W$4,[1]acpsa_table1_production_2018!$C$1:$AM$1,0)),0)</f>
        <v>0</v>
      </c>
      <c r="X62" s="14">
        <f>ROUND(INDEX([1]acpsa_table1_production_2018!$C$2:$AM$81,MATCH($A62,[1]acpsa_table1_production_2018!$B$2:$B$81,0),MATCH(X$4,[1]acpsa_table1_production_2018!$C$1:$AM$1,0)),0)</f>
        <v>0</v>
      </c>
      <c r="Y62" s="14">
        <f>ROUND(INDEX([1]acpsa_table1_production_2018!$C$2:$AM$81,MATCH($A62,[1]acpsa_table1_production_2018!$B$2:$B$81,0),MATCH(Y$4,[1]acpsa_table1_production_2018!$C$1:$AM$1,0)),0)</f>
        <v>0</v>
      </c>
      <c r="Z62" s="14">
        <f>ROUND(INDEX([1]acpsa_table1_production_2018!$C$2:$AM$81,MATCH($A62,[1]acpsa_table1_production_2018!$B$2:$B$81,0),MATCH(Z$4,[1]acpsa_table1_production_2018!$C$1:$AM$1,0)),0)</f>
        <v>0</v>
      </c>
      <c r="AA62" s="14">
        <f>ROUND(INDEX([1]acpsa_table1_production_2018!$C$2:$AM$81,MATCH($A62,[1]acpsa_table1_production_2018!$B$2:$B$81,0),MATCH(AA$4,[1]acpsa_table1_production_2018!$C$1:$AM$1,0)),0)</f>
        <v>0</v>
      </c>
      <c r="AB62" s="14">
        <f>ROUND(INDEX([1]acpsa_table1_production_2018!$C$2:$AM$81,MATCH($A62,[1]acpsa_table1_production_2018!$B$2:$B$81,0),MATCH(AB$4,[1]acpsa_table1_production_2018!$C$1:$AM$1,0)),0)</f>
        <v>0</v>
      </c>
      <c r="AC62" s="15">
        <f>ROUND(INDEX([1]acpsa_table1_production_2018!$C$2:$AM$81,MATCH($A62,[1]acpsa_table1_production_2018!$B$2:$B$81,0),MATCH(AC$4,[1]acpsa_table1_production_2018!$C$1:$AM$1,0)),0)</f>
        <v>0</v>
      </c>
      <c r="AD62" s="16">
        <f>ROUND(INDEX([1]acpsa_table1_production_2018!$C$2:$AM$81,MATCH($A62,[1]acpsa_table1_production_2018!$B$2:$B$81,0),MATCH(AD$4,[1]acpsa_table1_production_2018!$C$1:$AM$1,0)),0)</f>
        <v>0</v>
      </c>
      <c r="AE62" s="16">
        <f>ROUND(INDEX([1]acpsa_table1_production_2018!$C$2:$AM$81,MATCH($A62,[1]acpsa_table1_production_2018!$B$2:$B$81,0),MATCH(AE$4,[1]acpsa_table1_production_2018!$C$1:$AM$1,0)),0)</f>
        <v>0</v>
      </c>
      <c r="AF62" s="16">
        <f>ROUND(INDEX([1]acpsa_table1_production_2018!$C$2:$AM$81,MATCH($A62,[1]acpsa_table1_production_2018!$B$2:$B$81,0),MATCH(AF$4,[1]acpsa_table1_production_2018!$C$1:$AM$1,0)),0)</f>
        <v>1</v>
      </c>
      <c r="AG62" s="16">
        <f>ROUND(INDEX([1]acpsa_table1_production_2018!$C$2:$AM$81,MATCH($A62,[1]acpsa_table1_production_2018!$B$2:$B$81,0),MATCH(AG$4,[1]acpsa_table1_production_2018!$C$1:$AM$1,0)),0)</f>
        <v>0</v>
      </c>
      <c r="AH62" s="16">
        <f>ROUND(INDEX([1]acpsa_table1_production_2018!$C$2:$AM$81,MATCH($A62,[1]acpsa_table1_production_2018!$B$2:$B$81,0),MATCH(AH$4,[1]acpsa_table1_production_2018!$C$1:$AM$1,0)),0)</f>
        <v>0</v>
      </c>
      <c r="AI62" s="16">
        <f>ROUND(INDEX([1]acpsa_table1_production_2018!$C$2:$AM$81,MATCH($A62,[1]acpsa_table1_production_2018!$B$2:$B$81,0),MATCH(AI$4,[1]acpsa_table1_production_2018!$C$1:$AM$1,0)),0)</f>
        <v>451</v>
      </c>
      <c r="AJ62" s="16">
        <f>ROUND(INDEX([1]acpsa_table1_production_2018!$C$2:$AM$81,MATCH($A62,[1]acpsa_table1_production_2018!$B$2:$B$81,0),MATCH(AJ$4,[1]acpsa_table1_production_2018!$C$1:$AM$1,0)),0)</f>
        <v>18</v>
      </c>
      <c r="AK62" s="16">
        <f>ROUND(INDEX([1]acpsa_table1_production_2018!$C$2:$AM$81,MATCH($A62,[1]acpsa_table1_production_2018!$B$2:$B$81,0),MATCH(AK$4,[1]acpsa_table1_production_2018!$C$1:$AM$1,0)),0)</f>
        <v>19878</v>
      </c>
    </row>
    <row r="63" spans="1:37" x14ac:dyDescent="0.3">
      <c r="A63" s="3" t="s">
        <v>77</v>
      </c>
      <c r="B63" s="14">
        <f>ROUND(INDEX([1]acpsa_table1_production_2018!$C$2:$AM$81,MATCH($A63,[1]acpsa_table1_production_2018!$B$2:$B$81,0),MATCH(B$4,[1]acpsa_table1_production_2018!$C$1:$AM$1,0)),0)</f>
        <v>0</v>
      </c>
      <c r="C63" s="14">
        <f>ROUND(INDEX([1]acpsa_table1_production_2018!$C$2:$AM$81,MATCH($A63,[1]acpsa_table1_production_2018!$B$2:$B$81,0),MATCH(C$4,[1]acpsa_table1_production_2018!$C$1:$AM$1,0)),0)</f>
        <v>0</v>
      </c>
      <c r="D63" s="14">
        <f>ROUND(INDEX([1]acpsa_table1_production_2018!$C$2:$AM$81,MATCH($A63,[1]acpsa_table1_production_2018!$B$2:$B$81,0),MATCH(D$4,[1]acpsa_table1_production_2018!$C$1:$AM$1,0)),0)</f>
        <v>0</v>
      </c>
      <c r="E63" s="14">
        <f>ROUND(INDEX([1]acpsa_table1_production_2018!$C$2:$AM$81,MATCH($A63,[1]acpsa_table1_production_2018!$B$2:$B$81,0),MATCH(E$4,[1]acpsa_table1_production_2018!$C$1:$AM$1,0)),0)</f>
        <v>0</v>
      </c>
      <c r="F63" s="14">
        <f>ROUND(INDEX([1]acpsa_table1_production_2018!$C$2:$AM$81,MATCH($A63,[1]acpsa_table1_production_2018!$B$2:$B$81,0),MATCH(F$4,[1]acpsa_table1_production_2018!$C$1:$AM$1,0)),0)</f>
        <v>0</v>
      </c>
      <c r="G63" s="14">
        <f>ROUND(INDEX([1]acpsa_table1_production_2018!$C$2:$AM$81,MATCH($A63,[1]acpsa_table1_production_2018!$B$2:$B$81,0),MATCH(G$4,[1]acpsa_table1_production_2018!$C$1:$AM$1,0)),0)</f>
        <v>0</v>
      </c>
      <c r="H63" s="14">
        <f>ROUND(INDEX([1]acpsa_table1_production_2018!$C$2:$AM$81,MATCH($A63,[1]acpsa_table1_production_2018!$B$2:$B$81,0),MATCH(H$4,[1]acpsa_table1_production_2018!$C$1:$AM$1,0)),0)</f>
        <v>0</v>
      </c>
      <c r="I63" s="14">
        <f>ROUND(INDEX([1]acpsa_table1_production_2018!$C$2:$AM$81,MATCH($A63,[1]acpsa_table1_production_2018!$B$2:$B$81,0),MATCH(I$4,[1]acpsa_table1_production_2018!$C$1:$AM$1,0)),0)</f>
        <v>0</v>
      </c>
      <c r="J63" s="14">
        <f>ROUND(INDEX([1]acpsa_table1_production_2018!$C$2:$AM$81,MATCH($A63,[1]acpsa_table1_production_2018!$B$2:$B$81,0),MATCH(J$4,[1]acpsa_table1_production_2018!$C$1:$AM$1,0)),0)</f>
        <v>0</v>
      </c>
      <c r="K63" s="14">
        <f>ROUND(INDEX([1]acpsa_table1_production_2018!$C$2:$AM$81,MATCH($A63,[1]acpsa_table1_production_2018!$B$2:$B$81,0),MATCH(K$4,[1]acpsa_table1_production_2018!$C$1:$AM$1,0)),0)</f>
        <v>0</v>
      </c>
      <c r="L63" s="14">
        <f>ROUND(INDEX([1]acpsa_table1_production_2018!$C$2:$AM$81,MATCH($A63,[1]acpsa_table1_production_2018!$B$2:$B$81,0),MATCH(L$4,[1]acpsa_table1_production_2018!$C$1:$AM$1,0)),0)</f>
        <v>0</v>
      </c>
      <c r="M63" s="15">
        <f>ROUND(INDEX([1]acpsa_table1_production_2018!$C$2:$AM$81,MATCH($A63,[1]acpsa_table1_production_2018!$B$2:$B$81,0),MATCH(M$4,[1]acpsa_table1_production_2018!$C$1:$AM$1,0)),0)</f>
        <v>0</v>
      </c>
      <c r="N63" s="16">
        <f>ROUND(INDEX([1]acpsa_table1_production_2018!$C$2:$AM$81,MATCH($A63,[1]acpsa_table1_production_2018!$B$2:$B$81,0),MATCH(N$4,[1]acpsa_table1_production_2018!$C$1:$AM$1,0)),0)</f>
        <v>0</v>
      </c>
      <c r="O63" s="16">
        <f>ROUND(INDEX([1]acpsa_table1_production_2018!$C$2:$AM$81,MATCH($A63,[1]acpsa_table1_production_2018!$B$2:$B$81,0),MATCH(O$4,[1]acpsa_table1_production_2018!$C$1:$AM$1,0)),0)</f>
        <v>0</v>
      </c>
      <c r="P63" s="16">
        <f>ROUND(INDEX([1]acpsa_table1_production_2018!$C$2:$AM$81,MATCH($A63,[1]acpsa_table1_production_2018!$B$2:$B$81,0),MATCH(P$4,[1]acpsa_table1_production_2018!$C$1:$AM$1,0)),0)</f>
        <v>0</v>
      </c>
      <c r="Q63" s="16">
        <f>ROUND(INDEX([1]acpsa_table1_production_2018!$C$2:$AM$81,MATCH($A63,[1]acpsa_table1_production_2018!$B$2:$B$81,0),MATCH(Q$4,[1]acpsa_table1_production_2018!$C$1:$AM$1,0)),0)</f>
        <v>0</v>
      </c>
      <c r="R63" s="16">
        <f>ROUND(INDEX([1]acpsa_table1_production_2018!$C$2:$AM$81,MATCH($A63,[1]acpsa_table1_production_2018!$B$2:$B$81,0),MATCH(R$4,[1]acpsa_table1_production_2018!$C$1:$AM$1,0)),0)</f>
        <v>0</v>
      </c>
      <c r="S63" s="16">
        <f>ROUND(INDEX([1]acpsa_table1_production_2018!$C$2:$AM$81,MATCH($A63,[1]acpsa_table1_production_2018!$B$2:$B$81,0),MATCH(S$4,[1]acpsa_table1_production_2018!$C$1:$AM$1,0)),0)</f>
        <v>0</v>
      </c>
      <c r="T63" s="16">
        <f>ROUND(INDEX([1]acpsa_table1_production_2018!$C$2:$AM$81,MATCH($A63,[1]acpsa_table1_production_2018!$B$2:$B$81,0),MATCH(T$4,[1]acpsa_table1_production_2018!$C$1:$AM$1,0)),0)</f>
        <v>0</v>
      </c>
      <c r="U63" s="16">
        <f>ROUND(INDEX([1]acpsa_table1_production_2018!$C$2:$AM$81,MATCH($A63,[1]acpsa_table1_production_2018!$B$2:$B$81,0),MATCH(U$4,[1]acpsa_table1_production_2018!$C$1:$AM$1,0)),0)</f>
        <v>83753</v>
      </c>
      <c r="V63" s="100">
        <f>ROUND(INDEX([1]acpsa_table1_production_2018!$C$2:$AM$81,MATCH($A63,[1]acpsa_table1_production_2018!$B$2:$B$81,0),MATCH(V$4,[1]acpsa_table1_production_2018!$C$1:$AM$1,0)),0)</f>
        <v>3</v>
      </c>
      <c r="W63" s="14">
        <f>ROUND(INDEX([1]acpsa_table1_production_2018!$C$2:$AM$81,MATCH($A63,[1]acpsa_table1_production_2018!$B$2:$B$81,0),MATCH(W$4,[1]acpsa_table1_production_2018!$C$1:$AM$1,0)),0)</f>
        <v>984</v>
      </c>
      <c r="X63" s="14">
        <f>ROUND(INDEX([1]acpsa_table1_production_2018!$C$2:$AM$81,MATCH($A63,[1]acpsa_table1_production_2018!$B$2:$B$81,0),MATCH(X$4,[1]acpsa_table1_production_2018!$C$1:$AM$1,0)),0)</f>
        <v>0</v>
      </c>
      <c r="Y63" s="14">
        <f>ROUND(INDEX([1]acpsa_table1_production_2018!$C$2:$AM$81,MATCH($A63,[1]acpsa_table1_production_2018!$B$2:$B$81,0),MATCH(Y$4,[1]acpsa_table1_production_2018!$C$1:$AM$1,0)),0)</f>
        <v>0</v>
      </c>
      <c r="Z63" s="14">
        <f>ROUND(INDEX([1]acpsa_table1_production_2018!$C$2:$AM$81,MATCH($A63,[1]acpsa_table1_production_2018!$B$2:$B$81,0),MATCH(Z$4,[1]acpsa_table1_production_2018!$C$1:$AM$1,0)),0)</f>
        <v>0</v>
      </c>
      <c r="AA63" s="14">
        <f>ROUND(INDEX([1]acpsa_table1_production_2018!$C$2:$AM$81,MATCH($A63,[1]acpsa_table1_production_2018!$B$2:$B$81,0),MATCH(AA$4,[1]acpsa_table1_production_2018!$C$1:$AM$1,0)),0)</f>
        <v>0</v>
      </c>
      <c r="AB63" s="14">
        <f>ROUND(INDEX([1]acpsa_table1_production_2018!$C$2:$AM$81,MATCH($A63,[1]acpsa_table1_production_2018!$B$2:$B$81,0),MATCH(AB$4,[1]acpsa_table1_production_2018!$C$1:$AM$1,0)),0)</f>
        <v>0</v>
      </c>
      <c r="AC63" s="15">
        <f>ROUND(INDEX([1]acpsa_table1_production_2018!$C$2:$AM$81,MATCH($A63,[1]acpsa_table1_production_2018!$B$2:$B$81,0),MATCH(AC$4,[1]acpsa_table1_production_2018!$C$1:$AM$1,0)),0)</f>
        <v>0</v>
      </c>
      <c r="AD63" s="16">
        <f>ROUND(INDEX([1]acpsa_table1_production_2018!$C$2:$AM$81,MATCH($A63,[1]acpsa_table1_production_2018!$B$2:$B$81,0),MATCH(AD$4,[1]acpsa_table1_production_2018!$C$1:$AM$1,0)),0)</f>
        <v>0</v>
      </c>
      <c r="AE63" s="16">
        <f>ROUND(INDEX([1]acpsa_table1_production_2018!$C$2:$AM$81,MATCH($A63,[1]acpsa_table1_production_2018!$B$2:$B$81,0),MATCH(AE$4,[1]acpsa_table1_production_2018!$C$1:$AM$1,0)),0)</f>
        <v>0</v>
      </c>
      <c r="AF63" s="16">
        <f>ROUND(INDEX([1]acpsa_table1_production_2018!$C$2:$AM$81,MATCH($A63,[1]acpsa_table1_production_2018!$B$2:$B$81,0),MATCH(AF$4,[1]acpsa_table1_production_2018!$C$1:$AM$1,0)),0)</f>
        <v>0</v>
      </c>
      <c r="AG63" s="16">
        <f>ROUND(INDEX([1]acpsa_table1_production_2018!$C$2:$AM$81,MATCH($A63,[1]acpsa_table1_production_2018!$B$2:$B$81,0),MATCH(AG$4,[1]acpsa_table1_production_2018!$C$1:$AM$1,0)),0)</f>
        <v>0</v>
      </c>
      <c r="AH63" s="16">
        <f>ROUND(INDEX([1]acpsa_table1_production_2018!$C$2:$AM$81,MATCH($A63,[1]acpsa_table1_production_2018!$B$2:$B$81,0),MATCH(AH$4,[1]acpsa_table1_production_2018!$C$1:$AM$1,0)),0)</f>
        <v>0</v>
      </c>
      <c r="AI63" s="16">
        <f>ROUND(INDEX([1]acpsa_table1_production_2018!$C$2:$AM$81,MATCH($A63,[1]acpsa_table1_production_2018!$B$2:$B$81,0),MATCH(AI$4,[1]acpsa_table1_production_2018!$C$1:$AM$1,0)),0)</f>
        <v>0</v>
      </c>
      <c r="AJ63" s="16">
        <f>ROUND(INDEX([1]acpsa_table1_production_2018!$C$2:$AM$81,MATCH($A63,[1]acpsa_table1_production_2018!$B$2:$B$81,0),MATCH(AJ$4,[1]acpsa_table1_production_2018!$C$1:$AM$1,0)),0)</f>
        <v>0</v>
      </c>
      <c r="AK63" s="16">
        <f>ROUND(INDEX([1]acpsa_table1_production_2018!$C$2:$AM$81,MATCH($A63,[1]acpsa_table1_production_2018!$B$2:$B$81,0),MATCH(AK$4,[1]acpsa_table1_production_2018!$C$1:$AM$1,0)),0)</f>
        <v>84740</v>
      </c>
    </row>
    <row r="64" spans="1:37" x14ac:dyDescent="0.3">
      <c r="A64" s="3" t="s">
        <v>25</v>
      </c>
      <c r="B64" s="14">
        <f>ROUND(INDEX([1]acpsa_table1_production_2018!$C$2:$AM$81,MATCH($A64,[1]acpsa_table1_production_2018!$B$2:$B$81,0),MATCH(B$4,[1]acpsa_table1_production_2018!$C$1:$AM$1,0)),0)</f>
        <v>0</v>
      </c>
      <c r="C64" s="14">
        <f>ROUND(INDEX([1]acpsa_table1_production_2018!$C$2:$AM$81,MATCH($A64,[1]acpsa_table1_production_2018!$B$2:$B$81,0),MATCH(C$4,[1]acpsa_table1_production_2018!$C$1:$AM$1,0)),0)</f>
        <v>0</v>
      </c>
      <c r="D64" s="14">
        <f>ROUND(INDEX([1]acpsa_table1_production_2018!$C$2:$AM$81,MATCH($A64,[1]acpsa_table1_production_2018!$B$2:$B$81,0),MATCH(D$4,[1]acpsa_table1_production_2018!$C$1:$AM$1,0)),0)</f>
        <v>0</v>
      </c>
      <c r="E64" s="14">
        <f>ROUND(INDEX([1]acpsa_table1_production_2018!$C$2:$AM$81,MATCH($A64,[1]acpsa_table1_production_2018!$B$2:$B$81,0),MATCH(E$4,[1]acpsa_table1_production_2018!$C$1:$AM$1,0)),0)</f>
        <v>0</v>
      </c>
      <c r="F64" s="14">
        <f>ROUND(INDEX([1]acpsa_table1_production_2018!$C$2:$AM$81,MATCH($A64,[1]acpsa_table1_production_2018!$B$2:$B$81,0),MATCH(F$4,[1]acpsa_table1_production_2018!$C$1:$AM$1,0)),0)</f>
        <v>0</v>
      </c>
      <c r="G64" s="14">
        <f>ROUND(INDEX([1]acpsa_table1_production_2018!$C$2:$AM$81,MATCH($A64,[1]acpsa_table1_production_2018!$B$2:$B$81,0),MATCH(G$4,[1]acpsa_table1_production_2018!$C$1:$AM$1,0)),0)</f>
        <v>0</v>
      </c>
      <c r="H64" s="14">
        <f>ROUND(INDEX([1]acpsa_table1_production_2018!$C$2:$AM$81,MATCH($A64,[1]acpsa_table1_production_2018!$B$2:$B$81,0),MATCH(H$4,[1]acpsa_table1_production_2018!$C$1:$AM$1,0)),0)</f>
        <v>0</v>
      </c>
      <c r="I64" s="14">
        <f>ROUND(INDEX([1]acpsa_table1_production_2018!$C$2:$AM$81,MATCH($A64,[1]acpsa_table1_production_2018!$B$2:$B$81,0),MATCH(I$4,[1]acpsa_table1_production_2018!$C$1:$AM$1,0)),0)</f>
        <v>0</v>
      </c>
      <c r="J64" s="14">
        <f>ROUND(INDEX([1]acpsa_table1_production_2018!$C$2:$AM$81,MATCH($A64,[1]acpsa_table1_production_2018!$B$2:$B$81,0),MATCH(J$4,[1]acpsa_table1_production_2018!$C$1:$AM$1,0)),0)</f>
        <v>0</v>
      </c>
      <c r="K64" s="14">
        <f>ROUND(INDEX([1]acpsa_table1_production_2018!$C$2:$AM$81,MATCH($A64,[1]acpsa_table1_production_2018!$B$2:$B$81,0),MATCH(K$4,[1]acpsa_table1_production_2018!$C$1:$AM$1,0)),0)</f>
        <v>0</v>
      </c>
      <c r="L64" s="14">
        <f>ROUND(INDEX([1]acpsa_table1_production_2018!$C$2:$AM$81,MATCH($A64,[1]acpsa_table1_production_2018!$B$2:$B$81,0),MATCH(L$4,[1]acpsa_table1_production_2018!$C$1:$AM$1,0)),0)</f>
        <v>0</v>
      </c>
      <c r="M64" s="15">
        <f>ROUND(INDEX([1]acpsa_table1_production_2018!$C$2:$AM$81,MATCH($A64,[1]acpsa_table1_production_2018!$B$2:$B$81,0),MATCH(M$4,[1]acpsa_table1_production_2018!$C$1:$AM$1,0)),0)</f>
        <v>0</v>
      </c>
      <c r="N64" s="16">
        <f>ROUND(INDEX([1]acpsa_table1_production_2018!$C$2:$AM$81,MATCH($A64,[1]acpsa_table1_production_2018!$B$2:$B$81,0),MATCH(N$4,[1]acpsa_table1_production_2018!$C$1:$AM$1,0)),0)</f>
        <v>0</v>
      </c>
      <c r="O64" s="16">
        <f>ROUND(INDEX([1]acpsa_table1_production_2018!$C$2:$AM$81,MATCH($A64,[1]acpsa_table1_production_2018!$B$2:$B$81,0),MATCH(O$4,[1]acpsa_table1_production_2018!$C$1:$AM$1,0)),0)</f>
        <v>0</v>
      </c>
      <c r="P64" s="16">
        <f>ROUND(INDEX([1]acpsa_table1_production_2018!$C$2:$AM$81,MATCH($A64,[1]acpsa_table1_production_2018!$B$2:$B$81,0),MATCH(P$4,[1]acpsa_table1_production_2018!$C$1:$AM$1,0)),0)</f>
        <v>0</v>
      </c>
      <c r="Q64" s="16">
        <f>ROUND(INDEX([1]acpsa_table1_production_2018!$C$2:$AM$81,MATCH($A64,[1]acpsa_table1_production_2018!$B$2:$B$81,0),MATCH(Q$4,[1]acpsa_table1_production_2018!$C$1:$AM$1,0)),0)</f>
        <v>0</v>
      </c>
      <c r="R64" s="16">
        <f>ROUND(INDEX([1]acpsa_table1_production_2018!$C$2:$AM$81,MATCH($A64,[1]acpsa_table1_production_2018!$B$2:$B$81,0),MATCH(R$4,[1]acpsa_table1_production_2018!$C$1:$AM$1,0)),0)</f>
        <v>0</v>
      </c>
      <c r="S64" s="16">
        <f>ROUND(INDEX([1]acpsa_table1_production_2018!$C$2:$AM$81,MATCH($A64,[1]acpsa_table1_production_2018!$B$2:$B$81,0),MATCH(S$4,[1]acpsa_table1_production_2018!$C$1:$AM$1,0)),0)</f>
        <v>0</v>
      </c>
      <c r="T64" s="16">
        <f>ROUND(INDEX([1]acpsa_table1_production_2018!$C$2:$AM$81,MATCH($A64,[1]acpsa_table1_production_2018!$B$2:$B$81,0),MATCH(T$4,[1]acpsa_table1_production_2018!$C$1:$AM$1,0)),0)</f>
        <v>65</v>
      </c>
      <c r="U64" s="16">
        <f>ROUND(INDEX([1]acpsa_table1_production_2018!$C$2:$AM$81,MATCH($A64,[1]acpsa_table1_production_2018!$B$2:$B$81,0),MATCH(U$4,[1]acpsa_table1_production_2018!$C$1:$AM$1,0)),0)</f>
        <v>0</v>
      </c>
      <c r="V64" s="100">
        <f>ROUND(INDEX([1]acpsa_table1_production_2018!$C$2:$AM$81,MATCH($A64,[1]acpsa_table1_production_2018!$B$2:$B$81,0),MATCH(V$4,[1]acpsa_table1_production_2018!$C$1:$AM$1,0)),0)</f>
        <v>0</v>
      </c>
      <c r="W64" s="14">
        <f>ROUND(INDEX([1]acpsa_table1_production_2018!$C$2:$AM$81,MATCH($A64,[1]acpsa_table1_production_2018!$B$2:$B$81,0),MATCH(W$4,[1]acpsa_table1_production_2018!$C$1:$AM$1,0)),0)</f>
        <v>0</v>
      </c>
      <c r="X64" s="14">
        <f>ROUND(INDEX([1]acpsa_table1_production_2018!$C$2:$AM$81,MATCH($A64,[1]acpsa_table1_production_2018!$B$2:$B$81,0),MATCH(X$4,[1]acpsa_table1_production_2018!$C$1:$AM$1,0)),0)</f>
        <v>67928</v>
      </c>
      <c r="Y64" s="14">
        <f>ROUND(INDEX([1]acpsa_table1_production_2018!$C$2:$AM$81,MATCH($A64,[1]acpsa_table1_production_2018!$B$2:$B$81,0),MATCH(Y$4,[1]acpsa_table1_production_2018!$C$1:$AM$1,0)),0)</f>
        <v>0</v>
      </c>
      <c r="Z64" s="14">
        <f>ROUND(INDEX([1]acpsa_table1_production_2018!$C$2:$AM$81,MATCH($A64,[1]acpsa_table1_production_2018!$B$2:$B$81,0),MATCH(Z$4,[1]acpsa_table1_production_2018!$C$1:$AM$1,0)),0)</f>
        <v>0</v>
      </c>
      <c r="AA64" s="14">
        <f>ROUND(INDEX([1]acpsa_table1_production_2018!$C$2:$AM$81,MATCH($A64,[1]acpsa_table1_production_2018!$B$2:$B$81,0),MATCH(AA$4,[1]acpsa_table1_production_2018!$C$1:$AM$1,0)),0)</f>
        <v>0</v>
      </c>
      <c r="AB64" s="14">
        <f>ROUND(INDEX([1]acpsa_table1_production_2018!$C$2:$AM$81,MATCH($A64,[1]acpsa_table1_production_2018!$B$2:$B$81,0),MATCH(AB$4,[1]acpsa_table1_production_2018!$C$1:$AM$1,0)),0)</f>
        <v>0</v>
      </c>
      <c r="AC64" s="15">
        <f>ROUND(INDEX([1]acpsa_table1_production_2018!$C$2:$AM$81,MATCH($A64,[1]acpsa_table1_production_2018!$B$2:$B$81,0),MATCH(AC$4,[1]acpsa_table1_production_2018!$C$1:$AM$1,0)),0)</f>
        <v>0</v>
      </c>
      <c r="AD64" s="16">
        <f>ROUND(INDEX([1]acpsa_table1_production_2018!$C$2:$AM$81,MATCH($A64,[1]acpsa_table1_production_2018!$B$2:$B$81,0),MATCH(AD$4,[1]acpsa_table1_production_2018!$C$1:$AM$1,0)),0)</f>
        <v>0</v>
      </c>
      <c r="AE64" s="16">
        <f>ROUND(INDEX([1]acpsa_table1_production_2018!$C$2:$AM$81,MATCH($A64,[1]acpsa_table1_production_2018!$B$2:$B$81,0),MATCH(AE$4,[1]acpsa_table1_production_2018!$C$1:$AM$1,0)),0)</f>
        <v>0</v>
      </c>
      <c r="AF64" s="16">
        <f>ROUND(INDEX([1]acpsa_table1_production_2018!$C$2:$AM$81,MATCH($A64,[1]acpsa_table1_production_2018!$B$2:$B$81,0),MATCH(AF$4,[1]acpsa_table1_production_2018!$C$1:$AM$1,0)),0)</f>
        <v>6368</v>
      </c>
      <c r="AG64" s="16">
        <f>ROUND(INDEX([1]acpsa_table1_production_2018!$C$2:$AM$81,MATCH($A64,[1]acpsa_table1_production_2018!$B$2:$B$81,0),MATCH(AG$4,[1]acpsa_table1_production_2018!$C$1:$AM$1,0)),0)</f>
        <v>0</v>
      </c>
      <c r="AH64" s="16">
        <f>ROUND(INDEX([1]acpsa_table1_production_2018!$C$2:$AM$81,MATCH($A64,[1]acpsa_table1_production_2018!$B$2:$B$81,0),MATCH(AH$4,[1]acpsa_table1_production_2018!$C$1:$AM$1,0)),0)</f>
        <v>0</v>
      </c>
      <c r="AI64" s="16">
        <f>ROUND(INDEX([1]acpsa_table1_production_2018!$C$2:$AM$81,MATCH($A64,[1]acpsa_table1_production_2018!$B$2:$B$81,0),MATCH(AI$4,[1]acpsa_table1_production_2018!$C$1:$AM$1,0)),0)</f>
        <v>0</v>
      </c>
      <c r="AJ64" s="16">
        <f>ROUND(INDEX([1]acpsa_table1_production_2018!$C$2:$AM$81,MATCH($A64,[1]acpsa_table1_production_2018!$B$2:$B$81,0),MATCH(AJ$4,[1]acpsa_table1_production_2018!$C$1:$AM$1,0)),0)</f>
        <v>2256</v>
      </c>
      <c r="AK64" s="16">
        <f>ROUND(INDEX([1]acpsa_table1_production_2018!$C$2:$AM$81,MATCH($A64,[1]acpsa_table1_production_2018!$B$2:$B$81,0),MATCH(AK$4,[1]acpsa_table1_production_2018!$C$1:$AM$1,0)),0)</f>
        <v>76617</v>
      </c>
    </row>
    <row r="65" spans="1:37" x14ac:dyDescent="0.3">
      <c r="A65" s="2" t="s">
        <v>78</v>
      </c>
      <c r="B65" s="14">
        <f>ROUND(INDEX([1]acpsa_table1_production_2018!$C$2:$AM$81,MATCH($A65,[1]acpsa_table1_production_2018!$B$2:$B$81,0),MATCH(B$4,[1]acpsa_table1_production_2018!$C$1:$AM$1,0)),0)</f>
        <v>0</v>
      </c>
      <c r="C65" s="14">
        <f>ROUND(INDEX([1]acpsa_table1_production_2018!$C$2:$AM$81,MATCH($A65,[1]acpsa_table1_production_2018!$B$2:$B$81,0),MATCH(C$4,[1]acpsa_table1_production_2018!$C$1:$AM$1,0)),0)</f>
        <v>0</v>
      </c>
      <c r="D65" s="14">
        <f>ROUND(INDEX([1]acpsa_table1_production_2018!$C$2:$AM$81,MATCH($A65,[1]acpsa_table1_production_2018!$B$2:$B$81,0),MATCH(D$4,[1]acpsa_table1_production_2018!$C$1:$AM$1,0)),0)</f>
        <v>0</v>
      </c>
      <c r="E65" s="14">
        <f>ROUND(INDEX([1]acpsa_table1_production_2018!$C$2:$AM$81,MATCH($A65,[1]acpsa_table1_production_2018!$B$2:$B$81,0),MATCH(E$4,[1]acpsa_table1_production_2018!$C$1:$AM$1,0)),0)</f>
        <v>0</v>
      </c>
      <c r="F65" s="14">
        <f>ROUND(INDEX([1]acpsa_table1_production_2018!$C$2:$AM$81,MATCH($A65,[1]acpsa_table1_production_2018!$B$2:$B$81,0),MATCH(F$4,[1]acpsa_table1_production_2018!$C$1:$AM$1,0)),0)</f>
        <v>0</v>
      </c>
      <c r="G65" s="14">
        <f>ROUND(INDEX([1]acpsa_table1_production_2018!$C$2:$AM$81,MATCH($A65,[1]acpsa_table1_production_2018!$B$2:$B$81,0),MATCH(G$4,[1]acpsa_table1_production_2018!$C$1:$AM$1,0)),0)</f>
        <v>0</v>
      </c>
      <c r="H65" s="14">
        <f>ROUND(INDEX([1]acpsa_table1_production_2018!$C$2:$AM$81,MATCH($A65,[1]acpsa_table1_production_2018!$B$2:$B$81,0),MATCH(H$4,[1]acpsa_table1_production_2018!$C$1:$AM$1,0)),0)</f>
        <v>0</v>
      </c>
      <c r="I65" s="14">
        <f>ROUND(INDEX([1]acpsa_table1_production_2018!$C$2:$AM$81,MATCH($A65,[1]acpsa_table1_production_2018!$B$2:$B$81,0),MATCH(I$4,[1]acpsa_table1_production_2018!$C$1:$AM$1,0)),0)</f>
        <v>0</v>
      </c>
      <c r="J65" s="14">
        <f>ROUND(INDEX([1]acpsa_table1_production_2018!$C$2:$AM$81,MATCH($A65,[1]acpsa_table1_production_2018!$B$2:$B$81,0),MATCH(J$4,[1]acpsa_table1_production_2018!$C$1:$AM$1,0)),0)</f>
        <v>0</v>
      </c>
      <c r="K65" s="14">
        <f>ROUND(INDEX([1]acpsa_table1_production_2018!$C$2:$AM$81,MATCH($A65,[1]acpsa_table1_production_2018!$B$2:$B$81,0),MATCH(K$4,[1]acpsa_table1_production_2018!$C$1:$AM$1,0)),0)</f>
        <v>0</v>
      </c>
      <c r="L65" s="14">
        <f>ROUND(INDEX([1]acpsa_table1_production_2018!$C$2:$AM$81,MATCH($A65,[1]acpsa_table1_production_2018!$B$2:$B$81,0),MATCH(L$4,[1]acpsa_table1_production_2018!$C$1:$AM$1,0)),0)</f>
        <v>0</v>
      </c>
      <c r="M65" s="15">
        <f>ROUND(INDEX([1]acpsa_table1_production_2018!$C$2:$AM$81,MATCH($A65,[1]acpsa_table1_production_2018!$B$2:$B$81,0),MATCH(M$4,[1]acpsa_table1_production_2018!$C$1:$AM$1,0)),0)</f>
        <v>3</v>
      </c>
      <c r="N65" s="16">
        <f>ROUND(INDEX([1]acpsa_table1_production_2018!$C$2:$AM$81,MATCH($A65,[1]acpsa_table1_production_2018!$B$2:$B$81,0),MATCH(N$4,[1]acpsa_table1_production_2018!$C$1:$AM$1,0)),0)</f>
        <v>0</v>
      </c>
      <c r="O65" s="16">
        <f>ROUND(INDEX([1]acpsa_table1_production_2018!$C$2:$AM$81,MATCH($A65,[1]acpsa_table1_production_2018!$B$2:$B$81,0),MATCH(O$4,[1]acpsa_table1_production_2018!$C$1:$AM$1,0)),0)</f>
        <v>0</v>
      </c>
      <c r="P65" s="16">
        <f>ROUND(INDEX([1]acpsa_table1_production_2018!$C$2:$AM$81,MATCH($A65,[1]acpsa_table1_production_2018!$B$2:$B$81,0),MATCH(P$4,[1]acpsa_table1_production_2018!$C$1:$AM$1,0)),0)</f>
        <v>0</v>
      </c>
      <c r="Q65" s="16">
        <f>ROUND(INDEX([1]acpsa_table1_production_2018!$C$2:$AM$81,MATCH($A65,[1]acpsa_table1_production_2018!$B$2:$B$81,0),MATCH(Q$4,[1]acpsa_table1_production_2018!$C$1:$AM$1,0)),0)</f>
        <v>0</v>
      </c>
      <c r="R65" s="16">
        <f>ROUND(INDEX([1]acpsa_table1_production_2018!$C$2:$AM$81,MATCH($A65,[1]acpsa_table1_production_2018!$B$2:$B$81,0),MATCH(R$4,[1]acpsa_table1_production_2018!$C$1:$AM$1,0)),0)</f>
        <v>0</v>
      </c>
      <c r="S65" s="16">
        <f>ROUND(INDEX([1]acpsa_table1_production_2018!$C$2:$AM$81,MATCH($A65,[1]acpsa_table1_production_2018!$B$2:$B$81,0),MATCH(S$4,[1]acpsa_table1_production_2018!$C$1:$AM$1,0)),0)</f>
        <v>0</v>
      </c>
      <c r="T65" s="16">
        <f>ROUND(INDEX([1]acpsa_table1_production_2018!$C$2:$AM$81,MATCH($A65,[1]acpsa_table1_production_2018!$B$2:$B$81,0),MATCH(T$4,[1]acpsa_table1_production_2018!$C$1:$AM$1,0)),0)</f>
        <v>457</v>
      </c>
      <c r="U65" s="16">
        <f>ROUND(INDEX([1]acpsa_table1_production_2018!$C$2:$AM$81,MATCH($A65,[1]acpsa_table1_production_2018!$B$2:$B$81,0),MATCH(U$4,[1]acpsa_table1_production_2018!$C$1:$AM$1,0)),0)</f>
        <v>0</v>
      </c>
      <c r="V65" s="100">
        <f>ROUND(INDEX([1]acpsa_table1_production_2018!$C$2:$AM$81,MATCH($A65,[1]acpsa_table1_production_2018!$B$2:$B$81,0),MATCH(V$4,[1]acpsa_table1_production_2018!$C$1:$AM$1,0)),0)</f>
        <v>0</v>
      </c>
      <c r="W65" s="14">
        <f>ROUND(INDEX([1]acpsa_table1_production_2018!$C$2:$AM$81,MATCH($A65,[1]acpsa_table1_production_2018!$B$2:$B$81,0),MATCH(W$4,[1]acpsa_table1_production_2018!$C$1:$AM$1,0)),0)</f>
        <v>0</v>
      </c>
      <c r="X65" s="14">
        <f>ROUND(INDEX([1]acpsa_table1_production_2018!$C$2:$AM$81,MATCH($A65,[1]acpsa_table1_production_2018!$B$2:$B$81,0),MATCH(X$4,[1]acpsa_table1_production_2018!$C$1:$AM$1,0)),0)</f>
        <v>0</v>
      </c>
      <c r="Y65" s="14">
        <f>ROUND(INDEX([1]acpsa_table1_production_2018!$C$2:$AM$81,MATCH($A65,[1]acpsa_table1_production_2018!$B$2:$B$81,0),MATCH(Y$4,[1]acpsa_table1_production_2018!$C$1:$AM$1,0)),0)</f>
        <v>13403</v>
      </c>
      <c r="Z65" s="14">
        <f>ROUND(INDEX([1]acpsa_table1_production_2018!$C$2:$AM$81,MATCH($A65,[1]acpsa_table1_production_2018!$B$2:$B$81,0),MATCH(Z$4,[1]acpsa_table1_production_2018!$C$1:$AM$1,0)),0)</f>
        <v>7244</v>
      </c>
      <c r="AA65" s="14">
        <f>ROUND(INDEX([1]acpsa_table1_production_2018!$C$2:$AM$81,MATCH($A65,[1]acpsa_table1_production_2018!$B$2:$B$81,0),MATCH(AA$4,[1]acpsa_table1_production_2018!$C$1:$AM$1,0)),0)</f>
        <v>2014</v>
      </c>
      <c r="AB65" s="14">
        <f>ROUND(INDEX([1]acpsa_table1_production_2018!$C$2:$AM$81,MATCH($A65,[1]acpsa_table1_production_2018!$B$2:$B$81,0),MATCH(AB$4,[1]acpsa_table1_production_2018!$C$1:$AM$1,0)),0)</f>
        <v>9003</v>
      </c>
      <c r="AC65" s="15">
        <f>ROUND(INDEX([1]acpsa_table1_production_2018!$C$2:$AM$81,MATCH($A65,[1]acpsa_table1_production_2018!$B$2:$B$81,0),MATCH(AC$4,[1]acpsa_table1_production_2018!$C$1:$AM$1,0)),0)</f>
        <v>6326</v>
      </c>
      <c r="AD65" s="16">
        <f>ROUND(INDEX([1]acpsa_table1_production_2018!$C$2:$AM$81,MATCH($A65,[1]acpsa_table1_production_2018!$B$2:$B$81,0),MATCH(AD$4,[1]acpsa_table1_production_2018!$C$1:$AM$1,0)),0)</f>
        <v>0</v>
      </c>
      <c r="AE65" s="16">
        <f>ROUND(INDEX([1]acpsa_table1_production_2018!$C$2:$AM$81,MATCH($A65,[1]acpsa_table1_production_2018!$B$2:$B$81,0),MATCH(AE$4,[1]acpsa_table1_production_2018!$C$1:$AM$1,0)),0)</f>
        <v>0</v>
      </c>
      <c r="AF65" s="16">
        <f>ROUND(INDEX([1]acpsa_table1_production_2018!$C$2:$AM$81,MATCH($A65,[1]acpsa_table1_production_2018!$B$2:$B$81,0),MATCH(AF$4,[1]acpsa_table1_production_2018!$C$1:$AM$1,0)),0)</f>
        <v>724</v>
      </c>
      <c r="AG65" s="16">
        <f>ROUND(INDEX([1]acpsa_table1_production_2018!$C$2:$AM$81,MATCH($A65,[1]acpsa_table1_production_2018!$B$2:$B$81,0),MATCH(AG$4,[1]acpsa_table1_production_2018!$C$1:$AM$1,0)),0)</f>
        <v>0</v>
      </c>
      <c r="AH65" s="16">
        <f>ROUND(INDEX([1]acpsa_table1_production_2018!$C$2:$AM$81,MATCH($A65,[1]acpsa_table1_production_2018!$B$2:$B$81,0),MATCH(AH$4,[1]acpsa_table1_production_2018!$C$1:$AM$1,0)),0)</f>
        <v>4</v>
      </c>
      <c r="AI65" s="16">
        <f>ROUND(INDEX([1]acpsa_table1_production_2018!$C$2:$AM$81,MATCH($A65,[1]acpsa_table1_production_2018!$B$2:$B$81,0),MATCH(AI$4,[1]acpsa_table1_production_2018!$C$1:$AM$1,0)),0)</f>
        <v>1686</v>
      </c>
      <c r="AJ65" s="16">
        <f>ROUND(INDEX([1]acpsa_table1_production_2018!$C$2:$AM$81,MATCH($A65,[1]acpsa_table1_production_2018!$B$2:$B$81,0),MATCH(AJ$4,[1]acpsa_table1_production_2018!$C$1:$AM$1,0)),0)</f>
        <v>3018</v>
      </c>
      <c r="AK65" s="16">
        <f>ROUND(INDEX([1]acpsa_table1_production_2018!$C$2:$AM$81,MATCH($A65,[1]acpsa_table1_production_2018!$B$2:$B$81,0),MATCH(AK$4,[1]acpsa_table1_production_2018!$C$1:$AM$1,0)),0)</f>
        <v>43883</v>
      </c>
    </row>
    <row r="66" spans="1:37" x14ac:dyDescent="0.3">
      <c r="A66" s="3" t="s">
        <v>79</v>
      </c>
      <c r="B66" s="14">
        <f>ROUND(INDEX([1]acpsa_table1_production_2018!$C$2:$AM$81,MATCH($A66,[1]acpsa_table1_production_2018!$B$2:$B$81,0),MATCH(B$4,[1]acpsa_table1_production_2018!$C$1:$AM$1,0)),0)</f>
        <v>0</v>
      </c>
      <c r="C66" s="14">
        <f>ROUND(INDEX([1]acpsa_table1_production_2018!$C$2:$AM$81,MATCH($A66,[1]acpsa_table1_production_2018!$B$2:$B$81,0),MATCH(C$4,[1]acpsa_table1_production_2018!$C$1:$AM$1,0)),0)</f>
        <v>0</v>
      </c>
      <c r="D66" s="14">
        <f>ROUND(INDEX([1]acpsa_table1_production_2018!$C$2:$AM$81,MATCH($A66,[1]acpsa_table1_production_2018!$B$2:$B$81,0),MATCH(D$4,[1]acpsa_table1_production_2018!$C$1:$AM$1,0)),0)</f>
        <v>0</v>
      </c>
      <c r="E66" s="14">
        <f>ROUND(INDEX([1]acpsa_table1_production_2018!$C$2:$AM$81,MATCH($A66,[1]acpsa_table1_production_2018!$B$2:$B$81,0),MATCH(E$4,[1]acpsa_table1_production_2018!$C$1:$AM$1,0)),0)</f>
        <v>0</v>
      </c>
      <c r="F66" s="14">
        <f>ROUND(INDEX([1]acpsa_table1_production_2018!$C$2:$AM$81,MATCH($A66,[1]acpsa_table1_production_2018!$B$2:$B$81,0),MATCH(F$4,[1]acpsa_table1_production_2018!$C$1:$AM$1,0)),0)</f>
        <v>0</v>
      </c>
      <c r="G66" s="14">
        <f>ROUND(INDEX([1]acpsa_table1_production_2018!$C$2:$AM$81,MATCH($A66,[1]acpsa_table1_production_2018!$B$2:$B$81,0),MATCH(G$4,[1]acpsa_table1_production_2018!$C$1:$AM$1,0)),0)</f>
        <v>0</v>
      </c>
      <c r="H66" s="14">
        <f>ROUND(INDEX([1]acpsa_table1_production_2018!$C$2:$AM$81,MATCH($A66,[1]acpsa_table1_production_2018!$B$2:$B$81,0),MATCH(H$4,[1]acpsa_table1_production_2018!$C$1:$AM$1,0)),0)</f>
        <v>0</v>
      </c>
      <c r="I66" s="14">
        <f>ROUND(INDEX([1]acpsa_table1_production_2018!$C$2:$AM$81,MATCH($A66,[1]acpsa_table1_production_2018!$B$2:$B$81,0),MATCH(I$4,[1]acpsa_table1_production_2018!$C$1:$AM$1,0)),0)</f>
        <v>0</v>
      </c>
      <c r="J66" s="14">
        <f>ROUND(INDEX([1]acpsa_table1_production_2018!$C$2:$AM$81,MATCH($A66,[1]acpsa_table1_production_2018!$B$2:$B$81,0),MATCH(J$4,[1]acpsa_table1_production_2018!$C$1:$AM$1,0)),0)</f>
        <v>0</v>
      </c>
      <c r="K66" s="14">
        <f>ROUND(INDEX([1]acpsa_table1_production_2018!$C$2:$AM$81,MATCH($A66,[1]acpsa_table1_production_2018!$B$2:$B$81,0),MATCH(K$4,[1]acpsa_table1_production_2018!$C$1:$AM$1,0)),0)</f>
        <v>0</v>
      </c>
      <c r="L66" s="14">
        <f>ROUND(INDEX([1]acpsa_table1_production_2018!$C$2:$AM$81,MATCH($A66,[1]acpsa_table1_production_2018!$B$2:$B$81,0),MATCH(L$4,[1]acpsa_table1_production_2018!$C$1:$AM$1,0)),0)</f>
        <v>0</v>
      </c>
      <c r="M66" s="15">
        <f>ROUND(INDEX([1]acpsa_table1_production_2018!$C$2:$AM$81,MATCH($A66,[1]acpsa_table1_production_2018!$B$2:$B$81,0),MATCH(M$4,[1]acpsa_table1_production_2018!$C$1:$AM$1,0)),0)</f>
        <v>0</v>
      </c>
      <c r="N66" s="16">
        <f>ROUND(INDEX([1]acpsa_table1_production_2018!$C$2:$AM$81,MATCH($A66,[1]acpsa_table1_production_2018!$B$2:$B$81,0),MATCH(N$4,[1]acpsa_table1_production_2018!$C$1:$AM$1,0)),0)</f>
        <v>0</v>
      </c>
      <c r="O66" s="16">
        <f>ROUND(INDEX([1]acpsa_table1_production_2018!$C$2:$AM$81,MATCH($A66,[1]acpsa_table1_production_2018!$B$2:$B$81,0),MATCH(O$4,[1]acpsa_table1_production_2018!$C$1:$AM$1,0)),0)</f>
        <v>0</v>
      </c>
      <c r="P66" s="16">
        <f>ROUND(INDEX([1]acpsa_table1_production_2018!$C$2:$AM$81,MATCH($A66,[1]acpsa_table1_production_2018!$B$2:$B$81,0),MATCH(P$4,[1]acpsa_table1_production_2018!$C$1:$AM$1,0)),0)</f>
        <v>0</v>
      </c>
      <c r="Q66" s="16">
        <f>ROUND(INDEX([1]acpsa_table1_production_2018!$C$2:$AM$81,MATCH($A66,[1]acpsa_table1_production_2018!$B$2:$B$81,0),MATCH(Q$4,[1]acpsa_table1_production_2018!$C$1:$AM$1,0)),0)</f>
        <v>0</v>
      </c>
      <c r="R66" s="16">
        <f>ROUND(INDEX([1]acpsa_table1_production_2018!$C$2:$AM$81,MATCH($A66,[1]acpsa_table1_production_2018!$B$2:$B$81,0),MATCH(R$4,[1]acpsa_table1_production_2018!$C$1:$AM$1,0)),0)</f>
        <v>0</v>
      </c>
      <c r="S66" s="16">
        <f>ROUND(INDEX([1]acpsa_table1_production_2018!$C$2:$AM$81,MATCH($A66,[1]acpsa_table1_production_2018!$B$2:$B$81,0),MATCH(S$4,[1]acpsa_table1_production_2018!$C$1:$AM$1,0)),0)</f>
        <v>0</v>
      </c>
      <c r="T66" s="16">
        <f>ROUND(INDEX([1]acpsa_table1_production_2018!$C$2:$AM$81,MATCH($A66,[1]acpsa_table1_production_2018!$B$2:$B$81,0),MATCH(T$4,[1]acpsa_table1_production_2018!$C$1:$AM$1,0)),0)</f>
        <v>0</v>
      </c>
      <c r="U66" s="16">
        <f>ROUND(INDEX([1]acpsa_table1_production_2018!$C$2:$AM$81,MATCH($A66,[1]acpsa_table1_production_2018!$B$2:$B$81,0),MATCH(U$4,[1]acpsa_table1_production_2018!$C$1:$AM$1,0)),0)</f>
        <v>0</v>
      </c>
      <c r="V66" s="100">
        <f>ROUND(INDEX([1]acpsa_table1_production_2018!$C$2:$AM$81,MATCH($A66,[1]acpsa_table1_production_2018!$B$2:$B$81,0),MATCH(V$4,[1]acpsa_table1_production_2018!$C$1:$AM$1,0)),0)</f>
        <v>0</v>
      </c>
      <c r="W66" s="14">
        <f>ROUND(INDEX([1]acpsa_table1_production_2018!$C$2:$AM$81,MATCH($A66,[1]acpsa_table1_production_2018!$B$2:$B$81,0),MATCH(W$4,[1]acpsa_table1_production_2018!$C$1:$AM$1,0)),0)</f>
        <v>0</v>
      </c>
      <c r="X66" s="14">
        <f>ROUND(INDEX([1]acpsa_table1_production_2018!$C$2:$AM$81,MATCH($A66,[1]acpsa_table1_production_2018!$B$2:$B$81,0),MATCH(X$4,[1]acpsa_table1_production_2018!$C$1:$AM$1,0)),0)</f>
        <v>0</v>
      </c>
      <c r="Y66" s="14">
        <f>ROUND(INDEX([1]acpsa_table1_production_2018!$C$2:$AM$81,MATCH($A66,[1]acpsa_table1_production_2018!$B$2:$B$81,0),MATCH(Y$4,[1]acpsa_table1_production_2018!$C$1:$AM$1,0)),0)</f>
        <v>1</v>
      </c>
      <c r="Z66" s="14">
        <f>ROUND(INDEX([1]acpsa_table1_production_2018!$C$2:$AM$81,MATCH($A66,[1]acpsa_table1_production_2018!$B$2:$B$81,0),MATCH(Z$4,[1]acpsa_table1_production_2018!$C$1:$AM$1,0)),0)</f>
        <v>7233</v>
      </c>
      <c r="AA66" s="14">
        <f>ROUND(INDEX([1]acpsa_table1_production_2018!$C$2:$AM$81,MATCH($A66,[1]acpsa_table1_production_2018!$B$2:$B$81,0),MATCH(AA$4,[1]acpsa_table1_production_2018!$C$1:$AM$1,0)),0)</f>
        <v>0</v>
      </c>
      <c r="AB66" s="14">
        <f>ROUND(INDEX([1]acpsa_table1_production_2018!$C$2:$AM$81,MATCH($A66,[1]acpsa_table1_production_2018!$B$2:$B$81,0),MATCH(AB$4,[1]acpsa_table1_production_2018!$C$1:$AM$1,0)),0)</f>
        <v>1</v>
      </c>
      <c r="AC66" s="15">
        <f>ROUND(INDEX([1]acpsa_table1_production_2018!$C$2:$AM$81,MATCH($A66,[1]acpsa_table1_production_2018!$B$2:$B$81,0),MATCH(AC$4,[1]acpsa_table1_production_2018!$C$1:$AM$1,0)),0)</f>
        <v>0</v>
      </c>
      <c r="AD66" s="16">
        <f>ROUND(INDEX([1]acpsa_table1_production_2018!$C$2:$AM$81,MATCH($A66,[1]acpsa_table1_production_2018!$B$2:$B$81,0),MATCH(AD$4,[1]acpsa_table1_production_2018!$C$1:$AM$1,0)),0)</f>
        <v>0</v>
      </c>
      <c r="AE66" s="16">
        <f>ROUND(INDEX([1]acpsa_table1_production_2018!$C$2:$AM$81,MATCH($A66,[1]acpsa_table1_production_2018!$B$2:$B$81,0),MATCH(AE$4,[1]acpsa_table1_production_2018!$C$1:$AM$1,0)),0)</f>
        <v>0</v>
      </c>
      <c r="AF66" s="16">
        <f>ROUND(INDEX([1]acpsa_table1_production_2018!$C$2:$AM$81,MATCH($A66,[1]acpsa_table1_production_2018!$B$2:$B$81,0),MATCH(AF$4,[1]acpsa_table1_production_2018!$C$1:$AM$1,0)),0)</f>
        <v>123</v>
      </c>
      <c r="AG66" s="16">
        <f>ROUND(INDEX([1]acpsa_table1_production_2018!$C$2:$AM$81,MATCH($A66,[1]acpsa_table1_production_2018!$B$2:$B$81,0),MATCH(AG$4,[1]acpsa_table1_production_2018!$C$1:$AM$1,0)),0)</f>
        <v>0</v>
      </c>
      <c r="AH66" s="16">
        <f>ROUND(INDEX([1]acpsa_table1_production_2018!$C$2:$AM$81,MATCH($A66,[1]acpsa_table1_production_2018!$B$2:$B$81,0),MATCH(AH$4,[1]acpsa_table1_production_2018!$C$1:$AM$1,0)),0)</f>
        <v>4</v>
      </c>
      <c r="AI66" s="16">
        <f>ROUND(INDEX([1]acpsa_table1_production_2018!$C$2:$AM$81,MATCH($A66,[1]acpsa_table1_production_2018!$B$2:$B$81,0),MATCH(AI$4,[1]acpsa_table1_production_2018!$C$1:$AM$1,0)),0)</f>
        <v>1686</v>
      </c>
      <c r="AJ66" s="16">
        <f>ROUND(INDEX([1]acpsa_table1_production_2018!$C$2:$AM$81,MATCH($A66,[1]acpsa_table1_production_2018!$B$2:$B$81,0),MATCH(AJ$4,[1]acpsa_table1_production_2018!$C$1:$AM$1,0)),0)</f>
        <v>58</v>
      </c>
      <c r="AK66" s="16">
        <f>ROUND(INDEX([1]acpsa_table1_production_2018!$C$2:$AM$81,MATCH($A66,[1]acpsa_table1_production_2018!$B$2:$B$81,0),MATCH(AK$4,[1]acpsa_table1_production_2018!$C$1:$AM$1,0)),0)</f>
        <v>9106</v>
      </c>
    </row>
    <row r="67" spans="1:37" x14ac:dyDescent="0.3">
      <c r="A67" s="5" t="s">
        <v>80</v>
      </c>
      <c r="B67" s="14">
        <f>ROUND(INDEX([1]acpsa_table1_production_2018!$C$2:$AM$81,MATCH($A67,[1]acpsa_table1_production_2018!$B$2:$B$81,0),MATCH(B$4,[1]acpsa_table1_production_2018!$C$1:$AM$1,0)),0)</f>
        <v>0</v>
      </c>
      <c r="C67" s="14">
        <f>ROUND(INDEX([1]acpsa_table1_production_2018!$C$2:$AM$81,MATCH($A67,[1]acpsa_table1_production_2018!$B$2:$B$81,0),MATCH(C$4,[1]acpsa_table1_production_2018!$C$1:$AM$1,0)),0)</f>
        <v>0</v>
      </c>
      <c r="D67" s="14">
        <f>ROUND(INDEX([1]acpsa_table1_production_2018!$C$2:$AM$81,MATCH($A67,[1]acpsa_table1_production_2018!$B$2:$B$81,0),MATCH(D$4,[1]acpsa_table1_production_2018!$C$1:$AM$1,0)),0)</f>
        <v>0</v>
      </c>
      <c r="E67" s="14">
        <f>ROUND(INDEX([1]acpsa_table1_production_2018!$C$2:$AM$81,MATCH($A67,[1]acpsa_table1_production_2018!$B$2:$B$81,0),MATCH(E$4,[1]acpsa_table1_production_2018!$C$1:$AM$1,0)),0)</f>
        <v>0</v>
      </c>
      <c r="F67" s="14">
        <f>ROUND(INDEX([1]acpsa_table1_production_2018!$C$2:$AM$81,MATCH($A67,[1]acpsa_table1_production_2018!$B$2:$B$81,0),MATCH(F$4,[1]acpsa_table1_production_2018!$C$1:$AM$1,0)),0)</f>
        <v>0</v>
      </c>
      <c r="G67" s="14">
        <f>ROUND(INDEX([1]acpsa_table1_production_2018!$C$2:$AM$81,MATCH($A67,[1]acpsa_table1_production_2018!$B$2:$B$81,0),MATCH(G$4,[1]acpsa_table1_production_2018!$C$1:$AM$1,0)),0)</f>
        <v>0</v>
      </c>
      <c r="H67" s="14">
        <f>ROUND(INDEX([1]acpsa_table1_production_2018!$C$2:$AM$81,MATCH($A67,[1]acpsa_table1_production_2018!$B$2:$B$81,0),MATCH(H$4,[1]acpsa_table1_production_2018!$C$1:$AM$1,0)),0)</f>
        <v>0</v>
      </c>
      <c r="I67" s="14">
        <f>ROUND(INDEX([1]acpsa_table1_production_2018!$C$2:$AM$81,MATCH($A67,[1]acpsa_table1_production_2018!$B$2:$B$81,0),MATCH(I$4,[1]acpsa_table1_production_2018!$C$1:$AM$1,0)),0)</f>
        <v>0</v>
      </c>
      <c r="J67" s="14">
        <f>ROUND(INDEX([1]acpsa_table1_production_2018!$C$2:$AM$81,MATCH($A67,[1]acpsa_table1_production_2018!$B$2:$B$81,0),MATCH(J$4,[1]acpsa_table1_production_2018!$C$1:$AM$1,0)),0)</f>
        <v>0</v>
      </c>
      <c r="K67" s="14">
        <f>ROUND(INDEX([1]acpsa_table1_production_2018!$C$2:$AM$81,MATCH($A67,[1]acpsa_table1_production_2018!$B$2:$B$81,0),MATCH(K$4,[1]acpsa_table1_production_2018!$C$1:$AM$1,0)),0)</f>
        <v>0</v>
      </c>
      <c r="L67" s="14">
        <f>ROUND(INDEX([1]acpsa_table1_production_2018!$C$2:$AM$81,MATCH($A67,[1]acpsa_table1_production_2018!$B$2:$B$81,0),MATCH(L$4,[1]acpsa_table1_production_2018!$C$1:$AM$1,0)),0)</f>
        <v>0</v>
      </c>
      <c r="M67" s="15">
        <f>ROUND(INDEX([1]acpsa_table1_production_2018!$C$2:$AM$81,MATCH($A67,[1]acpsa_table1_production_2018!$B$2:$B$81,0),MATCH(M$4,[1]acpsa_table1_production_2018!$C$1:$AM$1,0)),0)</f>
        <v>3</v>
      </c>
      <c r="N67" s="16">
        <f>ROUND(INDEX([1]acpsa_table1_production_2018!$C$2:$AM$81,MATCH($A67,[1]acpsa_table1_production_2018!$B$2:$B$81,0),MATCH(N$4,[1]acpsa_table1_production_2018!$C$1:$AM$1,0)),0)</f>
        <v>0</v>
      </c>
      <c r="O67" s="16">
        <f>ROUND(INDEX([1]acpsa_table1_production_2018!$C$2:$AM$81,MATCH($A67,[1]acpsa_table1_production_2018!$B$2:$B$81,0),MATCH(O$4,[1]acpsa_table1_production_2018!$C$1:$AM$1,0)),0)</f>
        <v>0</v>
      </c>
      <c r="P67" s="16">
        <f>ROUND(INDEX([1]acpsa_table1_production_2018!$C$2:$AM$81,MATCH($A67,[1]acpsa_table1_production_2018!$B$2:$B$81,0),MATCH(P$4,[1]acpsa_table1_production_2018!$C$1:$AM$1,0)),0)</f>
        <v>0</v>
      </c>
      <c r="Q67" s="16">
        <f>ROUND(INDEX([1]acpsa_table1_production_2018!$C$2:$AM$81,MATCH($A67,[1]acpsa_table1_production_2018!$B$2:$B$81,0),MATCH(Q$4,[1]acpsa_table1_production_2018!$C$1:$AM$1,0)),0)</f>
        <v>0</v>
      </c>
      <c r="R67" s="16">
        <f>ROUND(INDEX([1]acpsa_table1_production_2018!$C$2:$AM$81,MATCH($A67,[1]acpsa_table1_production_2018!$B$2:$B$81,0),MATCH(R$4,[1]acpsa_table1_production_2018!$C$1:$AM$1,0)),0)</f>
        <v>0</v>
      </c>
      <c r="S67" s="16">
        <f>ROUND(INDEX([1]acpsa_table1_production_2018!$C$2:$AM$81,MATCH($A67,[1]acpsa_table1_production_2018!$B$2:$B$81,0),MATCH(S$4,[1]acpsa_table1_production_2018!$C$1:$AM$1,0)),0)</f>
        <v>0</v>
      </c>
      <c r="T67" s="16">
        <f>ROUND(INDEX([1]acpsa_table1_production_2018!$C$2:$AM$81,MATCH($A67,[1]acpsa_table1_production_2018!$B$2:$B$81,0),MATCH(T$4,[1]acpsa_table1_production_2018!$C$1:$AM$1,0)),0)</f>
        <v>457</v>
      </c>
      <c r="U67" s="16">
        <f>ROUND(INDEX([1]acpsa_table1_production_2018!$C$2:$AM$81,MATCH($A67,[1]acpsa_table1_production_2018!$B$2:$B$81,0),MATCH(U$4,[1]acpsa_table1_production_2018!$C$1:$AM$1,0)),0)</f>
        <v>0</v>
      </c>
      <c r="V67" s="100">
        <f>ROUND(INDEX([1]acpsa_table1_production_2018!$C$2:$AM$81,MATCH($A67,[1]acpsa_table1_production_2018!$B$2:$B$81,0),MATCH(V$4,[1]acpsa_table1_production_2018!$C$1:$AM$1,0)),0)</f>
        <v>0</v>
      </c>
      <c r="W67" s="14">
        <f>ROUND(INDEX([1]acpsa_table1_production_2018!$C$2:$AM$81,MATCH($A67,[1]acpsa_table1_production_2018!$B$2:$B$81,0),MATCH(W$4,[1]acpsa_table1_production_2018!$C$1:$AM$1,0)),0)</f>
        <v>0</v>
      </c>
      <c r="X67" s="14">
        <f>ROUND(INDEX([1]acpsa_table1_production_2018!$C$2:$AM$81,MATCH($A67,[1]acpsa_table1_production_2018!$B$2:$B$81,0),MATCH(X$4,[1]acpsa_table1_production_2018!$C$1:$AM$1,0)),0)</f>
        <v>0</v>
      </c>
      <c r="Y67" s="14">
        <f>ROUND(INDEX([1]acpsa_table1_production_2018!$C$2:$AM$81,MATCH($A67,[1]acpsa_table1_production_2018!$B$2:$B$81,0),MATCH(Y$4,[1]acpsa_table1_production_2018!$C$1:$AM$1,0)),0)</f>
        <v>13391</v>
      </c>
      <c r="Z67" s="14">
        <f>ROUND(INDEX([1]acpsa_table1_production_2018!$C$2:$AM$81,MATCH($A67,[1]acpsa_table1_production_2018!$B$2:$B$81,0),MATCH(Z$4,[1]acpsa_table1_production_2018!$C$1:$AM$1,0)),0)</f>
        <v>0</v>
      </c>
      <c r="AA67" s="14">
        <f>ROUND(INDEX([1]acpsa_table1_production_2018!$C$2:$AM$81,MATCH($A67,[1]acpsa_table1_production_2018!$B$2:$B$81,0),MATCH(AA$4,[1]acpsa_table1_production_2018!$C$1:$AM$1,0)),0)</f>
        <v>0</v>
      </c>
      <c r="AB67" s="14">
        <f>ROUND(INDEX([1]acpsa_table1_production_2018!$C$2:$AM$81,MATCH($A67,[1]acpsa_table1_production_2018!$B$2:$B$81,0),MATCH(AB$4,[1]acpsa_table1_production_2018!$C$1:$AM$1,0)),0)</f>
        <v>2</v>
      </c>
      <c r="AC67" s="15">
        <f>ROUND(INDEX([1]acpsa_table1_production_2018!$C$2:$AM$81,MATCH($A67,[1]acpsa_table1_production_2018!$B$2:$B$81,0),MATCH(AC$4,[1]acpsa_table1_production_2018!$C$1:$AM$1,0)),0)</f>
        <v>1</v>
      </c>
      <c r="AD67" s="16">
        <f>ROUND(INDEX([1]acpsa_table1_production_2018!$C$2:$AM$81,MATCH($A67,[1]acpsa_table1_production_2018!$B$2:$B$81,0),MATCH(AD$4,[1]acpsa_table1_production_2018!$C$1:$AM$1,0)),0)</f>
        <v>0</v>
      </c>
      <c r="AE67" s="16">
        <f>ROUND(INDEX([1]acpsa_table1_production_2018!$C$2:$AM$81,MATCH($A67,[1]acpsa_table1_production_2018!$B$2:$B$81,0),MATCH(AE$4,[1]acpsa_table1_production_2018!$C$1:$AM$1,0)),0)</f>
        <v>0</v>
      </c>
      <c r="AF67" s="16">
        <f>ROUND(INDEX([1]acpsa_table1_production_2018!$C$2:$AM$81,MATCH($A67,[1]acpsa_table1_production_2018!$B$2:$B$81,0),MATCH(AF$4,[1]acpsa_table1_production_2018!$C$1:$AM$1,0)),0)</f>
        <v>365</v>
      </c>
      <c r="AG67" s="16">
        <f>ROUND(INDEX([1]acpsa_table1_production_2018!$C$2:$AM$81,MATCH($A67,[1]acpsa_table1_production_2018!$B$2:$B$81,0),MATCH(AG$4,[1]acpsa_table1_production_2018!$C$1:$AM$1,0)),0)</f>
        <v>0</v>
      </c>
      <c r="AH67" s="16">
        <f>ROUND(INDEX([1]acpsa_table1_production_2018!$C$2:$AM$81,MATCH($A67,[1]acpsa_table1_production_2018!$B$2:$B$81,0),MATCH(AH$4,[1]acpsa_table1_production_2018!$C$1:$AM$1,0)),0)</f>
        <v>0</v>
      </c>
      <c r="AI67" s="16">
        <f>ROUND(INDEX([1]acpsa_table1_production_2018!$C$2:$AM$81,MATCH($A67,[1]acpsa_table1_production_2018!$B$2:$B$81,0),MATCH(AI$4,[1]acpsa_table1_production_2018!$C$1:$AM$1,0)),0)</f>
        <v>0</v>
      </c>
      <c r="AJ67" s="16">
        <f>ROUND(INDEX([1]acpsa_table1_production_2018!$C$2:$AM$81,MATCH($A67,[1]acpsa_table1_production_2018!$B$2:$B$81,0),MATCH(AJ$4,[1]acpsa_table1_production_2018!$C$1:$AM$1,0)),0)</f>
        <v>519</v>
      </c>
      <c r="AK67" s="16">
        <f>ROUND(INDEX([1]acpsa_table1_production_2018!$C$2:$AM$81,MATCH($A67,[1]acpsa_table1_production_2018!$B$2:$B$81,0),MATCH(AK$4,[1]acpsa_table1_production_2018!$C$1:$AM$1,0)),0)</f>
        <v>14738</v>
      </c>
    </row>
    <row r="68" spans="1:37" x14ac:dyDescent="0.3">
      <c r="A68" s="3" t="s">
        <v>81</v>
      </c>
      <c r="B68" s="14">
        <f>ROUND(INDEX([1]acpsa_table1_production_2018!$C$2:$AM$81,MATCH($A68,[1]acpsa_table1_production_2018!$B$2:$B$81,0),MATCH(B$4,[1]acpsa_table1_production_2018!$C$1:$AM$1,0)),0)</f>
        <v>0</v>
      </c>
      <c r="C68" s="14">
        <f>ROUND(INDEX([1]acpsa_table1_production_2018!$C$2:$AM$81,MATCH($A68,[1]acpsa_table1_production_2018!$B$2:$B$81,0),MATCH(C$4,[1]acpsa_table1_production_2018!$C$1:$AM$1,0)),0)</f>
        <v>0</v>
      </c>
      <c r="D68" s="14">
        <f>ROUND(INDEX([1]acpsa_table1_production_2018!$C$2:$AM$81,MATCH($A68,[1]acpsa_table1_production_2018!$B$2:$B$81,0),MATCH(D$4,[1]acpsa_table1_production_2018!$C$1:$AM$1,0)),0)</f>
        <v>0</v>
      </c>
      <c r="E68" s="14">
        <f>ROUND(INDEX([1]acpsa_table1_production_2018!$C$2:$AM$81,MATCH($A68,[1]acpsa_table1_production_2018!$B$2:$B$81,0),MATCH(E$4,[1]acpsa_table1_production_2018!$C$1:$AM$1,0)),0)</f>
        <v>0</v>
      </c>
      <c r="F68" s="14">
        <f>ROUND(INDEX([1]acpsa_table1_production_2018!$C$2:$AM$81,MATCH($A68,[1]acpsa_table1_production_2018!$B$2:$B$81,0),MATCH(F$4,[1]acpsa_table1_production_2018!$C$1:$AM$1,0)),0)</f>
        <v>0</v>
      </c>
      <c r="G68" s="14">
        <f>ROUND(INDEX([1]acpsa_table1_production_2018!$C$2:$AM$81,MATCH($A68,[1]acpsa_table1_production_2018!$B$2:$B$81,0),MATCH(G$4,[1]acpsa_table1_production_2018!$C$1:$AM$1,0)),0)</f>
        <v>0</v>
      </c>
      <c r="H68" s="14">
        <f>ROUND(INDEX([1]acpsa_table1_production_2018!$C$2:$AM$81,MATCH($A68,[1]acpsa_table1_production_2018!$B$2:$B$81,0),MATCH(H$4,[1]acpsa_table1_production_2018!$C$1:$AM$1,0)),0)</f>
        <v>0</v>
      </c>
      <c r="I68" s="14">
        <f>ROUND(INDEX([1]acpsa_table1_production_2018!$C$2:$AM$81,MATCH($A68,[1]acpsa_table1_production_2018!$B$2:$B$81,0),MATCH(I$4,[1]acpsa_table1_production_2018!$C$1:$AM$1,0)),0)</f>
        <v>0</v>
      </c>
      <c r="J68" s="14">
        <f>ROUND(INDEX([1]acpsa_table1_production_2018!$C$2:$AM$81,MATCH($A68,[1]acpsa_table1_production_2018!$B$2:$B$81,0),MATCH(J$4,[1]acpsa_table1_production_2018!$C$1:$AM$1,0)),0)</f>
        <v>0</v>
      </c>
      <c r="K68" s="14">
        <f>ROUND(INDEX([1]acpsa_table1_production_2018!$C$2:$AM$81,MATCH($A68,[1]acpsa_table1_production_2018!$B$2:$B$81,0),MATCH(K$4,[1]acpsa_table1_production_2018!$C$1:$AM$1,0)),0)</f>
        <v>0</v>
      </c>
      <c r="L68" s="14">
        <f>ROUND(INDEX([1]acpsa_table1_production_2018!$C$2:$AM$81,MATCH($A68,[1]acpsa_table1_production_2018!$B$2:$B$81,0),MATCH(L$4,[1]acpsa_table1_production_2018!$C$1:$AM$1,0)),0)</f>
        <v>0</v>
      </c>
      <c r="M68" s="15">
        <f>ROUND(INDEX([1]acpsa_table1_production_2018!$C$2:$AM$81,MATCH($A68,[1]acpsa_table1_production_2018!$B$2:$B$81,0),MATCH(M$4,[1]acpsa_table1_production_2018!$C$1:$AM$1,0)),0)</f>
        <v>0</v>
      </c>
      <c r="N68" s="16">
        <f>ROUND(INDEX([1]acpsa_table1_production_2018!$C$2:$AM$81,MATCH($A68,[1]acpsa_table1_production_2018!$B$2:$B$81,0),MATCH(N$4,[1]acpsa_table1_production_2018!$C$1:$AM$1,0)),0)</f>
        <v>0</v>
      </c>
      <c r="O68" s="16">
        <f>ROUND(INDEX([1]acpsa_table1_production_2018!$C$2:$AM$81,MATCH($A68,[1]acpsa_table1_production_2018!$B$2:$B$81,0),MATCH(O$4,[1]acpsa_table1_production_2018!$C$1:$AM$1,0)),0)</f>
        <v>0</v>
      </c>
      <c r="P68" s="16">
        <f>ROUND(INDEX([1]acpsa_table1_production_2018!$C$2:$AM$81,MATCH($A68,[1]acpsa_table1_production_2018!$B$2:$B$81,0),MATCH(P$4,[1]acpsa_table1_production_2018!$C$1:$AM$1,0)),0)</f>
        <v>0</v>
      </c>
      <c r="Q68" s="16">
        <f>ROUND(INDEX([1]acpsa_table1_production_2018!$C$2:$AM$81,MATCH($A68,[1]acpsa_table1_production_2018!$B$2:$B$81,0),MATCH(Q$4,[1]acpsa_table1_production_2018!$C$1:$AM$1,0)),0)</f>
        <v>0</v>
      </c>
      <c r="R68" s="16">
        <f>ROUND(INDEX([1]acpsa_table1_production_2018!$C$2:$AM$81,MATCH($A68,[1]acpsa_table1_production_2018!$B$2:$B$81,0),MATCH(R$4,[1]acpsa_table1_production_2018!$C$1:$AM$1,0)),0)</f>
        <v>0</v>
      </c>
      <c r="S68" s="16">
        <f>ROUND(INDEX([1]acpsa_table1_production_2018!$C$2:$AM$81,MATCH($A68,[1]acpsa_table1_production_2018!$B$2:$B$81,0),MATCH(S$4,[1]acpsa_table1_production_2018!$C$1:$AM$1,0)),0)</f>
        <v>0</v>
      </c>
      <c r="T68" s="16">
        <f>ROUND(INDEX([1]acpsa_table1_production_2018!$C$2:$AM$81,MATCH($A68,[1]acpsa_table1_production_2018!$B$2:$B$81,0),MATCH(T$4,[1]acpsa_table1_production_2018!$C$1:$AM$1,0)),0)</f>
        <v>0</v>
      </c>
      <c r="U68" s="16">
        <f>ROUND(INDEX([1]acpsa_table1_production_2018!$C$2:$AM$81,MATCH($A68,[1]acpsa_table1_production_2018!$B$2:$B$81,0),MATCH(U$4,[1]acpsa_table1_production_2018!$C$1:$AM$1,0)),0)</f>
        <v>0</v>
      </c>
      <c r="V68" s="100">
        <f>ROUND(INDEX([1]acpsa_table1_production_2018!$C$2:$AM$81,MATCH($A68,[1]acpsa_table1_production_2018!$B$2:$B$81,0),MATCH(V$4,[1]acpsa_table1_production_2018!$C$1:$AM$1,0)),0)</f>
        <v>0</v>
      </c>
      <c r="W68" s="14">
        <f>ROUND(INDEX([1]acpsa_table1_production_2018!$C$2:$AM$81,MATCH($A68,[1]acpsa_table1_production_2018!$B$2:$B$81,0),MATCH(W$4,[1]acpsa_table1_production_2018!$C$1:$AM$1,0)),0)</f>
        <v>0</v>
      </c>
      <c r="X68" s="14">
        <f>ROUND(INDEX([1]acpsa_table1_production_2018!$C$2:$AM$81,MATCH($A68,[1]acpsa_table1_production_2018!$B$2:$B$81,0),MATCH(X$4,[1]acpsa_table1_production_2018!$C$1:$AM$1,0)),0)</f>
        <v>0</v>
      </c>
      <c r="Y68" s="14">
        <f>ROUND(INDEX([1]acpsa_table1_production_2018!$C$2:$AM$81,MATCH($A68,[1]acpsa_table1_production_2018!$B$2:$B$81,0),MATCH(Y$4,[1]acpsa_table1_production_2018!$C$1:$AM$1,0)),0)</f>
        <v>0</v>
      </c>
      <c r="Z68" s="14">
        <f>ROUND(INDEX([1]acpsa_table1_production_2018!$C$2:$AM$81,MATCH($A68,[1]acpsa_table1_production_2018!$B$2:$B$81,0),MATCH(Z$4,[1]acpsa_table1_production_2018!$C$1:$AM$1,0)),0)</f>
        <v>0</v>
      </c>
      <c r="AA68" s="14">
        <f>ROUND(INDEX([1]acpsa_table1_production_2018!$C$2:$AM$81,MATCH($A68,[1]acpsa_table1_production_2018!$B$2:$B$81,0),MATCH(AA$4,[1]acpsa_table1_production_2018!$C$1:$AM$1,0)),0)</f>
        <v>2014</v>
      </c>
      <c r="AB68" s="14">
        <f>ROUND(INDEX([1]acpsa_table1_production_2018!$C$2:$AM$81,MATCH($A68,[1]acpsa_table1_production_2018!$B$2:$B$81,0),MATCH(AB$4,[1]acpsa_table1_production_2018!$C$1:$AM$1,0)),0)</f>
        <v>0</v>
      </c>
      <c r="AC68" s="15">
        <f>ROUND(INDEX([1]acpsa_table1_production_2018!$C$2:$AM$81,MATCH($A68,[1]acpsa_table1_production_2018!$B$2:$B$81,0),MATCH(AC$4,[1]acpsa_table1_production_2018!$C$1:$AM$1,0)),0)</f>
        <v>0</v>
      </c>
      <c r="AD68" s="16">
        <f>ROUND(INDEX([1]acpsa_table1_production_2018!$C$2:$AM$81,MATCH($A68,[1]acpsa_table1_production_2018!$B$2:$B$81,0),MATCH(AD$4,[1]acpsa_table1_production_2018!$C$1:$AM$1,0)),0)</f>
        <v>0</v>
      </c>
      <c r="AE68" s="16">
        <f>ROUND(INDEX([1]acpsa_table1_production_2018!$C$2:$AM$81,MATCH($A68,[1]acpsa_table1_production_2018!$B$2:$B$81,0),MATCH(AE$4,[1]acpsa_table1_production_2018!$C$1:$AM$1,0)),0)</f>
        <v>0</v>
      </c>
      <c r="AF68" s="16">
        <f>ROUND(INDEX([1]acpsa_table1_production_2018!$C$2:$AM$81,MATCH($A68,[1]acpsa_table1_production_2018!$B$2:$B$81,0),MATCH(AF$4,[1]acpsa_table1_production_2018!$C$1:$AM$1,0)),0)</f>
        <v>0</v>
      </c>
      <c r="AG68" s="16">
        <f>ROUND(INDEX([1]acpsa_table1_production_2018!$C$2:$AM$81,MATCH($A68,[1]acpsa_table1_production_2018!$B$2:$B$81,0),MATCH(AG$4,[1]acpsa_table1_production_2018!$C$1:$AM$1,0)),0)</f>
        <v>0</v>
      </c>
      <c r="AH68" s="16">
        <f>ROUND(INDEX([1]acpsa_table1_production_2018!$C$2:$AM$81,MATCH($A68,[1]acpsa_table1_production_2018!$B$2:$B$81,0),MATCH(AH$4,[1]acpsa_table1_production_2018!$C$1:$AM$1,0)),0)</f>
        <v>0</v>
      </c>
      <c r="AI68" s="16">
        <f>ROUND(INDEX([1]acpsa_table1_production_2018!$C$2:$AM$81,MATCH($A68,[1]acpsa_table1_production_2018!$B$2:$B$81,0),MATCH(AI$4,[1]acpsa_table1_production_2018!$C$1:$AM$1,0)),0)</f>
        <v>0</v>
      </c>
      <c r="AJ68" s="16">
        <f>ROUND(INDEX([1]acpsa_table1_production_2018!$C$2:$AM$81,MATCH($A68,[1]acpsa_table1_production_2018!$B$2:$B$81,0),MATCH(AJ$4,[1]acpsa_table1_production_2018!$C$1:$AM$1,0)),0)</f>
        <v>0</v>
      </c>
      <c r="AK68" s="16">
        <f>ROUND(INDEX([1]acpsa_table1_production_2018!$C$2:$AM$81,MATCH($A68,[1]acpsa_table1_production_2018!$B$2:$B$81,0),MATCH(AK$4,[1]acpsa_table1_production_2018!$C$1:$AM$1,0)),0)</f>
        <v>2014</v>
      </c>
    </row>
    <row r="69" spans="1:37" ht="25.8" customHeight="1" x14ac:dyDescent="0.3">
      <c r="A69" s="3" t="s">
        <v>82</v>
      </c>
      <c r="B69" s="14">
        <f>ROUND(INDEX([1]acpsa_table1_production_2018!$C$2:$AM$81,MATCH($A69,[1]acpsa_table1_production_2018!$B$2:$B$81,0),MATCH(B$4,[1]acpsa_table1_production_2018!$C$1:$AM$1,0)),0)</f>
        <v>0</v>
      </c>
      <c r="C69" s="14">
        <f>ROUND(INDEX([1]acpsa_table1_production_2018!$C$2:$AM$81,MATCH($A69,[1]acpsa_table1_production_2018!$B$2:$B$81,0),MATCH(C$4,[1]acpsa_table1_production_2018!$C$1:$AM$1,0)),0)</f>
        <v>0</v>
      </c>
      <c r="D69" s="14">
        <f>ROUND(INDEX([1]acpsa_table1_production_2018!$C$2:$AM$81,MATCH($A69,[1]acpsa_table1_production_2018!$B$2:$B$81,0),MATCH(D$4,[1]acpsa_table1_production_2018!$C$1:$AM$1,0)),0)</f>
        <v>0</v>
      </c>
      <c r="E69" s="14">
        <f>ROUND(INDEX([1]acpsa_table1_production_2018!$C$2:$AM$81,MATCH($A69,[1]acpsa_table1_production_2018!$B$2:$B$81,0),MATCH(E$4,[1]acpsa_table1_production_2018!$C$1:$AM$1,0)),0)</f>
        <v>0</v>
      </c>
      <c r="F69" s="14">
        <f>ROUND(INDEX([1]acpsa_table1_production_2018!$C$2:$AM$81,MATCH($A69,[1]acpsa_table1_production_2018!$B$2:$B$81,0),MATCH(F$4,[1]acpsa_table1_production_2018!$C$1:$AM$1,0)),0)</f>
        <v>0</v>
      </c>
      <c r="G69" s="14">
        <f>ROUND(INDEX([1]acpsa_table1_production_2018!$C$2:$AM$81,MATCH($A69,[1]acpsa_table1_production_2018!$B$2:$B$81,0),MATCH(G$4,[1]acpsa_table1_production_2018!$C$1:$AM$1,0)),0)</f>
        <v>0</v>
      </c>
      <c r="H69" s="14">
        <f>ROUND(INDEX([1]acpsa_table1_production_2018!$C$2:$AM$81,MATCH($A69,[1]acpsa_table1_production_2018!$B$2:$B$81,0),MATCH(H$4,[1]acpsa_table1_production_2018!$C$1:$AM$1,0)),0)</f>
        <v>0</v>
      </c>
      <c r="I69" s="14">
        <f>ROUND(INDEX([1]acpsa_table1_production_2018!$C$2:$AM$81,MATCH($A69,[1]acpsa_table1_production_2018!$B$2:$B$81,0),MATCH(I$4,[1]acpsa_table1_production_2018!$C$1:$AM$1,0)),0)</f>
        <v>0</v>
      </c>
      <c r="J69" s="14">
        <f>ROUND(INDEX([1]acpsa_table1_production_2018!$C$2:$AM$81,MATCH($A69,[1]acpsa_table1_production_2018!$B$2:$B$81,0),MATCH(J$4,[1]acpsa_table1_production_2018!$C$1:$AM$1,0)),0)</f>
        <v>0</v>
      </c>
      <c r="K69" s="14">
        <f>ROUND(INDEX([1]acpsa_table1_production_2018!$C$2:$AM$81,MATCH($A69,[1]acpsa_table1_production_2018!$B$2:$B$81,0),MATCH(K$4,[1]acpsa_table1_production_2018!$C$1:$AM$1,0)),0)</f>
        <v>0</v>
      </c>
      <c r="L69" s="14">
        <f>ROUND(INDEX([1]acpsa_table1_production_2018!$C$2:$AM$81,MATCH($A69,[1]acpsa_table1_production_2018!$B$2:$B$81,0),MATCH(L$4,[1]acpsa_table1_production_2018!$C$1:$AM$1,0)),0)</f>
        <v>0</v>
      </c>
      <c r="M69" s="15">
        <f>ROUND(INDEX([1]acpsa_table1_production_2018!$C$2:$AM$81,MATCH($A69,[1]acpsa_table1_production_2018!$B$2:$B$81,0),MATCH(M$4,[1]acpsa_table1_production_2018!$C$1:$AM$1,0)),0)</f>
        <v>0</v>
      </c>
      <c r="N69" s="16">
        <f>ROUND(INDEX([1]acpsa_table1_production_2018!$C$2:$AM$81,MATCH($A69,[1]acpsa_table1_production_2018!$B$2:$B$81,0),MATCH(N$4,[1]acpsa_table1_production_2018!$C$1:$AM$1,0)),0)</f>
        <v>0</v>
      </c>
      <c r="O69" s="16">
        <f>ROUND(INDEX([1]acpsa_table1_production_2018!$C$2:$AM$81,MATCH($A69,[1]acpsa_table1_production_2018!$B$2:$B$81,0),MATCH(O$4,[1]acpsa_table1_production_2018!$C$1:$AM$1,0)),0)</f>
        <v>0</v>
      </c>
      <c r="P69" s="16">
        <f>ROUND(INDEX([1]acpsa_table1_production_2018!$C$2:$AM$81,MATCH($A69,[1]acpsa_table1_production_2018!$B$2:$B$81,0),MATCH(P$4,[1]acpsa_table1_production_2018!$C$1:$AM$1,0)),0)</f>
        <v>0</v>
      </c>
      <c r="Q69" s="16">
        <f>ROUND(INDEX([1]acpsa_table1_production_2018!$C$2:$AM$81,MATCH($A69,[1]acpsa_table1_production_2018!$B$2:$B$81,0),MATCH(Q$4,[1]acpsa_table1_production_2018!$C$1:$AM$1,0)),0)</f>
        <v>0</v>
      </c>
      <c r="R69" s="16">
        <f>ROUND(INDEX([1]acpsa_table1_production_2018!$C$2:$AM$81,MATCH($A69,[1]acpsa_table1_production_2018!$B$2:$B$81,0),MATCH(R$4,[1]acpsa_table1_production_2018!$C$1:$AM$1,0)),0)</f>
        <v>0</v>
      </c>
      <c r="S69" s="16">
        <f>ROUND(INDEX([1]acpsa_table1_production_2018!$C$2:$AM$81,MATCH($A69,[1]acpsa_table1_production_2018!$B$2:$B$81,0),MATCH(S$4,[1]acpsa_table1_production_2018!$C$1:$AM$1,0)),0)</f>
        <v>0</v>
      </c>
      <c r="T69" s="16">
        <f>ROUND(INDEX([1]acpsa_table1_production_2018!$C$2:$AM$81,MATCH($A69,[1]acpsa_table1_production_2018!$B$2:$B$81,0),MATCH(T$4,[1]acpsa_table1_production_2018!$C$1:$AM$1,0)),0)</f>
        <v>0</v>
      </c>
      <c r="U69" s="16">
        <f>ROUND(INDEX([1]acpsa_table1_production_2018!$C$2:$AM$81,MATCH($A69,[1]acpsa_table1_production_2018!$B$2:$B$81,0),MATCH(U$4,[1]acpsa_table1_production_2018!$C$1:$AM$1,0)),0)</f>
        <v>0</v>
      </c>
      <c r="V69" s="100">
        <f>ROUND(INDEX([1]acpsa_table1_production_2018!$C$2:$AM$81,MATCH($A69,[1]acpsa_table1_production_2018!$B$2:$B$81,0),MATCH(V$4,[1]acpsa_table1_production_2018!$C$1:$AM$1,0)),0)</f>
        <v>0</v>
      </c>
      <c r="W69" s="14">
        <f>ROUND(INDEX([1]acpsa_table1_production_2018!$C$2:$AM$81,MATCH($A69,[1]acpsa_table1_production_2018!$B$2:$B$81,0),MATCH(W$4,[1]acpsa_table1_production_2018!$C$1:$AM$1,0)),0)</f>
        <v>0</v>
      </c>
      <c r="X69" s="14">
        <f>ROUND(INDEX([1]acpsa_table1_production_2018!$C$2:$AM$81,MATCH($A69,[1]acpsa_table1_production_2018!$B$2:$B$81,0),MATCH(X$4,[1]acpsa_table1_production_2018!$C$1:$AM$1,0)),0)</f>
        <v>0</v>
      </c>
      <c r="Y69" s="14">
        <f>ROUND(INDEX([1]acpsa_table1_production_2018!$C$2:$AM$81,MATCH($A69,[1]acpsa_table1_production_2018!$B$2:$B$81,0),MATCH(Y$4,[1]acpsa_table1_production_2018!$C$1:$AM$1,0)),0)</f>
        <v>12</v>
      </c>
      <c r="Z69" s="14">
        <f>ROUND(INDEX([1]acpsa_table1_production_2018!$C$2:$AM$81,MATCH($A69,[1]acpsa_table1_production_2018!$B$2:$B$81,0),MATCH(Z$4,[1]acpsa_table1_production_2018!$C$1:$AM$1,0)),0)</f>
        <v>0</v>
      </c>
      <c r="AA69" s="14">
        <f>ROUND(INDEX([1]acpsa_table1_production_2018!$C$2:$AM$81,MATCH($A69,[1]acpsa_table1_production_2018!$B$2:$B$81,0),MATCH(AA$4,[1]acpsa_table1_production_2018!$C$1:$AM$1,0)),0)</f>
        <v>0</v>
      </c>
      <c r="AB69" s="14">
        <f>ROUND(INDEX([1]acpsa_table1_production_2018!$C$2:$AM$81,MATCH($A69,[1]acpsa_table1_production_2018!$B$2:$B$81,0),MATCH(AB$4,[1]acpsa_table1_production_2018!$C$1:$AM$1,0)),0)</f>
        <v>8963</v>
      </c>
      <c r="AC69" s="15">
        <f>ROUND(INDEX([1]acpsa_table1_production_2018!$C$2:$AM$81,MATCH($A69,[1]acpsa_table1_production_2018!$B$2:$B$81,0),MATCH(AC$4,[1]acpsa_table1_production_2018!$C$1:$AM$1,0)),0)</f>
        <v>131</v>
      </c>
      <c r="AD69" s="16">
        <f>ROUND(INDEX([1]acpsa_table1_production_2018!$C$2:$AM$81,MATCH($A69,[1]acpsa_table1_production_2018!$B$2:$B$81,0),MATCH(AD$4,[1]acpsa_table1_production_2018!$C$1:$AM$1,0)),0)</f>
        <v>0</v>
      </c>
      <c r="AE69" s="16">
        <f>ROUND(INDEX([1]acpsa_table1_production_2018!$C$2:$AM$81,MATCH($A69,[1]acpsa_table1_production_2018!$B$2:$B$81,0),MATCH(AE$4,[1]acpsa_table1_production_2018!$C$1:$AM$1,0)),0)</f>
        <v>0</v>
      </c>
      <c r="AF69" s="16">
        <f>ROUND(INDEX([1]acpsa_table1_production_2018!$C$2:$AM$81,MATCH($A69,[1]acpsa_table1_production_2018!$B$2:$B$81,0),MATCH(AF$4,[1]acpsa_table1_production_2018!$C$1:$AM$1,0)),0)</f>
        <v>0</v>
      </c>
      <c r="AG69" s="16">
        <f>ROUND(INDEX([1]acpsa_table1_production_2018!$C$2:$AM$81,MATCH($A69,[1]acpsa_table1_production_2018!$B$2:$B$81,0),MATCH(AG$4,[1]acpsa_table1_production_2018!$C$1:$AM$1,0)),0)</f>
        <v>0</v>
      </c>
      <c r="AH69" s="16">
        <f>ROUND(INDEX([1]acpsa_table1_production_2018!$C$2:$AM$81,MATCH($A69,[1]acpsa_table1_production_2018!$B$2:$B$81,0),MATCH(AH$4,[1]acpsa_table1_production_2018!$C$1:$AM$1,0)),0)</f>
        <v>0</v>
      </c>
      <c r="AI69" s="16">
        <f>ROUND(INDEX([1]acpsa_table1_production_2018!$C$2:$AM$81,MATCH($A69,[1]acpsa_table1_production_2018!$B$2:$B$81,0),MATCH(AI$4,[1]acpsa_table1_production_2018!$C$1:$AM$1,0)),0)</f>
        <v>0</v>
      </c>
      <c r="AJ69" s="16">
        <f>ROUND(INDEX([1]acpsa_table1_production_2018!$C$2:$AM$81,MATCH($A69,[1]acpsa_table1_production_2018!$B$2:$B$81,0),MATCH(AJ$4,[1]acpsa_table1_production_2018!$C$1:$AM$1,0)),0)</f>
        <v>306</v>
      </c>
      <c r="AK69" s="16">
        <f>ROUND(INDEX([1]acpsa_table1_production_2018!$C$2:$AM$81,MATCH($A69,[1]acpsa_table1_production_2018!$B$2:$B$81,0),MATCH(AK$4,[1]acpsa_table1_production_2018!$C$1:$AM$1,0)),0)</f>
        <v>9411</v>
      </c>
    </row>
    <row r="70" spans="1:37" x14ac:dyDescent="0.3">
      <c r="A70" s="113" t="s">
        <v>144</v>
      </c>
      <c r="B70" s="14">
        <f>ROUND(INDEX([1]acpsa_table1_production_2018!$C$2:$AM$81,MATCH($A70,[1]acpsa_table1_production_2018!$B$2:$B$81,0),MATCH(B$4,[1]acpsa_table1_production_2018!$C$1:$AM$1,0)),0)</f>
        <v>0</v>
      </c>
      <c r="C70" s="14">
        <f>ROUND(INDEX([1]acpsa_table1_production_2018!$C$2:$AM$81,MATCH($A70,[1]acpsa_table1_production_2018!$B$2:$B$81,0),MATCH(C$4,[1]acpsa_table1_production_2018!$C$1:$AM$1,0)),0)</f>
        <v>0</v>
      </c>
      <c r="D70" s="14">
        <f>ROUND(INDEX([1]acpsa_table1_production_2018!$C$2:$AM$81,MATCH($A70,[1]acpsa_table1_production_2018!$B$2:$B$81,0),MATCH(D$4,[1]acpsa_table1_production_2018!$C$1:$AM$1,0)),0)</f>
        <v>0</v>
      </c>
      <c r="E70" s="14">
        <f>ROUND(INDEX([1]acpsa_table1_production_2018!$C$2:$AM$81,MATCH($A70,[1]acpsa_table1_production_2018!$B$2:$B$81,0),MATCH(E$4,[1]acpsa_table1_production_2018!$C$1:$AM$1,0)),0)</f>
        <v>0</v>
      </c>
      <c r="F70" s="14">
        <f>ROUND(INDEX([1]acpsa_table1_production_2018!$C$2:$AM$81,MATCH($A70,[1]acpsa_table1_production_2018!$B$2:$B$81,0),MATCH(F$4,[1]acpsa_table1_production_2018!$C$1:$AM$1,0)),0)</f>
        <v>0</v>
      </c>
      <c r="G70" s="14">
        <f>ROUND(INDEX([1]acpsa_table1_production_2018!$C$2:$AM$81,MATCH($A70,[1]acpsa_table1_production_2018!$B$2:$B$81,0),MATCH(G$4,[1]acpsa_table1_production_2018!$C$1:$AM$1,0)),0)</f>
        <v>0</v>
      </c>
      <c r="H70" s="14">
        <f>ROUND(INDEX([1]acpsa_table1_production_2018!$C$2:$AM$81,MATCH($A70,[1]acpsa_table1_production_2018!$B$2:$B$81,0),MATCH(H$4,[1]acpsa_table1_production_2018!$C$1:$AM$1,0)),0)</f>
        <v>0</v>
      </c>
      <c r="I70" s="14">
        <f>ROUND(INDEX([1]acpsa_table1_production_2018!$C$2:$AM$81,MATCH($A70,[1]acpsa_table1_production_2018!$B$2:$B$81,0),MATCH(I$4,[1]acpsa_table1_production_2018!$C$1:$AM$1,0)),0)</f>
        <v>0</v>
      </c>
      <c r="J70" s="14">
        <f>ROUND(INDEX([1]acpsa_table1_production_2018!$C$2:$AM$81,MATCH($A70,[1]acpsa_table1_production_2018!$B$2:$B$81,0),MATCH(J$4,[1]acpsa_table1_production_2018!$C$1:$AM$1,0)),0)</f>
        <v>0</v>
      </c>
      <c r="K70" s="14">
        <f>ROUND(INDEX([1]acpsa_table1_production_2018!$C$2:$AM$81,MATCH($A70,[1]acpsa_table1_production_2018!$B$2:$B$81,0),MATCH(K$4,[1]acpsa_table1_production_2018!$C$1:$AM$1,0)),0)</f>
        <v>0</v>
      </c>
      <c r="L70" s="14">
        <f>ROUND(INDEX([1]acpsa_table1_production_2018!$C$2:$AM$81,MATCH($A70,[1]acpsa_table1_production_2018!$B$2:$B$81,0),MATCH(L$4,[1]acpsa_table1_production_2018!$C$1:$AM$1,0)),0)</f>
        <v>0</v>
      </c>
      <c r="M70" s="15">
        <f>ROUND(INDEX([1]acpsa_table1_production_2018!$C$2:$AM$81,MATCH($A70,[1]acpsa_table1_production_2018!$B$2:$B$81,0),MATCH(M$4,[1]acpsa_table1_production_2018!$C$1:$AM$1,0)),0)</f>
        <v>0</v>
      </c>
      <c r="N70" s="16">
        <f>ROUND(INDEX([1]acpsa_table1_production_2018!$C$2:$AM$81,MATCH($A70,[1]acpsa_table1_production_2018!$B$2:$B$81,0),MATCH(N$4,[1]acpsa_table1_production_2018!$C$1:$AM$1,0)),0)</f>
        <v>0</v>
      </c>
      <c r="O70" s="16">
        <f>ROUND(INDEX([1]acpsa_table1_production_2018!$C$2:$AM$81,MATCH($A70,[1]acpsa_table1_production_2018!$B$2:$B$81,0),MATCH(O$4,[1]acpsa_table1_production_2018!$C$1:$AM$1,0)),0)</f>
        <v>0</v>
      </c>
      <c r="P70" s="16">
        <f>ROUND(INDEX([1]acpsa_table1_production_2018!$C$2:$AM$81,MATCH($A70,[1]acpsa_table1_production_2018!$B$2:$B$81,0),MATCH(P$4,[1]acpsa_table1_production_2018!$C$1:$AM$1,0)),0)</f>
        <v>0</v>
      </c>
      <c r="Q70" s="16">
        <f>ROUND(INDEX([1]acpsa_table1_production_2018!$C$2:$AM$81,MATCH($A70,[1]acpsa_table1_production_2018!$B$2:$B$81,0),MATCH(Q$4,[1]acpsa_table1_production_2018!$C$1:$AM$1,0)),0)</f>
        <v>0</v>
      </c>
      <c r="R70" s="16">
        <f>ROUND(INDEX([1]acpsa_table1_production_2018!$C$2:$AM$81,MATCH($A70,[1]acpsa_table1_production_2018!$B$2:$B$81,0),MATCH(R$4,[1]acpsa_table1_production_2018!$C$1:$AM$1,0)),0)</f>
        <v>0</v>
      </c>
      <c r="S70" s="16">
        <f>ROUND(INDEX([1]acpsa_table1_production_2018!$C$2:$AM$81,MATCH($A70,[1]acpsa_table1_production_2018!$B$2:$B$81,0),MATCH(S$4,[1]acpsa_table1_production_2018!$C$1:$AM$1,0)),0)</f>
        <v>0</v>
      </c>
      <c r="T70" s="16">
        <f>ROUND(INDEX([1]acpsa_table1_production_2018!$C$2:$AM$81,MATCH($A70,[1]acpsa_table1_production_2018!$B$2:$B$81,0),MATCH(T$4,[1]acpsa_table1_production_2018!$C$1:$AM$1,0)),0)</f>
        <v>0</v>
      </c>
      <c r="U70" s="16">
        <f>ROUND(INDEX([1]acpsa_table1_production_2018!$C$2:$AM$81,MATCH($A70,[1]acpsa_table1_production_2018!$B$2:$B$81,0),MATCH(U$4,[1]acpsa_table1_production_2018!$C$1:$AM$1,0)),0)</f>
        <v>0</v>
      </c>
      <c r="V70" s="100">
        <f>ROUND(INDEX([1]acpsa_table1_production_2018!$C$2:$AM$81,MATCH($A70,[1]acpsa_table1_production_2018!$B$2:$B$81,0),MATCH(V$4,[1]acpsa_table1_production_2018!$C$1:$AM$1,0)),0)</f>
        <v>0</v>
      </c>
      <c r="W70" s="14">
        <f>ROUND(INDEX([1]acpsa_table1_production_2018!$C$2:$AM$81,MATCH($A70,[1]acpsa_table1_production_2018!$B$2:$B$81,0),MATCH(W$4,[1]acpsa_table1_production_2018!$C$1:$AM$1,0)),0)</f>
        <v>0</v>
      </c>
      <c r="X70" s="14">
        <f>ROUND(INDEX([1]acpsa_table1_production_2018!$C$2:$AM$81,MATCH($A70,[1]acpsa_table1_production_2018!$B$2:$B$81,0),MATCH(X$4,[1]acpsa_table1_production_2018!$C$1:$AM$1,0)),0)</f>
        <v>0</v>
      </c>
      <c r="Y70" s="14">
        <f>ROUND(INDEX([1]acpsa_table1_production_2018!$C$2:$AM$81,MATCH($A70,[1]acpsa_table1_production_2018!$B$2:$B$81,0),MATCH(Y$4,[1]acpsa_table1_production_2018!$C$1:$AM$1,0)),0)</f>
        <v>0</v>
      </c>
      <c r="Z70" s="14">
        <f>ROUND(INDEX([1]acpsa_table1_production_2018!$C$2:$AM$81,MATCH($A70,[1]acpsa_table1_production_2018!$B$2:$B$81,0),MATCH(Z$4,[1]acpsa_table1_production_2018!$C$1:$AM$1,0)),0)</f>
        <v>0</v>
      </c>
      <c r="AA70" s="14">
        <f>ROUND(INDEX([1]acpsa_table1_production_2018!$C$2:$AM$81,MATCH($A70,[1]acpsa_table1_production_2018!$B$2:$B$81,0),MATCH(AA$4,[1]acpsa_table1_production_2018!$C$1:$AM$1,0)),0)</f>
        <v>0</v>
      </c>
      <c r="AB70" s="14">
        <f>ROUND(INDEX([1]acpsa_table1_production_2018!$C$2:$AM$81,MATCH($A70,[1]acpsa_table1_production_2018!$B$2:$B$81,0),MATCH(AB$4,[1]acpsa_table1_production_2018!$C$1:$AM$1,0)),0)</f>
        <v>0</v>
      </c>
      <c r="AC70" s="15">
        <f>ROUND(INDEX([1]acpsa_table1_production_2018!$C$2:$AM$81,MATCH($A70,[1]acpsa_table1_production_2018!$B$2:$B$81,0),MATCH(AC$4,[1]acpsa_table1_production_2018!$C$1:$AM$1,0)),0)</f>
        <v>1</v>
      </c>
      <c r="AD70" s="16">
        <f>ROUND(INDEX([1]acpsa_table1_production_2018!$C$2:$AM$81,MATCH($A70,[1]acpsa_table1_production_2018!$B$2:$B$81,0),MATCH(AD$4,[1]acpsa_table1_production_2018!$C$1:$AM$1,0)),0)</f>
        <v>0</v>
      </c>
      <c r="AE70" s="16">
        <f>ROUND(INDEX([1]acpsa_table1_production_2018!$C$2:$AM$81,MATCH($A70,[1]acpsa_table1_production_2018!$B$2:$B$81,0),MATCH(AE$4,[1]acpsa_table1_production_2018!$C$1:$AM$1,0)),0)</f>
        <v>0</v>
      </c>
      <c r="AF70" s="16">
        <f>ROUND(INDEX([1]acpsa_table1_production_2018!$C$2:$AM$81,MATCH($A70,[1]acpsa_table1_production_2018!$B$2:$B$81,0),MATCH(AF$4,[1]acpsa_table1_production_2018!$C$1:$AM$1,0)),0)</f>
        <v>0</v>
      </c>
      <c r="AG70" s="16">
        <f>ROUND(INDEX([1]acpsa_table1_production_2018!$C$2:$AM$81,MATCH($A70,[1]acpsa_table1_production_2018!$B$2:$B$81,0),MATCH(AG$4,[1]acpsa_table1_production_2018!$C$1:$AM$1,0)),0)</f>
        <v>0</v>
      </c>
      <c r="AH70" s="16">
        <f>ROUND(INDEX([1]acpsa_table1_production_2018!$C$2:$AM$81,MATCH($A70,[1]acpsa_table1_production_2018!$B$2:$B$81,0),MATCH(AH$4,[1]acpsa_table1_production_2018!$C$1:$AM$1,0)),0)</f>
        <v>0</v>
      </c>
      <c r="AI70" s="16">
        <f>ROUND(INDEX([1]acpsa_table1_production_2018!$C$2:$AM$81,MATCH($A70,[1]acpsa_table1_production_2018!$B$2:$B$81,0),MATCH(AI$4,[1]acpsa_table1_production_2018!$C$1:$AM$1,0)),0)</f>
        <v>0</v>
      </c>
      <c r="AJ70" s="16">
        <f>ROUND(INDEX([1]acpsa_table1_production_2018!$C$2:$AM$81,MATCH($A70,[1]acpsa_table1_production_2018!$B$2:$B$81,0),MATCH(AJ$4,[1]acpsa_table1_production_2018!$C$1:$AM$1,0)),0)</f>
        <v>661</v>
      </c>
      <c r="AK70" s="16">
        <f>ROUND(INDEX([1]acpsa_table1_production_2018!$C$2:$AM$81,MATCH($A70,[1]acpsa_table1_production_2018!$B$2:$B$81,0),MATCH(AK$4,[1]acpsa_table1_production_2018!$C$1:$AM$1,0)),0)</f>
        <v>663</v>
      </c>
    </row>
    <row r="71" spans="1:37" x14ac:dyDescent="0.3">
      <c r="A71" s="6" t="s">
        <v>83</v>
      </c>
      <c r="B71" s="14">
        <f>ROUND(INDEX([1]acpsa_table1_production_2018!$C$2:$AM$81,MATCH($A71,[1]acpsa_table1_production_2018!$B$2:$B$81,0),MATCH(B$4,[1]acpsa_table1_production_2018!$C$1:$AM$1,0)),0)</f>
        <v>0</v>
      </c>
      <c r="C71" s="14">
        <f>ROUND(INDEX([1]acpsa_table1_production_2018!$C$2:$AM$81,MATCH($A71,[1]acpsa_table1_production_2018!$B$2:$B$81,0),MATCH(C$4,[1]acpsa_table1_production_2018!$C$1:$AM$1,0)),0)</f>
        <v>0</v>
      </c>
      <c r="D71" s="14">
        <f>ROUND(INDEX([1]acpsa_table1_production_2018!$C$2:$AM$81,MATCH($A71,[1]acpsa_table1_production_2018!$B$2:$B$81,0),MATCH(D$4,[1]acpsa_table1_production_2018!$C$1:$AM$1,0)),0)</f>
        <v>0</v>
      </c>
      <c r="E71" s="14">
        <f>ROUND(INDEX([1]acpsa_table1_production_2018!$C$2:$AM$81,MATCH($A71,[1]acpsa_table1_production_2018!$B$2:$B$81,0),MATCH(E$4,[1]acpsa_table1_production_2018!$C$1:$AM$1,0)),0)</f>
        <v>0</v>
      </c>
      <c r="F71" s="14">
        <f>ROUND(INDEX([1]acpsa_table1_production_2018!$C$2:$AM$81,MATCH($A71,[1]acpsa_table1_production_2018!$B$2:$B$81,0),MATCH(F$4,[1]acpsa_table1_production_2018!$C$1:$AM$1,0)),0)</f>
        <v>0</v>
      </c>
      <c r="G71" s="14">
        <f>ROUND(INDEX([1]acpsa_table1_production_2018!$C$2:$AM$81,MATCH($A71,[1]acpsa_table1_production_2018!$B$2:$B$81,0),MATCH(G$4,[1]acpsa_table1_production_2018!$C$1:$AM$1,0)),0)</f>
        <v>0</v>
      </c>
      <c r="H71" s="14">
        <f>ROUND(INDEX([1]acpsa_table1_production_2018!$C$2:$AM$81,MATCH($A71,[1]acpsa_table1_production_2018!$B$2:$B$81,0),MATCH(H$4,[1]acpsa_table1_production_2018!$C$1:$AM$1,0)),0)</f>
        <v>0</v>
      </c>
      <c r="I71" s="14">
        <f>ROUND(INDEX([1]acpsa_table1_production_2018!$C$2:$AM$81,MATCH($A71,[1]acpsa_table1_production_2018!$B$2:$B$81,0),MATCH(I$4,[1]acpsa_table1_production_2018!$C$1:$AM$1,0)),0)</f>
        <v>0</v>
      </c>
      <c r="J71" s="14">
        <f>ROUND(INDEX([1]acpsa_table1_production_2018!$C$2:$AM$81,MATCH($A71,[1]acpsa_table1_production_2018!$B$2:$B$81,0),MATCH(J$4,[1]acpsa_table1_production_2018!$C$1:$AM$1,0)),0)</f>
        <v>0</v>
      </c>
      <c r="K71" s="14">
        <f>ROUND(INDEX([1]acpsa_table1_production_2018!$C$2:$AM$81,MATCH($A71,[1]acpsa_table1_production_2018!$B$2:$B$81,0),MATCH(K$4,[1]acpsa_table1_production_2018!$C$1:$AM$1,0)),0)</f>
        <v>0</v>
      </c>
      <c r="L71" s="14">
        <f>ROUND(INDEX([1]acpsa_table1_production_2018!$C$2:$AM$81,MATCH($A71,[1]acpsa_table1_production_2018!$B$2:$B$81,0),MATCH(L$4,[1]acpsa_table1_production_2018!$C$1:$AM$1,0)),0)</f>
        <v>0</v>
      </c>
      <c r="M71" s="15">
        <f>ROUND(INDEX([1]acpsa_table1_production_2018!$C$2:$AM$81,MATCH($A71,[1]acpsa_table1_production_2018!$B$2:$B$81,0),MATCH(M$4,[1]acpsa_table1_production_2018!$C$1:$AM$1,0)),0)</f>
        <v>0</v>
      </c>
      <c r="N71" s="16">
        <f>ROUND(INDEX([1]acpsa_table1_production_2018!$C$2:$AM$81,MATCH($A71,[1]acpsa_table1_production_2018!$B$2:$B$81,0),MATCH(N$4,[1]acpsa_table1_production_2018!$C$1:$AM$1,0)),0)</f>
        <v>0</v>
      </c>
      <c r="O71" s="16">
        <f>ROUND(INDEX([1]acpsa_table1_production_2018!$C$2:$AM$81,MATCH($A71,[1]acpsa_table1_production_2018!$B$2:$B$81,0),MATCH(O$4,[1]acpsa_table1_production_2018!$C$1:$AM$1,0)),0)</f>
        <v>0</v>
      </c>
      <c r="P71" s="16">
        <f>ROUND(INDEX([1]acpsa_table1_production_2018!$C$2:$AM$81,MATCH($A71,[1]acpsa_table1_production_2018!$B$2:$B$81,0),MATCH(P$4,[1]acpsa_table1_production_2018!$C$1:$AM$1,0)),0)</f>
        <v>0</v>
      </c>
      <c r="Q71" s="16">
        <f>ROUND(INDEX([1]acpsa_table1_production_2018!$C$2:$AM$81,MATCH($A71,[1]acpsa_table1_production_2018!$B$2:$B$81,0),MATCH(Q$4,[1]acpsa_table1_production_2018!$C$1:$AM$1,0)),0)</f>
        <v>0</v>
      </c>
      <c r="R71" s="16">
        <f>ROUND(INDEX([1]acpsa_table1_production_2018!$C$2:$AM$81,MATCH($A71,[1]acpsa_table1_production_2018!$B$2:$B$81,0),MATCH(R$4,[1]acpsa_table1_production_2018!$C$1:$AM$1,0)),0)</f>
        <v>0</v>
      </c>
      <c r="S71" s="16">
        <f>ROUND(INDEX([1]acpsa_table1_production_2018!$C$2:$AM$81,MATCH($A71,[1]acpsa_table1_production_2018!$B$2:$B$81,0),MATCH(S$4,[1]acpsa_table1_production_2018!$C$1:$AM$1,0)),0)</f>
        <v>0</v>
      </c>
      <c r="T71" s="16">
        <f>ROUND(INDEX([1]acpsa_table1_production_2018!$C$2:$AM$81,MATCH($A71,[1]acpsa_table1_production_2018!$B$2:$B$81,0),MATCH(T$4,[1]acpsa_table1_production_2018!$C$1:$AM$1,0)),0)</f>
        <v>0</v>
      </c>
      <c r="U71" s="16">
        <f>ROUND(INDEX([1]acpsa_table1_production_2018!$C$2:$AM$81,MATCH($A71,[1]acpsa_table1_production_2018!$B$2:$B$81,0),MATCH(U$4,[1]acpsa_table1_production_2018!$C$1:$AM$1,0)),0)</f>
        <v>0</v>
      </c>
      <c r="V71" s="100">
        <f>ROUND(INDEX([1]acpsa_table1_production_2018!$C$2:$AM$81,MATCH($A71,[1]acpsa_table1_production_2018!$B$2:$B$81,0),MATCH(V$4,[1]acpsa_table1_production_2018!$C$1:$AM$1,0)),0)</f>
        <v>0</v>
      </c>
      <c r="W71" s="14">
        <f>ROUND(INDEX([1]acpsa_table1_production_2018!$C$2:$AM$81,MATCH($A71,[1]acpsa_table1_production_2018!$B$2:$B$81,0),MATCH(W$4,[1]acpsa_table1_production_2018!$C$1:$AM$1,0)),0)</f>
        <v>0</v>
      </c>
      <c r="X71" s="14">
        <f>ROUND(INDEX([1]acpsa_table1_production_2018!$C$2:$AM$81,MATCH($A71,[1]acpsa_table1_production_2018!$B$2:$B$81,0),MATCH(X$4,[1]acpsa_table1_production_2018!$C$1:$AM$1,0)),0)</f>
        <v>0</v>
      </c>
      <c r="Y71" s="14">
        <f>ROUND(INDEX([1]acpsa_table1_production_2018!$C$2:$AM$81,MATCH($A71,[1]acpsa_table1_production_2018!$B$2:$B$81,0),MATCH(Y$4,[1]acpsa_table1_production_2018!$C$1:$AM$1,0)),0)</f>
        <v>0</v>
      </c>
      <c r="Z71" s="14">
        <f>ROUND(INDEX([1]acpsa_table1_production_2018!$C$2:$AM$81,MATCH($A71,[1]acpsa_table1_production_2018!$B$2:$B$81,0),MATCH(Z$4,[1]acpsa_table1_production_2018!$C$1:$AM$1,0)),0)</f>
        <v>11</v>
      </c>
      <c r="AA71" s="14">
        <f>ROUND(INDEX([1]acpsa_table1_production_2018!$C$2:$AM$81,MATCH($A71,[1]acpsa_table1_production_2018!$B$2:$B$81,0),MATCH(AA$4,[1]acpsa_table1_production_2018!$C$1:$AM$1,0)),0)</f>
        <v>0</v>
      </c>
      <c r="AB71" s="14">
        <f>ROUND(INDEX([1]acpsa_table1_production_2018!$C$2:$AM$81,MATCH($A71,[1]acpsa_table1_production_2018!$B$2:$B$81,0),MATCH(AB$4,[1]acpsa_table1_production_2018!$C$1:$AM$1,0)),0)</f>
        <v>38</v>
      </c>
      <c r="AC71" s="15">
        <f>ROUND(INDEX([1]acpsa_table1_production_2018!$C$2:$AM$81,MATCH($A71,[1]acpsa_table1_production_2018!$B$2:$B$81,0),MATCH(AC$4,[1]acpsa_table1_production_2018!$C$1:$AM$1,0)),0)</f>
        <v>6192</v>
      </c>
      <c r="AD71" s="16">
        <f>ROUND(INDEX([1]acpsa_table1_production_2018!$C$2:$AM$81,MATCH($A71,[1]acpsa_table1_production_2018!$B$2:$B$81,0),MATCH(AD$4,[1]acpsa_table1_production_2018!$C$1:$AM$1,0)),0)</f>
        <v>0</v>
      </c>
      <c r="AE71" s="16">
        <f>ROUND(INDEX([1]acpsa_table1_production_2018!$C$2:$AM$81,MATCH($A71,[1]acpsa_table1_production_2018!$B$2:$B$81,0),MATCH(AE$4,[1]acpsa_table1_production_2018!$C$1:$AM$1,0)),0)</f>
        <v>0</v>
      </c>
      <c r="AF71" s="16">
        <f>ROUND(INDEX([1]acpsa_table1_production_2018!$C$2:$AM$81,MATCH($A71,[1]acpsa_table1_production_2018!$B$2:$B$81,0),MATCH(AF$4,[1]acpsa_table1_production_2018!$C$1:$AM$1,0)),0)</f>
        <v>236</v>
      </c>
      <c r="AG71" s="16">
        <f>ROUND(INDEX([1]acpsa_table1_production_2018!$C$2:$AM$81,MATCH($A71,[1]acpsa_table1_production_2018!$B$2:$B$81,0),MATCH(AG$4,[1]acpsa_table1_production_2018!$C$1:$AM$1,0)),0)</f>
        <v>0</v>
      </c>
      <c r="AH71" s="16">
        <f>ROUND(INDEX([1]acpsa_table1_production_2018!$C$2:$AM$81,MATCH($A71,[1]acpsa_table1_production_2018!$B$2:$B$81,0),MATCH(AH$4,[1]acpsa_table1_production_2018!$C$1:$AM$1,0)),0)</f>
        <v>0</v>
      </c>
      <c r="AI71" s="16">
        <f>ROUND(INDEX([1]acpsa_table1_production_2018!$C$2:$AM$81,MATCH($A71,[1]acpsa_table1_production_2018!$B$2:$B$81,0),MATCH(AI$4,[1]acpsa_table1_production_2018!$C$1:$AM$1,0)),0)</f>
        <v>0</v>
      </c>
      <c r="AJ71" s="16">
        <f>ROUND(INDEX([1]acpsa_table1_production_2018!$C$2:$AM$81,MATCH($A71,[1]acpsa_table1_production_2018!$B$2:$B$81,0),MATCH(AJ$4,[1]acpsa_table1_production_2018!$C$1:$AM$1,0)),0)</f>
        <v>1474</v>
      </c>
      <c r="AK71" s="16">
        <f>ROUND(INDEX([1]acpsa_table1_production_2018!$C$2:$AM$81,MATCH($A71,[1]acpsa_table1_production_2018!$B$2:$B$81,0),MATCH(AK$4,[1]acpsa_table1_production_2018!$C$1:$AM$1,0)),0)</f>
        <v>7951</v>
      </c>
    </row>
    <row r="72" spans="1:37" x14ac:dyDescent="0.3">
      <c r="A72" s="7" t="s">
        <v>34</v>
      </c>
      <c r="B72" s="14">
        <f>ROUND(INDEX([1]acpsa_table1_production_2018!$C$2:$AM$81,MATCH($A72,[1]acpsa_table1_production_2018!$B$2:$B$81,0),MATCH(B$4,[1]acpsa_table1_production_2018!$C$1:$AM$1,0)),0)</f>
        <v>114</v>
      </c>
      <c r="C72" s="14">
        <f>ROUND(INDEX([1]acpsa_table1_production_2018!$C$2:$AM$81,MATCH($A72,[1]acpsa_table1_production_2018!$B$2:$B$81,0),MATCH(C$4,[1]acpsa_table1_production_2018!$C$1:$AM$1,0)),0)</f>
        <v>20</v>
      </c>
      <c r="D72" s="14">
        <f>ROUND(INDEX([1]acpsa_table1_production_2018!$C$2:$AM$81,MATCH($A72,[1]acpsa_table1_production_2018!$B$2:$B$81,0),MATCH(D$4,[1]acpsa_table1_production_2018!$C$1:$AM$1,0)),0)</f>
        <v>0</v>
      </c>
      <c r="E72" s="14">
        <f>ROUND(INDEX([1]acpsa_table1_production_2018!$C$2:$AM$81,MATCH($A72,[1]acpsa_table1_production_2018!$B$2:$B$81,0),MATCH(E$4,[1]acpsa_table1_production_2018!$C$1:$AM$1,0)),0)</f>
        <v>67</v>
      </c>
      <c r="F72" s="14">
        <f>ROUND(INDEX([1]acpsa_table1_production_2018!$C$2:$AM$81,MATCH($A72,[1]acpsa_table1_production_2018!$B$2:$B$81,0),MATCH(F$4,[1]acpsa_table1_production_2018!$C$1:$AM$1,0)),0)</f>
        <v>43</v>
      </c>
      <c r="G72" s="14">
        <f>ROUND(INDEX([1]acpsa_table1_production_2018!$C$2:$AM$81,MATCH($A72,[1]acpsa_table1_production_2018!$B$2:$B$81,0),MATCH(G$4,[1]acpsa_table1_production_2018!$C$1:$AM$1,0)),0)</f>
        <v>0</v>
      </c>
      <c r="H72" s="14">
        <f>ROUND(INDEX([1]acpsa_table1_production_2018!$C$2:$AM$81,MATCH($A72,[1]acpsa_table1_production_2018!$B$2:$B$81,0),MATCH(H$4,[1]acpsa_table1_production_2018!$C$1:$AM$1,0)),0)</f>
        <v>0</v>
      </c>
      <c r="I72" s="14">
        <f>ROUND(INDEX([1]acpsa_table1_production_2018!$C$2:$AM$81,MATCH($A72,[1]acpsa_table1_production_2018!$B$2:$B$81,0),MATCH(I$4,[1]acpsa_table1_production_2018!$C$1:$AM$1,0)),0)</f>
        <v>0</v>
      </c>
      <c r="J72" s="14">
        <f>ROUND(INDEX([1]acpsa_table1_production_2018!$C$2:$AM$81,MATCH($A72,[1]acpsa_table1_production_2018!$B$2:$B$81,0),MATCH(J$4,[1]acpsa_table1_production_2018!$C$1:$AM$1,0)),0)</f>
        <v>0</v>
      </c>
      <c r="K72" s="14">
        <f>ROUND(INDEX([1]acpsa_table1_production_2018!$C$2:$AM$81,MATCH($A72,[1]acpsa_table1_production_2018!$B$2:$B$81,0),MATCH(K$4,[1]acpsa_table1_production_2018!$C$1:$AM$1,0)),0)</f>
        <v>0</v>
      </c>
      <c r="L72" s="14">
        <f>ROUND(INDEX([1]acpsa_table1_production_2018!$C$2:$AM$81,MATCH($A72,[1]acpsa_table1_production_2018!$B$2:$B$81,0),MATCH(L$4,[1]acpsa_table1_production_2018!$C$1:$AM$1,0)),0)</f>
        <v>0</v>
      </c>
      <c r="M72" s="15">
        <f>ROUND(INDEX([1]acpsa_table1_production_2018!$C$2:$AM$81,MATCH($A72,[1]acpsa_table1_production_2018!$B$2:$B$81,0),MATCH(M$4,[1]acpsa_table1_production_2018!$C$1:$AM$1,0)),0)</f>
        <v>0</v>
      </c>
      <c r="N72" s="16">
        <f>ROUND(INDEX([1]acpsa_table1_production_2018!$C$2:$AM$81,MATCH($A72,[1]acpsa_table1_production_2018!$B$2:$B$81,0),MATCH(N$4,[1]acpsa_table1_production_2018!$C$1:$AM$1,0)),0)</f>
        <v>0</v>
      </c>
      <c r="O72" s="16">
        <f>ROUND(INDEX([1]acpsa_table1_production_2018!$C$2:$AM$81,MATCH($A72,[1]acpsa_table1_production_2018!$B$2:$B$81,0),MATCH(O$4,[1]acpsa_table1_production_2018!$C$1:$AM$1,0)),0)</f>
        <v>0</v>
      </c>
      <c r="P72" s="16">
        <f>ROUND(INDEX([1]acpsa_table1_production_2018!$C$2:$AM$81,MATCH($A72,[1]acpsa_table1_production_2018!$B$2:$B$81,0),MATCH(P$4,[1]acpsa_table1_production_2018!$C$1:$AM$1,0)),0)</f>
        <v>9</v>
      </c>
      <c r="Q72" s="16">
        <f>ROUND(INDEX([1]acpsa_table1_production_2018!$C$2:$AM$81,MATCH($A72,[1]acpsa_table1_production_2018!$B$2:$B$81,0),MATCH(Q$4,[1]acpsa_table1_production_2018!$C$1:$AM$1,0)),0)</f>
        <v>86</v>
      </c>
      <c r="R72" s="16">
        <f>ROUND(INDEX([1]acpsa_table1_production_2018!$C$2:$AM$81,MATCH($A72,[1]acpsa_table1_production_2018!$B$2:$B$81,0),MATCH(R$4,[1]acpsa_table1_production_2018!$C$1:$AM$1,0)),0)</f>
        <v>0</v>
      </c>
      <c r="S72" s="16">
        <f>ROUND(INDEX([1]acpsa_table1_production_2018!$C$2:$AM$81,MATCH($A72,[1]acpsa_table1_production_2018!$B$2:$B$81,0),MATCH(S$4,[1]acpsa_table1_production_2018!$C$1:$AM$1,0)),0)</f>
        <v>0</v>
      </c>
      <c r="T72" s="16">
        <f>ROUND(INDEX([1]acpsa_table1_production_2018!$C$2:$AM$81,MATCH($A72,[1]acpsa_table1_production_2018!$B$2:$B$81,0),MATCH(T$4,[1]acpsa_table1_production_2018!$C$1:$AM$1,0)),0)</f>
        <v>0</v>
      </c>
      <c r="U72" s="16">
        <f>ROUND(INDEX([1]acpsa_table1_production_2018!$C$2:$AM$81,MATCH($A72,[1]acpsa_table1_production_2018!$B$2:$B$81,0),MATCH(U$4,[1]acpsa_table1_production_2018!$C$1:$AM$1,0)),0)</f>
        <v>0</v>
      </c>
      <c r="V72" s="100">
        <f>ROUND(INDEX([1]acpsa_table1_production_2018!$C$2:$AM$81,MATCH($A72,[1]acpsa_table1_production_2018!$B$2:$B$81,0),MATCH(V$4,[1]acpsa_table1_production_2018!$C$1:$AM$1,0)),0)</f>
        <v>0</v>
      </c>
      <c r="W72" s="14">
        <f>ROUND(INDEX([1]acpsa_table1_production_2018!$C$2:$AM$81,MATCH($A72,[1]acpsa_table1_production_2018!$B$2:$B$81,0),MATCH(W$4,[1]acpsa_table1_production_2018!$C$1:$AM$1,0)),0)</f>
        <v>0</v>
      </c>
      <c r="X72" s="14">
        <f>ROUND(INDEX([1]acpsa_table1_production_2018!$C$2:$AM$81,MATCH($A72,[1]acpsa_table1_production_2018!$B$2:$B$81,0),MATCH(X$4,[1]acpsa_table1_production_2018!$C$1:$AM$1,0)),0)</f>
        <v>0</v>
      </c>
      <c r="Y72" s="14">
        <f>ROUND(INDEX([1]acpsa_table1_production_2018!$C$2:$AM$81,MATCH($A72,[1]acpsa_table1_production_2018!$B$2:$B$81,0),MATCH(Y$4,[1]acpsa_table1_production_2018!$C$1:$AM$1,0)),0)</f>
        <v>0</v>
      </c>
      <c r="Z72" s="14">
        <f>ROUND(INDEX([1]acpsa_table1_production_2018!$C$2:$AM$81,MATCH($A72,[1]acpsa_table1_production_2018!$B$2:$B$81,0),MATCH(Z$4,[1]acpsa_table1_production_2018!$C$1:$AM$1,0)),0)</f>
        <v>0</v>
      </c>
      <c r="AA72" s="14">
        <f>ROUND(INDEX([1]acpsa_table1_production_2018!$C$2:$AM$81,MATCH($A72,[1]acpsa_table1_production_2018!$B$2:$B$81,0),MATCH(AA$4,[1]acpsa_table1_production_2018!$C$1:$AM$1,0)),0)</f>
        <v>0</v>
      </c>
      <c r="AB72" s="14">
        <f>ROUND(INDEX([1]acpsa_table1_production_2018!$C$2:$AM$81,MATCH($A72,[1]acpsa_table1_production_2018!$B$2:$B$81,0),MATCH(AB$4,[1]acpsa_table1_production_2018!$C$1:$AM$1,0)),0)</f>
        <v>0</v>
      </c>
      <c r="AC72" s="15">
        <f>ROUND(INDEX([1]acpsa_table1_production_2018!$C$2:$AM$81,MATCH($A72,[1]acpsa_table1_production_2018!$B$2:$B$81,0),MATCH(AC$4,[1]acpsa_table1_production_2018!$C$1:$AM$1,0)),0)</f>
        <v>0</v>
      </c>
      <c r="AD72" s="16">
        <f>ROUND(INDEX([1]acpsa_table1_production_2018!$C$2:$AM$81,MATCH($A72,[1]acpsa_table1_production_2018!$B$2:$B$81,0),MATCH(AD$4,[1]acpsa_table1_production_2018!$C$1:$AM$1,0)),0)</f>
        <v>0</v>
      </c>
      <c r="AE72" s="16">
        <f>ROUND(INDEX([1]acpsa_table1_production_2018!$C$2:$AM$81,MATCH($A72,[1]acpsa_table1_production_2018!$B$2:$B$81,0),MATCH(AE$4,[1]acpsa_table1_production_2018!$C$1:$AM$1,0)),0)</f>
        <v>0</v>
      </c>
      <c r="AF72" s="16">
        <f>ROUND(INDEX([1]acpsa_table1_production_2018!$C$2:$AM$81,MATCH($A72,[1]acpsa_table1_production_2018!$B$2:$B$81,0),MATCH(AF$4,[1]acpsa_table1_production_2018!$C$1:$AM$1,0)),0)</f>
        <v>1736</v>
      </c>
      <c r="AG72" s="16">
        <f>ROUND(INDEX([1]acpsa_table1_production_2018!$C$2:$AM$81,MATCH($A72,[1]acpsa_table1_production_2018!$B$2:$B$81,0),MATCH(AG$4,[1]acpsa_table1_production_2018!$C$1:$AM$1,0)),0)</f>
        <v>28970</v>
      </c>
      <c r="AH72" s="16">
        <f>ROUND(INDEX([1]acpsa_table1_production_2018!$C$2:$AM$81,MATCH($A72,[1]acpsa_table1_production_2018!$B$2:$B$81,0),MATCH(AH$4,[1]acpsa_table1_production_2018!$C$1:$AM$1,0)),0)</f>
        <v>0</v>
      </c>
      <c r="AI72" s="16">
        <f>ROUND(INDEX([1]acpsa_table1_production_2018!$C$2:$AM$81,MATCH($A72,[1]acpsa_table1_production_2018!$B$2:$B$81,0),MATCH(AI$4,[1]acpsa_table1_production_2018!$C$1:$AM$1,0)),0)</f>
        <v>0</v>
      </c>
      <c r="AJ72" s="16">
        <f>ROUND(INDEX([1]acpsa_table1_production_2018!$C$2:$AM$81,MATCH($A72,[1]acpsa_table1_production_2018!$B$2:$B$81,0),MATCH(AJ$4,[1]acpsa_table1_production_2018!$C$1:$AM$1,0)),0)</f>
        <v>318</v>
      </c>
      <c r="AK72" s="16">
        <f>ROUND(INDEX([1]acpsa_table1_production_2018!$C$2:$AM$81,MATCH($A72,[1]acpsa_table1_production_2018!$B$2:$B$81,0),MATCH(AK$4,[1]acpsa_table1_production_2018!$C$1:$AM$1,0)),0)</f>
        <v>31363</v>
      </c>
    </row>
    <row r="73" spans="1:37" ht="23.4" customHeight="1" x14ac:dyDescent="0.3">
      <c r="A73" s="7" t="s">
        <v>84</v>
      </c>
      <c r="B73" s="14">
        <f>ROUND(INDEX([1]acpsa_table1_production_2018!$C$2:$AM$81,MATCH($A73,[1]acpsa_table1_production_2018!$B$2:$B$81,0),MATCH(B$4,[1]acpsa_table1_production_2018!$C$1:$AM$1,0)),0)</f>
        <v>0</v>
      </c>
      <c r="C73" s="14">
        <f>ROUND(INDEX([1]acpsa_table1_production_2018!$C$2:$AM$81,MATCH($A73,[1]acpsa_table1_production_2018!$B$2:$B$81,0),MATCH(C$4,[1]acpsa_table1_production_2018!$C$1:$AM$1,0)),0)</f>
        <v>0</v>
      </c>
      <c r="D73" s="14">
        <f>ROUND(INDEX([1]acpsa_table1_production_2018!$C$2:$AM$81,MATCH($A73,[1]acpsa_table1_production_2018!$B$2:$B$81,0),MATCH(D$4,[1]acpsa_table1_production_2018!$C$1:$AM$1,0)),0)</f>
        <v>0</v>
      </c>
      <c r="E73" s="14">
        <f>ROUND(INDEX([1]acpsa_table1_production_2018!$C$2:$AM$81,MATCH($A73,[1]acpsa_table1_production_2018!$B$2:$B$81,0),MATCH(E$4,[1]acpsa_table1_production_2018!$C$1:$AM$1,0)),0)</f>
        <v>0</v>
      </c>
      <c r="F73" s="14">
        <f>ROUND(INDEX([1]acpsa_table1_production_2018!$C$2:$AM$81,MATCH($A73,[1]acpsa_table1_production_2018!$B$2:$B$81,0),MATCH(F$4,[1]acpsa_table1_production_2018!$C$1:$AM$1,0)),0)</f>
        <v>0</v>
      </c>
      <c r="G73" s="14">
        <f>ROUND(INDEX([1]acpsa_table1_production_2018!$C$2:$AM$81,MATCH($A73,[1]acpsa_table1_production_2018!$B$2:$B$81,0),MATCH(G$4,[1]acpsa_table1_production_2018!$C$1:$AM$1,0)),0)</f>
        <v>0</v>
      </c>
      <c r="H73" s="14">
        <f>ROUND(INDEX([1]acpsa_table1_production_2018!$C$2:$AM$81,MATCH($A73,[1]acpsa_table1_production_2018!$B$2:$B$81,0),MATCH(H$4,[1]acpsa_table1_production_2018!$C$1:$AM$1,0)),0)</f>
        <v>0</v>
      </c>
      <c r="I73" s="14">
        <f>ROUND(INDEX([1]acpsa_table1_production_2018!$C$2:$AM$81,MATCH($A73,[1]acpsa_table1_production_2018!$B$2:$B$81,0),MATCH(I$4,[1]acpsa_table1_production_2018!$C$1:$AM$1,0)),0)</f>
        <v>0</v>
      </c>
      <c r="J73" s="14">
        <f>ROUND(INDEX([1]acpsa_table1_production_2018!$C$2:$AM$81,MATCH($A73,[1]acpsa_table1_production_2018!$B$2:$B$81,0),MATCH(J$4,[1]acpsa_table1_production_2018!$C$1:$AM$1,0)),0)</f>
        <v>0</v>
      </c>
      <c r="K73" s="14">
        <f>ROUND(INDEX([1]acpsa_table1_production_2018!$C$2:$AM$81,MATCH($A73,[1]acpsa_table1_production_2018!$B$2:$B$81,0),MATCH(K$4,[1]acpsa_table1_production_2018!$C$1:$AM$1,0)),0)</f>
        <v>0</v>
      </c>
      <c r="L73" s="14">
        <f>ROUND(INDEX([1]acpsa_table1_production_2018!$C$2:$AM$81,MATCH($A73,[1]acpsa_table1_production_2018!$B$2:$B$81,0),MATCH(L$4,[1]acpsa_table1_production_2018!$C$1:$AM$1,0)),0)</f>
        <v>5</v>
      </c>
      <c r="M73" s="15">
        <f>ROUND(INDEX([1]acpsa_table1_production_2018!$C$2:$AM$81,MATCH($A73,[1]acpsa_table1_production_2018!$B$2:$B$81,0),MATCH(M$4,[1]acpsa_table1_production_2018!$C$1:$AM$1,0)),0)</f>
        <v>0</v>
      </c>
      <c r="N73" s="16">
        <f>ROUND(INDEX([1]acpsa_table1_production_2018!$C$2:$AM$81,MATCH($A73,[1]acpsa_table1_production_2018!$B$2:$B$81,0),MATCH(N$4,[1]acpsa_table1_production_2018!$C$1:$AM$1,0)),0)</f>
        <v>0</v>
      </c>
      <c r="O73" s="16">
        <f>ROUND(INDEX([1]acpsa_table1_production_2018!$C$2:$AM$81,MATCH($A73,[1]acpsa_table1_production_2018!$B$2:$B$81,0),MATCH(O$4,[1]acpsa_table1_production_2018!$C$1:$AM$1,0)),0)</f>
        <v>0</v>
      </c>
      <c r="P73" s="16">
        <f>ROUND(INDEX([1]acpsa_table1_production_2018!$C$2:$AM$81,MATCH($A73,[1]acpsa_table1_production_2018!$B$2:$B$81,0),MATCH(P$4,[1]acpsa_table1_production_2018!$C$1:$AM$1,0)),0)</f>
        <v>0</v>
      </c>
      <c r="Q73" s="16">
        <f>ROUND(INDEX([1]acpsa_table1_production_2018!$C$2:$AM$81,MATCH($A73,[1]acpsa_table1_production_2018!$B$2:$B$81,0),MATCH(Q$4,[1]acpsa_table1_production_2018!$C$1:$AM$1,0)),0)</f>
        <v>0</v>
      </c>
      <c r="R73" s="16">
        <f>ROUND(INDEX([1]acpsa_table1_production_2018!$C$2:$AM$81,MATCH($A73,[1]acpsa_table1_production_2018!$B$2:$B$81,0),MATCH(R$4,[1]acpsa_table1_production_2018!$C$1:$AM$1,0)),0)</f>
        <v>0</v>
      </c>
      <c r="S73" s="16">
        <f>ROUND(INDEX([1]acpsa_table1_production_2018!$C$2:$AM$81,MATCH($A73,[1]acpsa_table1_production_2018!$B$2:$B$81,0),MATCH(S$4,[1]acpsa_table1_production_2018!$C$1:$AM$1,0)),0)</f>
        <v>0</v>
      </c>
      <c r="T73" s="16">
        <f>ROUND(INDEX([1]acpsa_table1_production_2018!$C$2:$AM$81,MATCH($A73,[1]acpsa_table1_production_2018!$B$2:$B$81,0),MATCH(T$4,[1]acpsa_table1_production_2018!$C$1:$AM$1,0)),0)</f>
        <v>386</v>
      </c>
      <c r="U73" s="16">
        <f>ROUND(INDEX([1]acpsa_table1_production_2018!$C$2:$AM$81,MATCH($A73,[1]acpsa_table1_production_2018!$B$2:$B$81,0),MATCH(U$4,[1]acpsa_table1_production_2018!$C$1:$AM$1,0)),0)</f>
        <v>0</v>
      </c>
      <c r="V73" s="100">
        <f>ROUND(INDEX([1]acpsa_table1_production_2018!$C$2:$AM$81,MATCH($A73,[1]acpsa_table1_production_2018!$B$2:$B$81,0),MATCH(V$4,[1]acpsa_table1_production_2018!$C$1:$AM$1,0)),0)</f>
        <v>0</v>
      </c>
      <c r="W73" s="14">
        <f>ROUND(INDEX([1]acpsa_table1_production_2018!$C$2:$AM$81,MATCH($A73,[1]acpsa_table1_production_2018!$B$2:$B$81,0),MATCH(W$4,[1]acpsa_table1_production_2018!$C$1:$AM$1,0)),0)</f>
        <v>0</v>
      </c>
      <c r="X73" s="14">
        <f>ROUND(INDEX([1]acpsa_table1_production_2018!$C$2:$AM$81,MATCH($A73,[1]acpsa_table1_production_2018!$B$2:$B$81,0),MATCH(X$4,[1]acpsa_table1_production_2018!$C$1:$AM$1,0)),0)</f>
        <v>441</v>
      </c>
      <c r="Y73" s="14">
        <f>ROUND(INDEX([1]acpsa_table1_production_2018!$C$2:$AM$81,MATCH($A73,[1]acpsa_table1_production_2018!$B$2:$B$81,0),MATCH(Y$4,[1]acpsa_table1_production_2018!$C$1:$AM$1,0)),0)</f>
        <v>37</v>
      </c>
      <c r="Z73" s="14">
        <f>ROUND(INDEX([1]acpsa_table1_production_2018!$C$2:$AM$81,MATCH($A73,[1]acpsa_table1_production_2018!$B$2:$B$81,0),MATCH(Z$4,[1]acpsa_table1_production_2018!$C$1:$AM$1,0)),0)</f>
        <v>27</v>
      </c>
      <c r="AA73" s="14">
        <f>ROUND(INDEX([1]acpsa_table1_production_2018!$C$2:$AM$81,MATCH($A73,[1]acpsa_table1_production_2018!$B$2:$B$81,0),MATCH(AA$4,[1]acpsa_table1_production_2018!$C$1:$AM$1,0)),0)</f>
        <v>3</v>
      </c>
      <c r="AB73" s="14">
        <f>ROUND(INDEX([1]acpsa_table1_production_2018!$C$2:$AM$81,MATCH($A73,[1]acpsa_table1_production_2018!$B$2:$B$81,0),MATCH(AB$4,[1]acpsa_table1_production_2018!$C$1:$AM$1,0)),0)</f>
        <v>69</v>
      </c>
      <c r="AC73" s="15">
        <f>ROUND(INDEX([1]acpsa_table1_production_2018!$C$2:$AM$81,MATCH($A73,[1]acpsa_table1_production_2018!$B$2:$B$81,0),MATCH(AC$4,[1]acpsa_table1_production_2018!$C$1:$AM$1,0)),0)</f>
        <v>44</v>
      </c>
      <c r="AD73" s="16">
        <f>ROUND(INDEX([1]acpsa_table1_production_2018!$C$2:$AM$81,MATCH($A73,[1]acpsa_table1_production_2018!$B$2:$B$81,0),MATCH(AD$4,[1]acpsa_table1_production_2018!$C$1:$AM$1,0)),0)</f>
        <v>0</v>
      </c>
      <c r="AE73" s="16">
        <f>ROUND(INDEX([1]acpsa_table1_production_2018!$C$2:$AM$81,MATCH($A73,[1]acpsa_table1_production_2018!$B$2:$B$81,0),MATCH(AE$4,[1]acpsa_table1_production_2018!$C$1:$AM$1,0)),0)</f>
        <v>0</v>
      </c>
      <c r="AF73" s="16">
        <f>ROUND(INDEX([1]acpsa_table1_production_2018!$C$2:$AM$81,MATCH($A73,[1]acpsa_table1_production_2018!$B$2:$B$81,0),MATCH(AF$4,[1]acpsa_table1_production_2018!$C$1:$AM$1,0)),0)</f>
        <v>0</v>
      </c>
      <c r="AG73" s="16">
        <f>ROUND(INDEX([1]acpsa_table1_production_2018!$C$2:$AM$81,MATCH($A73,[1]acpsa_table1_production_2018!$B$2:$B$81,0),MATCH(AG$4,[1]acpsa_table1_production_2018!$C$1:$AM$1,0)),0)</f>
        <v>0</v>
      </c>
      <c r="AH73" s="16">
        <f>ROUND(INDEX([1]acpsa_table1_production_2018!$C$2:$AM$81,MATCH($A73,[1]acpsa_table1_production_2018!$B$2:$B$81,0),MATCH(AH$4,[1]acpsa_table1_production_2018!$C$1:$AM$1,0)),0)</f>
        <v>80157</v>
      </c>
      <c r="AI73" s="16">
        <f>ROUND(INDEX([1]acpsa_table1_production_2018!$C$2:$AM$81,MATCH($A73,[1]acpsa_table1_production_2018!$B$2:$B$81,0),MATCH(AI$4,[1]acpsa_table1_production_2018!$C$1:$AM$1,0)),0)</f>
        <v>0</v>
      </c>
      <c r="AJ73" s="16">
        <f>ROUND(INDEX([1]acpsa_table1_production_2018!$C$2:$AM$81,MATCH($A73,[1]acpsa_table1_production_2018!$B$2:$B$81,0),MATCH(AJ$4,[1]acpsa_table1_production_2018!$C$1:$AM$1,0)),0)</f>
        <v>1227</v>
      </c>
      <c r="AK73" s="16">
        <f>ROUND(INDEX([1]acpsa_table1_production_2018!$C$2:$AM$81,MATCH($A73,[1]acpsa_table1_production_2018!$B$2:$B$81,0),MATCH(AK$4,[1]acpsa_table1_production_2018!$C$1:$AM$1,0)),0)</f>
        <v>82399</v>
      </c>
    </row>
    <row r="74" spans="1:37" x14ac:dyDescent="0.3">
      <c r="A74" s="8" t="s">
        <v>85</v>
      </c>
      <c r="B74" s="14">
        <f>ROUND(INDEX([1]acpsa_table1_production_2018!$C$2:$AM$81,MATCH($A74,[1]acpsa_table1_production_2018!$B$2:$B$81,0),MATCH(B$4,[1]acpsa_table1_production_2018!$C$1:$AM$1,0)),0)</f>
        <v>12</v>
      </c>
      <c r="C74" s="14">
        <f>ROUND(INDEX([1]acpsa_table1_production_2018!$C$2:$AM$81,MATCH($A74,[1]acpsa_table1_production_2018!$B$2:$B$81,0),MATCH(C$4,[1]acpsa_table1_production_2018!$C$1:$AM$1,0)),0)</f>
        <v>3</v>
      </c>
      <c r="D74" s="14">
        <f>ROUND(INDEX([1]acpsa_table1_production_2018!$C$2:$AM$81,MATCH($A74,[1]acpsa_table1_production_2018!$B$2:$B$81,0),MATCH(D$4,[1]acpsa_table1_production_2018!$C$1:$AM$1,0)),0)</f>
        <v>0</v>
      </c>
      <c r="E74" s="14">
        <f>ROUND(INDEX([1]acpsa_table1_production_2018!$C$2:$AM$81,MATCH($A74,[1]acpsa_table1_production_2018!$B$2:$B$81,0),MATCH(E$4,[1]acpsa_table1_production_2018!$C$1:$AM$1,0)),0)</f>
        <v>17</v>
      </c>
      <c r="F74" s="14">
        <f>ROUND(INDEX([1]acpsa_table1_production_2018!$C$2:$AM$81,MATCH($A74,[1]acpsa_table1_production_2018!$B$2:$B$81,0),MATCH(F$4,[1]acpsa_table1_production_2018!$C$1:$AM$1,0)),0)</f>
        <v>50</v>
      </c>
      <c r="G74" s="14">
        <f>ROUND(INDEX([1]acpsa_table1_production_2018!$C$2:$AM$81,MATCH($A74,[1]acpsa_table1_production_2018!$B$2:$B$81,0),MATCH(G$4,[1]acpsa_table1_production_2018!$C$1:$AM$1,0)),0)</f>
        <v>3</v>
      </c>
      <c r="H74" s="14">
        <f>ROUND(INDEX([1]acpsa_table1_production_2018!$C$2:$AM$81,MATCH($A74,[1]acpsa_table1_production_2018!$B$2:$B$81,0),MATCH(H$4,[1]acpsa_table1_production_2018!$C$1:$AM$1,0)),0)</f>
        <v>6</v>
      </c>
      <c r="I74" s="14">
        <f>ROUND(INDEX([1]acpsa_table1_production_2018!$C$2:$AM$81,MATCH($A74,[1]acpsa_table1_production_2018!$B$2:$B$81,0),MATCH(I$4,[1]acpsa_table1_production_2018!$C$1:$AM$1,0)),0)</f>
        <v>0</v>
      </c>
      <c r="J74" s="14">
        <f>ROUND(INDEX([1]acpsa_table1_production_2018!$C$2:$AM$81,MATCH($A74,[1]acpsa_table1_production_2018!$B$2:$B$81,0),MATCH(J$4,[1]acpsa_table1_production_2018!$C$1:$AM$1,0)),0)</f>
        <v>4</v>
      </c>
      <c r="K74" s="14">
        <f>ROUND(INDEX([1]acpsa_table1_production_2018!$C$2:$AM$81,MATCH($A74,[1]acpsa_table1_production_2018!$B$2:$B$81,0),MATCH(K$4,[1]acpsa_table1_production_2018!$C$1:$AM$1,0)),0)</f>
        <v>2</v>
      </c>
      <c r="L74" s="14">
        <f>ROUND(INDEX([1]acpsa_table1_production_2018!$C$2:$AM$81,MATCH($A74,[1]acpsa_table1_production_2018!$B$2:$B$81,0),MATCH(L$4,[1]acpsa_table1_production_2018!$C$1:$AM$1,0)),0)</f>
        <v>55</v>
      </c>
      <c r="M74" s="15">
        <f>ROUND(INDEX([1]acpsa_table1_production_2018!$C$2:$AM$81,MATCH($A74,[1]acpsa_table1_production_2018!$B$2:$B$81,0),MATCH(M$4,[1]acpsa_table1_production_2018!$C$1:$AM$1,0)),0)</f>
        <v>0</v>
      </c>
      <c r="N74" s="16">
        <f>ROUND(INDEX([1]acpsa_table1_production_2018!$C$2:$AM$81,MATCH($A74,[1]acpsa_table1_production_2018!$B$2:$B$81,0),MATCH(N$4,[1]acpsa_table1_production_2018!$C$1:$AM$1,0)),0)</f>
        <v>0</v>
      </c>
      <c r="O74" s="16">
        <f>ROUND(INDEX([1]acpsa_table1_production_2018!$C$2:$AM$81,MATCH($A74,[1]acpsa_table1_production_2018!$B$2:$B$81,0),MATCH(O$4,[1]acpsa_table1_production_2018!$C$1:$AM$1,0)),0)</f>
        <v>1</v>
      </c>
      <c r="P74" s="16">
        <f>ROUND(INDEX([1]acpsa_table1_production_2018!$C$2:$AM$81,MATCH($A74,[1]acpsa_table1_production_2018!$B$2:$B$81,0),MATCH(P$4,[1]acpsa_table1_production_2018!$C$1:$AM$1,0)),0)</f>
        <v>88</v>
      </c>
      <c r="Q74" s="16">
        <f>ROUND(INDEX([1]acpsa_table1_production_2018!$C$2:$AM$81,MATCH($A74,[1]acpsa_table1_production_2018!$B$2:$B$81,0),MATCH(Q$4,[1]acpsa_table1_production_2018!$C$1:$AM$1,0)),0)</f>
        <v>83</v>
      </c>
      <c r="R74" s="16">
        <f>ROUND(INDEX([1]acpsa_table1_production_2018!$C$2:$AM$81,MATCH($A74,[1]acpsa_table1_production_2018!$B$2:$B$81,0),MATCH(R$4,[1]acpsa_table1_production_2018!$C$1:$AM$1,0)),0)</f>
        <v>18</v>
      </c>
      <c r="S74" s="16">
        <f>ROUND(INDEX([1]acpsa_table1_production_2018!$C$2:$AM$81,MATCH($A74,[1]acpsa_table1_production_2018!$B$2:$B$81,0),MATCH(S$4,[1]acpsa_table1_production_2018!$C$1:$AM$1,0)),0)</f>
        <v>88</v>
      </c>
      <c r="T74" s="16">
        <f>ROUND(INDEX([1]acpsa_table1_production_2018!$C$2:$AM$81,MATCH($A74,[1]acpsa_table1_production_2018!$B$2:$B$81,0),MATCH(T$4,[1]acpsa_table1_production_2018!$C$1:$AM$1,0)),0)</f>
        <v>216</v>
      </c>
      <c r="U74" s="16">
        <f>ROUND(INDEX([1]acpsa_table1_production_2018!$C$2:$AM$81,MATCH($A74,[1]acpsa_table1_production_2018!$B$2:$B$81,0),MATCH(U$4,[1]acpsa_table1_production_2018!$C$1:$AM$1,0)),0)</f>
        <v>54</v>
      </c>
      <c r="V74" s="100">
        <f>ROUND(INDEX([1]acpsa_table1_production_2018!$C$2:$AM$81,MATCH($A74,[1]acpsa_table1_production_2018!$B$2:$B$81,0),MATCH(V$4,[1]acpsa_table1_production_2018!$C$1:$AM$1,0)),0)</f>
        <v>1</v>
      </c>
      <c r="W74" s="14">
        <f>ROUND(INDEX([1]acpsa_table1_production_2018!$C$2:$AM$81,MATCH($A74,[1]acpsa_table1_production_2018!$B$2:$B$81,0),MATCH(W$4,[1]acpsa_table1_production_2018!$C$1:$AM$1,0)),0)</f>
        <v>67</v>
      </c>
      <c r="X74" s="14">
        <f>ROUND(INDEX([1]acpsa_table1_production_2018!$C$2:$AM$81,MATCH($A74,[1]acpsa_table1_production_2018!$B$2:$B$81,0),MATCH(X$4,[1]acpsa_table1_production_2018!$C$1:$AM$1,0)),0)</f>
        <v>2</v>
      </c>
      <c r="Y74" s="14">
        <f>ROUND(INDEX([1]acpsa_table1_production_2018!$C$2:$AM$81,MATCH($A74,[1]acpsa_table1_production_2018!$B$2:$B$81,0),MATCH(Y$4,[1]acpsa_table1_production_2018!$C$1:$AM$1,0)),0)</f>
        <v>0</v>
      </c>
      <c r="Z74" s="14">
        <f>ROUND(INDEX([1]acpsa_table1_production_2018!$C$2:$AM$81,MATCH($A74,[1]acpsa_table1_production_2018!$B$2:$B$81,0),MATCH(Z$4,[1]acpsa_table1_production_2018!$C$1:$AM$1,0)),0)</f>
        <v>0</v>
      </c>
      <c r="AA74" s="14">
        <f>ROUND(INDEX([1]acpsa_table1_production_2018!$C$2:$AM$81,MATCH($A74,[1]acpsa_table1_production_2018!$B$2:$B$81,0),MATCH(AA$4,[1]acpsa_table1_production_2018!$C$1:$AM$1,0)),0)</f>
        <v>0</v>
      </c>
      <c r="AB74" s="14">
        <f>ROUND(INDEX([1]acpsa_table1_production_2018!$C$2:$AM$81,MATCH($A74,[1]acpsa_table1_production_2018!$B$2:$B$81,0),MATCH(AB$4,[1]acpsa_table1_production_2018!$C$1:$AM$1,0)),0)</f>
        <v>0</v>
      </c>
      <c r="AC74" s="15">
        <f>ROUND(INDEX([1]acpsa_table1_production_2018!$C$2:$AM$81,MATCH($A74,[1]acpsa_table1_production_2018!$B$2:$B$81,0),MATCH(AC$4,[1]acpsa_table1_production_2018!$C$1:$AM$1,0)),0)</f>
        <v>0</v>
      </c>
      <c r="AD74" s="16">
        <f>ROUND(INDEX([1]acpsa_table1_production_2018!$C$2:$AM$81,MATCH($A74,[1]acpsa_table1_production_2018!$B$2:$B$81,0),MATCH(AD$4,[1]acpsa_table1_production_2018!$C$1:$AM$1,0)),0)</f>
        <v>16</v>
      </c>
      <c r="AE74" s="16">
        <f>ROUND(INDEX([1]acpsa_table1_production_2018!$C$2:$AM$81,MATCH($A74,[1]acpsa_table1_production_2018!$B$2:$B$81,0),MATCH(AE$4,[1]acpsa_table1_production_2018!$C$1:$AM$1,0)),0)</f>
        <v>49</v>
      </c>
      <c r="AF74" s="16">
        <f>ROUND(INDEX([1]acpsa_table1_production_2018!$C$2:$AM$81,MATCH($A74,[1]acpsa_table1_production_2018!$B$2:$B$81,0),MATCH(AF$4,[1]acpsa_table1_production_2018!$C$1:$AM$1,0)),0)</f>
        <v>0</v>
      </c>
      <c r="AG74" s="16">
        <f>ROUND(INDEX([1]acpsa_table1_production_2018!$C$2:$AM$81,MATCH($A74,[1]acpsa_table1_production_2018!$B$2:$B$81,0),MATCH(AG$4,[1]acpsa_table1_production_2018!$C$1:$AM$1,0)),0)</f>
        <v>0</v>
      </c>
      <c r="AH74" s="16">
        <f>ROUND(INDEX([1]acpsa_table1_production_2018!$C$2:$AM$81,MATCH($A74,[1]acpsa_table1_production_2018!$B$2:$B$81,0),MATCH(AH$4,[1]acpsa_table1_production_2018!$C$1:$AM$1,0)),0)</f>
        <v>0</v>
      </c>
      <c r="AI74" s="16">
        <f>ROUND(INDEX([1]acpsa_table1_production_2018!$C$2:$AM$81,MATCH($A74,[1]acpsa_table1_production_2018!$B$2:$B$81,0),MATCH(AI$4,[1]acpsa_table1_production_2018!$C$1:$AM$1,0)),0)</f>
        <v>66556</v>
      </c>
      <c r="AJ74" s="16">
        <f>ROUND(INDEX([1]acpsa_table1_production_2018!$C$2:$AM$81,MATCH($A74,[1]acpsa_table1_production_2018!$B$2:$B$81,0),MATCH(AJ$4,[1]acpsa_table1_production_2018!$C$1:$AM$1,0)),0)</f>
        <v>3057</v>
      </c>
      <c r="AK74" s="16">
        <f>ROUND(INDEX([1]acpsa_table1_production_2018!$C$2:$AM$81,MATCH($A74,[1]acpsa_table1_production_2018!$B$2:$B$81,0),MATCH(AK$4,[1]acpsa_table1_production_2018!$C$1:$AM$1,0)),0)</f>
        <v>70451</v>
      </c>
    </row>
    <row r="75" spans="1:37" s="62" customFormat="1" x14ac:dyDescent="0.3">
      <c r="A75" s="12" t="s">
        <v>86</v>
      </c>
      <c r="B75" s="63">
        <f>ROUND(INDEX([1]acpsa_table1_production_2018!$C$2:$AM$81,MATCH($A75,[1]acpsa_table1_production_2018!$B$2:$B$81,0),MATCH(B$4,[1]acpsa_table1_production_2018!$C$1:$AM$1,0)),0)</f>
        <v>828</v>
      </c>
      <c r="C75" s="63">
        <f>ROUND(INDEX([1]acpsa_table1_production_2018!$C$2:$AM$81,MATCH($A75,[1]acpsa_table1_production_2018!$B$2:$B$81,0),MATCH(C$4,[1]acpsa_table1_production_2018!$C$1:$AM$1,0)),0)</f>
        <v>958</v>
      </c>
      <c r="D75" s="63">
        <f>ROUND(INDEX([1]acpsa_table1_production_2018!$C$2:$AM$81,MATCH($A75,[1]acpsa_table1_production_2018!$B$2:$B$81,0),MATCH(D$4,[1]acpsa_table1_production_2018!$C$1:$AM$1,0)),0)</f>
        <v>5588</v>
      </c>
      <c r="E75" s="63">
        <f>ROUND(INDEX([1]acpsa_table1_production_2018!$C$2:$AM$81,MATCH($A75,[1]acpsa_table1_production_2018!$B$2:$B$81,0),MATCH(E$4,[1]acpsa_table1_production_2018!$C$1:$AM$1,0)),0)</f>
        <v>9923</v>
      </c>
      <c r="F75" s="63">
        <f>ROUND(INDEX([1]acpsa_table1_production_2018!$C$2:$AM$81,MATCH($A75,[1]acpsa_table1_production_2018!$B$2:$B$81,0),MATCH(F$4,[1]acpsa_table1_production_2018!$C$1:$AM$1,0)),0)</f>
        <v>1788</v>
      </c>
      <c r="G75" s="63">
        <f>ROUND(INDEX([1]acpsa_table1_production_2018!$C$2:$AM$81,MATCH($A75,[1]acpsa_table1_production_2018!$B$2:$B$81,0),MATCH(G$4,[1]acpsa_table1_production_2018!$C$1:$AM$1,0)),0)</f>
        <v>75504</v>
      </c>
      <c r="H75" s="63">
        <f>ROUND(INDEX([1]acpsa_table1_production_2018!$C$2:$AM$81,MATCH($A75,[1]acpsa_table1_production_2018!$B$2:$B$81,0),MATCH(H$4,[1]acpsa_table1_production_2018!$C$1:$AM$1,0)),0)</f>
        <v>11778</v>
      </c>
      <c r="I75" s="63">
        <f>ROUND(INDEX([1]acpsa_table1_production_2018!$C$2:$AM$81,MATCH($A75,[1]acpsa_table1_production_2018!$B$2:$B$81,0),MATCH(I$4,[1]acpsa_table1_production_2018!$C$1:$AM$1,0)),0)</f>
        <v>423</v>
      </c>
      <c r="J75" s="63">
        <f>ROUND(INDEX([1]acpsa_table1_production_2018!$C$2:$AM$81,MATCH($A75,[1]acpsa_table1_production_2018!$B$2:$B$81,0),MATCH(J$4,[1]acpsa_table1_production_2018!$C$1:$AM$1,0)),0)</f>
        <v>129</v>
      </c>
      <c r="K75" s="63">
        <f>ROUND(INDEX([1]acpsa_table1_production_2018!$C$2:$AM$81,MATCH($A75,[1]acpsa_table1_production_2018!$B$2:$B$81,0),MATCH(K$4,[1]acpsa_table1_production_2018!$C$1:$AM$1,0)),0)</f>
        <v>190</v>
      </c>
      <c r="L75" s="63">
        <f>ROUND(INDEX([1]acpsa_table1_production_2018!$C$2:$AM$81,MATCH($A75,[1]acpsa_table1_production_2018!$B$2:$B$81,0),MATCH(L$4,[1]acpsa_table1_production_2018!$C$1:$AM$1,0)),0)</f>
        <v>199538</v>
      </c>
      <c r="M75" s="60">
        <f>ROUND(INDEX([1]acpsa_table1_production_2018!$C$2:$AM$81,MATCH($A75,[1]acpsa_table1_production_2018!$B$2:$B$81,0),MATCH(M$4,[1]acpsa_table1_production_2018!$C$1:$AM$1,0)),0)</f>
        <v>24</v>
      </c>
      <c r="N75" s="64">
        <f>ROUND(INDEX([1]acpsa_table1_production_2018!$C$2:$AM$81,MATCH($A75,[1]acpsa_table1_production_2018!$B$2:$B$81,0),MATCH(N$4,[1]acpsa_table1_production_2018!$C$1:$AM$1,0)),0)</f>
        <v>989</v>
      </c>
      <c r="O75" s="64">
        <f>ROUND(INDEX([1]acpsa_table1_production_2018!$C$2:$AM$81,MATCH($A75,[1]acpsa_table1_production_2018!$B$2:$B$81,0),MATCH(O$4,[1]acpsa_table1_production_2018!$C$1:$AM$1,0)),0)</f>
        <v>205</v>
      </c>
      <c r="P75" s="64">
        <f>ROUND(INDEX([1]acpsa_table1_production_2018!$C$2:$AM$81,MATCH($A75,[1]acpsa_table1_production_2018!$B$2:$B$81,0),MATCH(P$4,[1]acpsa_table1_production_2018!$C$1:$AM$1,0)),0)</f>
        <v>11006</v>
      </c>
      <c r="Q75" s="64">
        <f>ROUND(INDEX([1]acpsa_table1_production_2018!$C$2:$AM$81,MATCH($A75,[1]acpsa_table1_production_2018!$B$2:$B$81,0),MATCH(Q$4,[1]acpsa_table1_production_2018!$C$1:$AM$1,0)),0)</f>
        <v>281647</v>
      </c>
      <c r="R75" s="64">
        <f>ROUND(INDEX([1]acpsa_table1_production_2018!$C$2:$AM$81,MATCH($A75,[1]acpsa_table1_production_2018!$B$2:$B$81,0),MATCH(R$4,[1]acpsa_table1_production_2018!$C$1:$AM$1,0)),0)</f>
        <v>31187</v>
      </c>
      <c r="S75" s="64">
        <f>ROUND(INDEX([1]acpsa_table1_production_2018!$C$2:$AM$81,MATCH($A75,[1]acpsa_table1_production_2018!$B$2:$B$81,0),MATCH(S$4,[1]acpsa_table1_production_2018!$C$1:$AM$1,0)),0)</f>
        <v>63566</v>
      </c>
      <c r="T75" s="64">
        <f>ROUND(INDEX([1]acpsa_table1_production_2018!$C$2:$AM$81,MATCH($A75,[1]acpsa_table1_production_2018!$B$2:$B$81,0),MATCH(T$4,[1]acpsa_table1_production_2018!$C$1:$AM$1,0)),0)</f>
        <v>255274</v>
      </c>
      <c r="U75" s="64">
        <f>ROUND(INDEX([1]acpsa_table1_production_2018!$C$2:$AM$81,MATCH($A75,[1]acpsa_table1_production_2018!$B$2:$B$81,0),MATCH(U$4,[1]acpsa_table1_production_2018!$C$1:$AM$1,0)),0)</f>
        <v>2259</v>
      </c>
      <c r="V75" s="101">
        <f>ROUND(INDEX([1]acpsa_table1_production_2018!$C$2:$AM$81,MATCH($A75,[1]acpsa_table1_production_2018!$B$2:$B$81,0),MATCH(V$4,[1]acpsa_table1_production_2018!$C$1:$AM$1,0)),0)</f>
        <v>145</v>
      </c>
      <c r="W75" s="63">
        <f>ROUND(INDEX([1]acpsa_table1_production_2018!$C$2:$AM$81,MATCH($A75,[1]acpsa_table1_production_2018!$B$2:$B$81,0),MATCH(W$4,[1]acpsa_table1_production_2018!$C$1:$AM$1,0)),0)</f>
        <v>276376</v>
      </c>
      <c r="X75" s="63">
        <f>ROUND(INDEX([1]acpsa_table1_production_2018!$C$2:$AM$81,MATCH($A75,[1]acpsa_table1_production_2018!$B$2:$B$81,0),MATCH(X$4,[1]acpsa_table1_production_2018!$C$1:$AM$1,0)),0)</f>
        <v>32696</v>
      </c>
      <c r="Y75" s="63">
        <f>ROUND(INDEX([1]acpsa_table1_production_2018!$C$2:$AM$81,MATCH($A75,[1]acpsa_table1_production_2018!$B$2:$B$81,0),MATCH(Y$4,[1]acpsa_table1_production_2018!$C$1:$AM$1,0)),0)</f>
        <v>127414</v>
      </c>
      <c r="Z75" s="63">
        <f>ROUND(INDEX([1]acpsa_table1_production_2018!$C$2:$AM$81,MATCH($A75,[1]acpsa_table1_production_2018!$B$2:$B$81,0),MATCH(Z$4,[1]acpsa_table1_production_2018!$C$1:$AM$1,0)),0)</f>
        <v>681</v>
      </c>
      <c r="AA75" s="63">
        <f>ROUND(INDEX([1]acpsa_table1_production_2018!$C$2:$AM$81,MATCH($A75,[1]acpsa_table1_production_2018!$B$2:$B$81,0),MATCH(AA$4,[1]acpsa_table1_production_2018!$C$1:$AM$1,0)),0)</f>
        <v>196</v>
      </c>
      <c r="AB75" s="63">
        <f>ROUND(INDEX([1]acpsa_table1_production_2018!$C$2:$AM$81,MATCH($A75,[1]acpsa_table1_production_2018!$B$2:$B$81,0),MATCH(AB$4,[1]acpsa_table1_production_2018!$C$1:$AM$1,0)),0)</f>
        <v>48464</v>
      </c>
      <c r="AC75" s="60">
        <f>ROUND(INDEX([1]acpsa_table1_production_2018!$C$2:$AM$81,MATCH($A75,[1]acpsa_table1_production_2018!$B$2:$B$81,0),MATCH(AC$4,[1]acpsa_table1_production_2018!$C$1:$AM$1,0)),0)</f>
        <v>41205</v>
      </c>
      <c r="AD75" s="64">
        <f>ROUND(INDEX([1]acpsa_table1_production_2018!$C$2:$AM$81,MATCH($A75,[1]acpsa_table1_production_2018!$B$2:$B$81,0),MATCH(AD$4,[1]acpsa_table1_production_2018!$C$1:$AM$1,0)),0)</f>
        <v>37087</v>
      </c>
      <c r="AE75" s="64">
        <f>ROUND(INDEX([1]acpsa_table1_production_2018!$C$2:$AM$81,MATCH($A75,[1]acpsa_table1_production_2018!$B$2:$B$81,0),MATCH(AE$4,[1]acpsa_table1_production_2018!$C$1:$AM$1,0)),0)</f>
        <v>88671</v>
      </c>
      <c r="AF75" s="64">
        <f>ROUND(INDEX([1]acpsa_table1_production_2018!$C$2:$AM$81,MATCH($A75,[1]acpsa_table1_production_2018!$B$2:$B$81,0),MATCH(AF$4,[1]acpsa_table1_production_2018!$C$1:$AM$1,0)),0)</f>
        <v>1644198</v>
      </c>
      <c r="AG75" s="64">
        <f>ROUND(INDEX([1]acpsa_table1_production_2018!$C$2:$AM$81,MATCH($A75,[1]acpsa_table1_production_2018!$B$2:$B$81,0),MATCH(AG$4,[1]acpsa_table1_production_2018!$C$1:$AM$1,0)),0)</f>
        <v>103364</v>
      </c>
      <c r="AH75" s="64">
        <f>ROUND(INDEX([1]acpsa_table1_production_2018!$C$2:$AM$81,MATCH($A75,[1]acpsa_table1_production_2018!$B$2:$B$81,0),MATCH(AH$4,[1]acpsa_table1_production_2018!$C$1:$AM$1,0)),0)</f>
        <v>3199442</v>
      </c>
      <c r="AI75" s="64">
        <f>ROUND(INDEX([1]acpsa_table1_production_2018!$C$2:$AM$81,MATCH($A75,[1]acpsa_table1_production_2018!$B$2:$B$81,0),MATCH(AI$4,[1]acpsa_table1_production_2018!$C$1:$AM$1,0)),0)</f>
        <v>1864589</v>
      </c>
      <c r="AJ75" s="64">
        <f>ROUND(INDEX([1]acpsa_table1_production_2018!$C$2:$AM$81,MATCH($A75,[1]acpsa_table1_production_2018!$B$2:$B$81,0),MATCH(AJ$4,[1]acpsa_table1_production_2018!$C$1:$AM$1,0)),0)</f>
        <v>26662868</v>
      </c>
      <c r="AK75" s="64">
        <f>ROUND(INDEX([1]acpsa_table1_production_2018!$C$2:$AM$81,MATCH($A75,[1]acpsa_table1_production_2018!$B$2:$B$81,0),MATCH(AK$4,[1]acpsa_table1_production_2018!$C$1:$AM$1,0)),0)</f>
        <v>35080202</v>
      </c>
    </row>
    <row r="76" spans="1:37" x14ac:dyDescent="0.3">
      <c r="A76" s="8" t="s">
        <v>87</v>
      </c>
      <c r="B76" s="14">
        <f>ROUND(INDEX([1]acpsa_table1_production_2018!$C$2:$AM$81,MATCH($A76,[1]acpsa_table1_production_2018!$B$2:$B$81,0),MATCH(B$4,[1]acpsa_table1_production_2018!$C$1:$AM$1,0)),0)</f>
        <v>0</v>
      </c>
      <c r="C76" s="14">
        <f>ROUND(INDEX([1]acpsa_table1_production_2018!$C$2:$AM$81,MATCH($A76,[1]acpsa_table1_production_2018!$B$2:$B$81,0),MATCH(C$4,[1]acpsa_table1_production_2018!$C$1:$AM$1,0)),0)</f>
        <v>0</v>
      </c>
      <c r="D76" s="14">
        <f>ROUND(INDEX([1]acpsa_table1_production_2018!$C$2:$AM$81,MATCH($A76,[1]acpsa_table1_production_2018!$B$2:$B$81,0),MATCH(D$4,[1]acpsa_table1_production_2018!$C$1:$AM$1,0)),0)</f>
        <v>0</v>
      </c>
      <c r="E76" s="14">
        <f>ROUND(INDEX([1]acpsa_table1_production_2018!$C$2:$AM$81,MATCH($A76,[1]acpsa_table1_production_2018!$B$2:$B$81,0),MATCH(E$4,[1]acpsa_table1_production_2018!$C$1:$AM$1,0)),0)</f>
        <v>0</v>
      </c>
      <c r="F76" s="14">
        <f>ROUND(INDEX([1]acpsa_table1_production_2018!$C$2:$AM$81,MATCH($A76,[1]acpsa_table1_production_2018!$B$2:$B$81,0),MATCH(F$4,[1]acpsa_table1_production_2018!$C$1:$AM$1,0)),0)</f>
        <v>0</v>
      </c>
      <c r="G76" s="14">
        <f>ROUND(INDEX([1]acpsa_table1_production_2018!$C$2:$AM$81,MATCH($A76,[1]acpsa_table1_production_2018!$B$2:$B$81,0),MATCH(G$4,[1]acpsa_table1_production_2018!$C$1:$AM$1,0)),0)</f>
        <v>0</v>
      </c>
      <c r="H76" s="14">
        <f>ROUND(INDEX([1]acpsa_table1_production_2018!$C$2:$AM$81,MATCH($A76,[1]acpsa_table1_production_2018!$B$2:$B$81,0),MATCH(H$4,[1]acpsa_table1_production_2018!$C$1:$AM$1,0)),0)</f>
        <v>0</v>
      </c>
      <c r="I76" s="14">
        <f>ROUND(INDEX([1]acpsa_table1_production_2018!$C$2:$AM$81,MATCH($A76,[1]acpsa_table1_production_2018!$B$2:$B$81,0),MATCH(I$4,[1]acpsa_table1_production_2018!$C$1:$AM$1,0)),0)</f>
        <v>0</v>
      </c>
      <c r="J76" s="14">
        <f>ROUND(INDEX([1]acpsa_table1_production_2018!$C$2:$AM$81,MATCH($A76,[1]acpsa_table1_production_2018!$B$2:$B$81,0),MATCH(J$4,[1]acpsa_table1_production_2018!$C$1:$AM$1,0)),0)</f>
        <v>0</v>
      </c>
      <c r="K76" s="14">
        <f>ROUND(INDEX([1]acpsa_table1_production_2018!$C$2:$AM$81,MATCH($A76,[1]acpsa_table1_production_2018!$B$2:$B$81,0),MATCH(K$4,[1]acpsa_table1_production_2018!$C$1:$AM$1,0)),0)</f>
        <v>0</v>
      </c>
      <c r="L76" s="14">
        <f>ROUND(INDEX([1]acpsa_table1_production_2018!$C$2:$AM$81,MATCH($A76,[1]acpsa_table1_production_2018!$B$2:$B$81,0),MATCH(L$4,[1]acpsa_table1_production_2018!$C$1:$AM$1,0)),0)</f>
        <v>25</v>
      </c>
      <c r="M76" s="15">
        <f>ROUND(INDEX([1]acpsa_table1_production_2018!$C$2:$AM$81,MATCH($A76,[1]acpsa_table1_production_2018!$B$2:$B$81,0),MATCH(M$4,[1]acpsa_table1_production_2018!$C$1:$AM$1,0)),0)</f>
        <v>0</v>
      </c>
      <c r="N76" s="16">
        <f>ROUND(INDEX([1]acpsa_table1_production_2018!$C$2:$AM$81,MATCH($A76,[1]acpsa_table1_production_2018!$B$2:$B$81,0),MATCH(N$4,[1]acpsa_table1_production_2018!$C$1:$AM$1,0)),0)</f>
        <v>0</v>
      </c>
      <c r="O76" s="16">
        <f>ROUND(INDEX([1]acpsa_table1_production_2018!$C$2:$AM$81,MATCH($A76,[1]acpsa_table1_production_2018!$B$2:$B$81,0),MATCH(O$4,[1]acpsa_table1_production_2018!$C$1:$AM$1,0)),0)</f>
        <v>0</v>
      </c>
      <c r="P76" s="16">
        <f>ROUND(INDEX([1]acpsa_table1_production_2018!$C$2:$AM$81,MATCH($A76,[1]acpsa_table1_production_2018!$B$2:$B$81,0),MATCH(P$4,[1]acpsa_table1_production_2018!$C$1:$AM$1,0)),0)</f>
        <v>0</v>
      </c>
      <c r="Q76" s="16">
        <f>ROUND(INDEX([1]acpsa_table1_production_2018!$C$2:$AM$81,MATCH($A76,[1]acpsa_table1_production_2018!$B$2:$B$81,0),MATCH(Q$4,[1]acpsa_table1_production_2018!$C$1:$AM$1,0)),0)</f>
        <v>0</v>
      </c>
      <c r="R76" s="16">
        <f>ROUND(INDEX([1]acpsa_table1_production_2018!$C$2:$AM$81,MATCH($A76,[1]acpsa_table1_production_2018!$B$2:$B$81,0),MATCH(R$4,[1]acpsa_table1_production_2018!$C$1:$AM$1,0)),0)</f>
        <v>0</v>
      </c>
      <c r="S76" s="16">
        <f>ROUND(INDEX([1]acpsa_table1_production_2018!$C$2:$AM$81,MATCH($A76,[1]acpsa_table1_production_2018!$B$2:$B$81,0),MATCH(S$4,[1]acpsa_table1_production_2018!$C$1:$AM$1,0)),0)</f>
        <v>0</v>
      </c>
      <c r="T76" s="16">
        <f>ROUND(INDEX([1]acpsa_table1_production_2018!$C$2:$AM$81,MATCH($A76,[1]acpsa_table1_production_2018!$B$2:$B$81,0),MATCH(T$4,[1]acpsa_table1_production_2018!$C$1:$AM$1,0)),0)</f>
        <v>1065</v>
      </c>
      <c r="U76" s="16">
        <f>ROUND(INDEX([1]acpsa_table1_production_2018!$C$2:$AM$81,MATCH($A76,[1]acpsa_table1_production_2018!$B$2:$B$81,0),MATCH(U$4,[1]acpsa_table1_production_2018!$C$1:$AM$1,0)),0)</f>
        <v>2</v>
      </c>
      <c r="V76" s="100">
        <f>ROUND(INDEX([1]acpsa_table1_production_2018!$C$2:$AM$81,MATCH($A76,[1]acpsa_table1_production_2018!$B$2:$B$81,0),MATCH(V$4,[1]acpsa_table1_production_2018!$C$1:$AM$1,0)),0)</f>
        <v>0</v>
      </c>
      <c r="W76" s="14">
        <f>ROUND(INDEX([1]acpsa_table1_production_2018!$C$2:$AM$81,MATCH($A76,[1]acpsa_table1_production_2018!$B$2:$B$81,0),MATCH(W$4,[1]acpsa_table1_production_2018!$C$1:$AM$1,0)),0)</f>
        <v>47</v>
      </c>
      <c r="X76" s="14">
        <f>ROUND(INDEX([1]acpsa_table1_production_2018!$C$2:$AM$81,MATCH($A76,[1]acpsa_table1_production_2018!$B$2:$B$81,0),MATCH(X$4,[1]acpsa_table1_production_2018!$C$1:$AM$1,0)),0)</f>
        <v>2018</v>
      </c>
      <c r="Y76" s="14">
        <f>ROUND(INDEX([1]acpsa_table1_production_2018!$C$2:$AM$81,MATCH($A76,[1]acpsa_table1_production_2018!$B$2:$B$81,0),MATCH(Y$4,[1]acpsa_table1_production_2018!$C$1:$AM$1,0)),0)</f>
        <v>737</v>
      </c>
      <c r="Z76" s="14">
        <f>ROUND(INDEX([1]acpsa_table1_production_2018!$C$2:$AM$81,MATCH($A76,[1]acpsa_table1_production_2018!$B$2:$B$81,0),MATCH(Z$4,[1]acpsa_table1_production_2018!$C$1:$AM$1,0)),0)</f>
        <v>180</v>
      </c>
      <c r="AA76" s="14">
        <f>ROUND(INDEX([1]acpsa_table1_production_2018!$C$2:$AM$81,MATCH($A76,[1]acpsa_table1_production_2018!$B$2:$B$81,0),MATCH(AA$4,[1]acpsa_table1_production_2018!$C$1:$AM$1,0)),0)</f>
        <v>20</v>
      </c>
      <c r="AB76" s="14">
        <f>ROUND(INDEX([1]acpsa_table1_production_2018!$C$2:$AM$81,MATCH($A76,[1]acpsa_table1_production_2018!$B$2:$B$81,0),MATCH(AB$4,[1]acpsa_table1_production_2018!$C$1:$AM$1,0)),0)</f>
        <v>726</v>
      </c>
      <c r="AC76" s="15">
        <f>ROUND(INDEX([1]acpsa_table1_production_2018!$C$2:$AM$81,MATCH($A76,[1]acpsa_table1_production_2018!$B$2:$B$81,0),MATCH(AC$4,[1]acpsa_table1_production_2018!$C$1:$AM$1,0)),0)</f>
        <v>255</v>
      </c>
      <c r="AD76" s="16">
        <f>ROUND(INDEX([1]acpsa_table1_production_2018!$C$2:$AM$81,MATCH($A76,[1]acpsa_table1_production_2018!$B$2:$B$81,0),MATCH(AD$4,[1]acpsa_table1_production_2018!$C$1:$AM$1,0)),0)</f>
        <v>0</v>
      </c>
      <c r="AE76" s="16">
        <f>ROUND(INDEX([1]acpsa_table1_production_2018!$C$2:$AM$81,MATCH($A76,[1]acpsa_table1_production_2018!$B$2:$B$81,0),MATCH(AE$4,[1]acpsa_table1_production_2018!$C$1:$AM$1,0)),0)</f>
        <v>0</v>
      </c>
      <c r="AF76" s="16">
        <f>ROUND(INDEX([1]acpsa_table1_production_2018!$C$2:$AM$81,MATCH($A76,[1]acpsa_table1_production_2018!$B$2:$B$81,0),MATCH(AF$4,[1]acpsa_table1_production_2018!$C$1:$AM$1,0)),0)</f>
        <v>0</v>
      </c>
      <c r="AG76" s="16">
        <f>ROUND(INDEX([1]acpsa_table1_production_2018!$C$2:$AM$81,MATCH($A76,[1]acpsa_table1_production_2018!$B$2:$B$81,0),MATCH(AG$4,[1]acpsa_table1_production_2018!$C$1:$AM$1,0)),0)</f>
        <v>0</v>
      </c>
      <c r="AH76" s="16">
        <f>ROUND(INDEX([1]acpsa_table1_production_2018!$C$2:$AM$81,MATCH($A76,[1]acpsa_table1_production_2018!$B$2:$B$81,0),MATCH(AH$4,[1]acpsa_table1_production_2018!$C$1:$AM$1,0)),0)</f>
        <v>2296939</v>
      </c>
      <c r="AI76" s="16">
        <f>ROUND(INDEX([1]acpsa_table1_production_2018!$C$2:$AM$81,MATCH($A76,[1]acpsa_table1_production_2018!$B$2:$B$81,0),MATCH(AI$4,[1]acpsa_table1_production_2018!$C$1:$AM$1,0)),0)</f>
        <v>0</v>
      </c>
      <c r="AJ76" s="16">
        <f>ROUND(INDEX([1]acpsa_table1_production_2018!$C$2:$AM$81,MATCH($A76,[1]acpsa_table1_production_2018!$B$2:$B$81,0),MATCH(AJ$4,[1]acpsa_table1_production_2018!$C$1:$AM$1,0)),0)</f>
        <v>82752</v>
      </c>
      <c r="AK76" s="16">
        <f>ROUND(INDEX([1]acpsa_table1_production_2018!$C$2:$AM$81,MATCH($A76,[1]acpsa_table1_production_2018!$B$2:$B$81,0),MATCH(AK$4,[1]acpsa_table1_production_2018!$C$1:$AM$1,0)),0)</f>
        <v>2384767</v>
      </c>
    </row>
    <row r="77" spans="1:37" x14ac:dyDescent="0.3">
      <c r="A77" s="7" t="s">
        <v>88</v>
      </c>
      <c r="B77" s="14">
        <f>ROUND(INDEX([1]acpsa_table1_production_2018!$C$2:$AM$81,MATCH($A77,[1]acpsa_table1_production_2018!$B$2:$B$81,0),MATCH(B$4,[1]acpsa_table1_production_2018!$C$1:$AM$1,0)),0)</f>
        <v>139</v>
      </c>
      <c r="C77" s="14">
        <f>ROUND(INDEX([1]acpsa_table1_production_2018!$C$2:$AM$81,MATCH($A77,[1]acpsa_table1_production_2018!$B$2:$B$81,0),MATCH(C$4,[1]acpsa_table1_production_2018!$C$1:$AM$1,0)),0)</f>
        <v>36</v>
      </c>
      <c r="D77" s="14">
        <f>ROUND(INDEX([1]acpsa_table1_production_2018!$C$2:$AM$81,MATCH($A77,[1]acpsa_table1_production_2018!$B$2:$B$81,0),MATCH(D$4,[1]acpsa_table1_production_2018!$C$1:$AM$1,0)),0)</f>
        <v>3</v>
      </c>
      <c r="E77" s="14">
        <f>ROUND(INDEX([1]acpsa_table1_production_2018!$C$2:$AM$81,MATCH($A77,[1]acpsa_table1_production_2018!$B$2:$B$81,0),MATCH(E$4,[1]acpsa_table1_production_2018!$C$1:$AM$1,0)),0)</f>
        <v>206</v>
      </c>
      <c r="F77" s="14">
        <f>ROUND(INDEX([1]acpsa_table1_production_2018!$C$2:$AM$81,MATCH($A77,[1]acpsa_table1_production_2018!$B$2:$B$81,0),MATCH(F$4,[1]acpsa_table1_production_2018!$C$1:$AM$1,0)),0)</f>
        <v>596</v>
      </c>
      <c r="G77" s="14">
        <f>ROUND(INDEX([1]acpsa_table1_production_2018!$C$2:$AM$81,MATCH($A77,[1]acpsa_table1_production_2018!$B$2:$B$81,0),MATCH(G$4,[1]acpsa_table1_production_2018!$C$1:$AM$1,0)),0)</f>
        <v>38</v>
      </c>
      <c r="H77" s="14">
        <f>ROUND(INDEX([1]acpsa_table1_production_2018!$C$2:$AM$81,MATCH($A77,[1]acpsa_table1_production_2018!$B$2:$B$81,0),MATCH(H$4,[1]acpsa_table1_production_2018!$C$1:$AM$1,0)),0)</f>
        <v>5</v>
      </c>
      <c r="I77" s="14">
        <f>ROUND(INDEX([1]acpsa_table1_production_2018!$C$2:$AM$81,MATCH($A77,[1]acpsa_table1_production_2018!$B$2:$B$81,0),MATCH(I$4,[1]acpsa_table1_production_2018!$C$1:$AM$1,0)),0)</f>
        <v>2</v>
      </c>
      <c r="J77" s="14">
        <f>ROUND(INDEX([1]acpsa_table1_production_2018!$C$2:$AM$81,MATCH($A77,[1]acpsa_table1_production_2018!$B$2:$B$81,0),MATCH(J$4,[1]acpsa_table1_production_2018!$C$1:$AM$1,0)),0)</f>
        <v>75</v>
      </c>
      <c r="K77" s="14">
        <f>ROUND(INDEX([1]acpsa_table1_production_2018!$C$2:$AM$81,MATCH($A77,[1]acpsa_table1_production_2018!$B$2:$B$81,0),MATCH(K$4,[1]acpsa_table1_production_2018!$C$1:$AM$1,0)),0)</f>
        <v>9</v>
      </c>
      <c r="L77" s="14">
        <f>ROUND(INDEX([1]acpsa_table1_production_2018!$C$2:$AM$81,MATCH($A77,[1]acpsa_table1_production_2018!$B$2:$B$81,0),MATCH(L$4,[1]acpsa_table1_production_2018!$C$1:$AM$1,0)),0)</f>
        <v>299</v>
      </c>
      <c r="M77" s="15">
        <f>ROUND(INDEX([1]acpsa_table1_production_2018!$C$2:$AM$81,MATCH($A77,[1]acpsa_table1_production_2018!$B$2:$B$81,0),MATCH(M$4,[1]acpsa_table1_production_2018!$C$1:$AM$1,0)),0)</f>
        <v>2</v>
      </c>
      <c r="N77" s="16">
        <f>ROUND(INDEX([1]acpsa_table1_production_2018!$C$2:$AM$81,MATCH($A77,[1]acpsa_table1_production_2018!$B$2:$B$81,0),MATCH(N$4,[1]acpsa_table1_production_2018!$C$1:$AM$1,0)),0)</f>
        <v>3</v>
      </c>
      <c r="O77" s="16">
        <f>ROUND(INDEX([1]acpsa_table1_production_2018!$C$2:$AM$81,MATCH($A77,[1]acpsa_table1_production_2018!$B$2:$B$81,0),MATCH(O$4,[1]acpsa_table1_production_2018!$C$1:$AM$1,0)),0)</f>
        <v>24</v>
      </c>
      <c r="P77" s="16">
        <f>ROUND(INDEX([1]acpsa_table1_production_2018!$C$2:$AM$81,MATCH($A77,[1]acpsa_table1_production_2018!$B$2:$B$81,0),MATCH(P$4,[1]acpsa_table1_production_2018!$C$1:$AM$1,0)),0)</f>
        <v>85</v>
      </c>
      <c r="Q77" s="16">
        <f>ROUND(INDEX([1]acpsa_table1_production_2018!$C$2:$AM$81,MATCH($A77,[1]acpsa_table1_production_2018!$B$2:$B$81,0),MATCH(Q$4,[1]acpsa_table1_production_2018!$C$1:$AM$1,0)),0)</f>
        <v>389</v>
      </c>
      <c r="R77" s="16">
        <f>ROUND(INDEX([1]acpsa_table1_production_2018!$C$2:$AM$81,MATCH($A77,[1]acpsa_table1_production_2018!$B$2:$B$81,0),MATCH(R$4,[1]acpsa_table1_production_2018!$C$1:$AM$1,0)),0)</f>
        <v>676</v>
      </c>
      <c r="S77" s="16">
        <f>ROUND(INDEX([1]acpsa_table1_production_2018!$C$2:$AM$81,MATCH($A77,[1]acpsa_table1_production_2018!$B$2:$B$81,0),MATCH(S$4,[1]acpsa_table1_production_2018!$C$1:$AM$1,0)),0)</f>
        <v>725</v>
      </c>
      <c r="T77" s="16">
        <f>ROUND(INDEX([1]acpsa_table1_production_2018!$C$2:$AM$81,MATCH($A77,[1]acpsa_table1_production_2018!$B$2:$B$81,0),MATCH(T$4,[1]acpsa_table1_production_2018!$C$1:$AM$1,0)),0)</f>
        <v>2078</v>
      </c>
      <c r="U77" s="16">
        <f>ROUND(INDEX([1]acpsa_table1_production_2018!$C$2:$AM$81,MATCH($A77,[1]acpsa_table1_production_2018!$B$2:$B$81,0),MATCH(U$4,[1]acpsa_table1_production_2018!$C$1:$AM$1,0)),0)</f>
        <v>298</v>
      </c>
      <c r="V77" s="100">
        <f>ROUND(INDEX([1]acpsa_table1_production_2018!$C$2:$AM$81,MATCH($A77,[1]acpsa_table1_production_2018!$B$2:$B$81,0),MATCH(V$4,[1]acpsa_table1_production_2018!$C$1:$AM$1,0)),0)</f>
        <v>18</v>
      </c>
      <c r="W77" s="14">
        <f>ROUND(INDEX([1]acpsa_table1_production_2018!$C$2:$AM$81,MATCH($A77,[1]acpsa_table1_production_2018!$B$2:$B$81,0),MATCH(W$4,[1]acpsa_table1_production_2018!$C$1:$AM$1,0)),0)</f>
        <v>361</v>
      </c>
      <c r="X77" s="14">
        <f>ROUND(INDEX([1]acpsa_table1_production_2018!$C$2:$AM$81,MATCH($A77,[1]acpsa_table1_production_2018!$B$2:$B$81,0),MATCH(X$4,[1]acpsa_table1_production_2018!$C$1:$AM$1,0)),0)</f>
        <v>22</v>
      </c>
      <c r="Y77" s="14">
        <f>ROUND(INDEX([1]acpsa_table1_production_2018!$C$2:$AM$81,MATCH($A77,[1]acpsa_table1_production_2018!$B$2:$B$81,0),MATCH(Y$4,[1]acpsa_table1_production_2018!$C$1:$AM$1,0)),0)</f>
        <v>0</v>
      </c>
      <c r="Z77" s="14">
        <f>ROUND(INDEX([1]acpsa_table1_production_2018!$C$2:$AM$81,MATCH($A77,[1]acpsa_table1_production_2018!$B$2:$B$81,0),MATCH(Z$4,[1]acpsa_table1_production_2018!$C$1:$AM$1,0)),0)</f>
        <v>0</v>
      </c>
      <c r="AA77" s="14">
        <f>ROUND(INDEX([1]acpsa_table1_production_2018!$C$2:$AM$81,MATCH($A77,[1]acpsa_table1_production_2018!$B$2:$B$81,0),MATCH(AA$4,[1]acpsa_table1_production_2018!$C$1:$AM$1,0)),0)</f>
        <v>0</v>
      </c>
      <c r="AB77" s="14">
        <f>ROUND(INDEX([1]acpsa_table1_production_2018!$C$2:$AM$81,MATCH($A77,[1]acpsa_table1_production_2018!$B$2:$B$81,0),MATCH(AB$4,[1]acpsa_table1_production_2018!$C$1:$AM$1,0)),0)</f>
        <v>0</v>
      </c>
      <c r="AC77" s="15">
        <f>ROUND(INDEX([1]acpsa_table1_production_2018!$C$2:$AM$81,MATCH($A77,[1]acpsa_table1_production_2018!$B$2:$B$81,0),MATCH(AC$4,[1]acpsa_table1_production_2018!$C$1:$AM$1,0)),0)</f>
        <v>0</v>
      </c>
      <c r="AD77" s="16">
        <f>ROUND(INDEX([1]acpsa_table1_production_2018!$C$2:$AM$81,MATCH($A77,[1]acpsa_table1_production_2018!$B$2:$B$81,0),MATCH(AD$4,[1]acpsa_table1_production_2018!$C$1:$AM$1,0)),0)</f>
        <v>14</v>
      </c>
      <c r="AE77" s="16">
        <f>ROUND(INDEX([1]acpsa_table1_production_2018!$C$2:$AM$81,MATCH($A77,[1]acpsa_table1_production_2018!$B$2:$B$81,0),MATCH(AE$4,[1]acpsa_table1_production_2018!$C$1:$AM$1,0)),0)</f>
        <v>41</v>
      </c>
      <c r="AF77" s="16">
        <f>ROUND(INDEX([1]acpsa_table1_production_2018!$C$2:$AM$81,MATCH($A77,[1]acpsa_table1_production_2018!$B$2:$B$81,0),MATCH(AF$4,[1]acpsa_table1_production_2018!$C$1:$AM$1,0)),0)</f>
        <v>0</v>
      </c>
      <c r="AG77" s="16">
        <f>ROUND(INDEX([1]acpsa_table1_production_2018!$C$2:$AM$81,MATCH($A77,[1]acpsa_table1_production_2018!$B$2:$B$81,0),MATCH(AG$4,[1]acpsa_table1_production_2018!$C$1:$AM$1,0)),0)</f>
        <v>0</v>
      </c>
      <c r="AH77" s="16">
        <f>ROUND(INDEX([1]acpsa_table1_production_2018!$C$2:$AM$81,MATCH($A77,[1]acpsa_table1_production_2018!$B$2:$B$81,0),MATCH(AH$4,[1]acpsa_table1_production_2018!$C$1:$AM$1,0)),0)</f>
        <v>12</v>
      </c>
      <c r="AI77" s="16">
        <f>ROUND(INDEX([1]acpsa_table1_production_2018!$C$2:$AM$81,MATCH($A77,[1]acpsa_table1_production_2018!$B$2:$B$81,0),MATCH(AI$4,[1]acpsa_table1_production_2018!$C$1:$AM$1,0)),0)</f>
        <v>1720796</v>
      </c>
      <c r="AJ77" s="16">
        <f>ROUND(INDEX([1]acpsa_table1_production_2018!$C$2:$AM$81,MATCH($A77,[1]acpsa_table1_production_2018!$B$2:$B$81,0),MATCH(AJ$4,[1]acpsa_table1_production_2018!$C$1:$AM$1,0)),0)</f>
        <v>46881</v>
      </c>
      <c r="AK77" s="16">
        <f>ROUND(INDEX([1]acpsa_table1_production_2018!$C$2:$AM$81,MATCH($A77,[1]acpsa_table1_production_2018!$B$2:$B$81,0),MATCH(AK$4,[1]acpsa_table1_production_2018!$C$1:$AM$1,0)),0)</f>
        <v>1773834</v>
      </c>
    </row>
    <row r="78" spans="1:37" x14ac:dyDescent="0.3">
      <c r="A78" s="7" t="s">
        <v>89</v>
      </c>
      <c r="B78" s="14">
        <f>ROUND(INDEX([1]acpsa_table1_production_2018!$C$2:$AM$81,MATCH($A78,[1]acpsa_table1_production_2018!$B$2:$B$81,0),MATCH(B$4,[1]acpsa_table1_production_2018!$C$1:$AM$1,0)),0)</f>
        <v>689</v>
      </c>
      <c r="C78" s="14">
        <f>ROUND(INDEX([1]acpsa_table1_production_2018!$C$2:$AM$81,MATCH($A78,[1]acpsa_table1_production_2018!$B$2:$B$81,0),MATCH(C$4,[1]acpsa_table1_production_2018!$C$1:$AM$1,0)),0)</f>
        <v>922</v>
      </c>
      <c r="D78" s="14">
        <f>ROUND(INDEX([1]acpsa_table1_production_2018!$C$2:$AM$81,MATCH($A78,[1]acpsa_table1_production_2018!$B$2:$B$81,0),MATCH(D$4,[1]acpsa_table1_production_2018!$C$1:$AM$1,0)),0)</f>
        <v>5585</v>
      </c>
      <c r="E78" s="14">
        <f>ROUND(INDEX([1]acpsa_table1_production_2018!$C$2:$AM$81,MATCH($A78,[1]acpsa_table1_production_2018!$B$2:$B$81,0),MATCH(E$4,[1]acpsa_table1_production_2018!$C$1:$AM$1,0)),0)</f>
        <v>9718</v>
      </c>
      <c r="F78" s="14">
        <f>ROUND(INDEX([1]acpsa_table1_production_2018!$C$2:$AM$81,MATCH($A78,[1]acpsa_table1_production_2018!$B$2:$B$81,0),MATCH(F$4,[1]acpsa_table1_production_2018!$C$1:$AM$1,0)),0)</f>
        <v>1192</v>
      </c>
      <c r="G78" s="14">
        <f>ROUND(INDEX([1]acpsa_table1_production_2018!$C$2:$AM$81,MATCH($A78,[1]acpsa_table1_production_2018!$B$2:$B$81,0),MATCH(G$4,[1]acpsa_table1_production_2018!$C$1:$AM$1,0)),0)</f>
        <v>75466</v>
      </c>
      <c r="H78" s="14">
        <f>ROUND(INDEX([1]acpsa_table1_production_2018!$C$2:$AM$81,MATCH($A78,[1]acpsa_table1_production_2018!$B$2:$B$81,0),MATCH(H$4,[1]acpsa_table1_production_2018!$C$1:$AM$1,0)),0)</f>
        <v>11773</v>
      </c>
      <c r="I78" s="14">
        <f>ROUND(INDEX([1]acpsa_table1_production_2018!$C$2:$AM$81,MATCH($A78,[1]acpsa_table1_production_2018!$B$2:$B$81,0),MATCH(I$4,[1]acpsa_table1_production_2018!$C$1:$AM$1,0)),0)</f>
        <v>421</v>
      </c>
      <c r="J78" s="14">
        <f>ROUND(INDEX([1]acpsa_table1_production_2018!$C$2:$AM$81,MATCH($A78,[1]acpsa_table1_production_2018!$B$2:$B$81,0),MATCH(J$4,[1]acpsa_table1_production_2018!$C$1:$AM$1,0)),0)</f>
        <v>54</v>
      </c>
      <c r="K78" s="14">
        <f>ROUND(INDEX([1]acpsa_table1_production_2018!$C$2:$AM$81,MATCH($A78,[1]acpsa_table1_production_2018!$B$2:$B$81,0),MATCH(K$4,[1]acpsa_table1_production_2018!$C$1:$AM$1,0)),0)</f>
        <v>181</v>
      </c>
      <c r="L78" s="14">
        <f>ROUND(INDEX([1]acpsa_table1_production_2018!$C$2:$AM$81,MATCH($A78,[1]acpsa_table1_production_2018!$B$2:$B$81,0),MATCH(L$4,[1]acpsa_table1_production_2018!$C$1:$AM$1,0)),0)</f>
        <v>199214</v>
      </c>
      <c r="M78" s="15">
        <f>ROUND(INDEX([1]acpsa_table1_production_2018!$C$2:$AM$81,MATCH($A78,[1]acpsa_table1_production_2018!$B$2:$B$81,0),MATCH(M$4,[1]acpsa_table1_production_2018!$C$1:$AM$1,0)),0)</f>
        <v>22</v>
      </c>
      <c r="N78" s="16">
        <f>ROUND(INDEX([1]acpsa_table1_production_2018!$C$2:$AM$81,MATCH($A78,[1]acpsa_table1_production_2018!$B$2:$B$81,0),MATCH(N$4,[1]acpsa_table1_production_2018!$C$1:$AM$1,0)),0)</f>
        <v>985</v>
      </c>
      <c r="O78" s="16">
        <f>ROUND(INDEX([1]acpsa_table1_production_2018!$C$2:$AM$81,MATCH($A78,[1]acpsa_table1_production_2018!$B$2:$B$81,0),MATCH(O$4,[1]acpsa_table1_production_2018!$C$1:$AM$1,0)),0)</f>
        <v>181</v>
      </c>
      <c r="P78" s="16">
        <f>ROUND(INDEX([1]acpsa_table1_production_2018!$C$2:$AM$81,MATCH($A78,[1]acpsa_table1_production_2018!$B$2:$B$81,0),MATCH(P$4,[1]acpsa_table1_production_2018!$C$1:$AM$1,0)),0)</f>
        <v>10921</v>
      </c>
      <c r="Q78" s="16">
        <f>ROUND(INDEX([1]acpsa_table1_production_2018!$C$2:$AM$81,MATCH($A78,[1]acpsa_table1_production_2018!$B$2:$B$81,0),MATCH(Q$4,[1]acpsa_table1_production_2018!$C$1:$AM$1,0)),0)</f>
        <v>281258</v>
      </c>
      <c r="R78" s="16">
        <f>ROUND(INDEX([1]acpsa_table1_production_2018!$C$2:$AM$81,MATCH($A78,[1]acpsa_table1_production_2018!$B$2:$B$81,0),MATCH(R$4,[1]acpsa_table1_production_2018!$C$1:$AM$1,0)),0)</f>
        <v>30511</v>
      </c>
      <c r="S78" s="16">
        <f>ROUND(INDEX([1]acpsa_table1_production_2018!$C$2:$AM$81,MATCH($A78,[1]acpsa_table1_production_2018!$B$2:$B$81,0),MATCH(S$4,[1]acpsa_table1_production_2018!$C$1:$AM$1,0)),0)</f>
        <v>62841</v>
      </c>
      <c r="T78" s="16">
        <f>ROUND(INDEX([1]acpsa_table1_production_2018!$C$2:$AM$81,MATCH($A78,[1]acpsa_table1_production_2018!$B$2:$B$81,0),MATCH(T$4,[1]acpsa_table1_production_2018!$C$1:$AM$1,0)),0)</f>
        <v>252131</v>
      </c>
      <c r="U78" s="16">
        <f>ROUND(INDEX([1]acpsa_table1_production_2018!$C$2:$AM$81,MATCH($A78,[1]acpsa_table1_production_2018!$B$2:$B$81,0),MATCH(U$4,[1]acpsa_table1_production_2018!$C$1:$AM$1,0)),0)</f>
        <v>1959</v>
      </c>
      <c r="V78" s="100">
        <f>ROUND(INDEX([1]acpsa_table1_production_2018!$C$2:$AM$81,MATCH($A78,[1]acpsa_table1_production_2018!$B$2:$B$81,0),MATCH(V$4,[1]acpsa_table1_production_2018!$C$1:$AM$1,0)),0)</f>
        <v>127</v>
      </c>
      <c r="W78" s="14">
        <f>ROUND(INDEX([1]acpsa_table1_production_2018!$C$2:$AM$81,MATCH($A78,[1]acpsa_table1_production_2018!$B$2:$B$81,0),MATCH(W$4,[1]acpsa_table1_production_2018!$C$1:$AM$1,0)),0)</f>
        <v>275969</v>
      </c>
      <c r="X78" s="14">
        <f>ROUND(INDEX([1]acpsa_table1_production_2018!$C$2:$AM$81,MATCH($A78,[1]acpsa_table1_production_2018!$B$2:$B$81,0),MATCH(X$4,[1]acpsa_table1_production_2018!$C$1:$AM$1,0)),0)</f>
        <v>30656</v>
      </c>
      <c r="Y78" s="14">
        <f>ROUND(INDEX([1]acpsa_table1_production_2018!$C$2:$AM$81,MATCH($A78,[1]acpsa_table1_production_2018!$B$2:$B$81,0),MATCH(Y$4,[1]acpsa_table1_production_2018!$C$1:$AM$1,0)),0)</f>
        <v>126677</v>
      </c>
      <c r="Z78" s="14">
        <f>ROUND(INDEX([1]acpsa_table1_production_2018!$C$2:$AM$81,MATCH($A78,[1]acpsa_table1_production_2018!$B$2:$B$81,0),MATCH(Z$4,[1]acpsa_table1_production_2018!$C$1:$AM$1,0)),0)</f>
        <v>501</v>
      </c>
      <c r="AA78" s="14">
        <f>ROUND(INDEX([1]acpsa_table1_production_2018!$C$2:$AM$81,MATCH($A78,[1]acpsa_table1_production_2018!$B$2:$B$81,0),MATCH(AA$4,[1]acpsa_table1_production_2018!$C$1:$AM$1,0)),0)</f>
        <v>176</v>
      </c>
      <c r="AB78" s="14">
        <f>ROUND(INDEX([1]acpsa_table1_production_2018!$C$2:$AM$81,MATCH($A78,[1]acpsa_table1_production_2018!$B$2:$B$81,0),MATCH(AB$4,[1]acpsa_table1_production_2018!$C$1:$AM$1,0)),0)</f>
        <v>47738</v>
      </c>
      <c r="AC78" s="15">
        <f>ROUND(INDEX([1]acpsa_table1_production_2018!$C$2:$AM$81,MATCH($A78,[1]acpsa_table1_production_2018!$B$2:$B$81,0),MATCH(AC$4,[1]acpsa_table1_production_2018!$C$1:$AM$1,0)),0)</f>
        <v>40950</v>
      </c>
      <c r="AD78" s="16">
        <f>ROUND(INDEX([1]acpsa_table1_production_2018!$C$2:$AM$81,MATCH($A78,[1]acpsa_table1_production_2018!$B$2:$B$81,0),MATCH(AD$4,[1]acpsa_table1_production_2018!$C$1:$AM$1,0)),0)</f>
        <v>37074</v>
      </c>
      <c r="AE78" s="16">
        <f>ROUND(INDEX([1]acpsa_table1_production_2018!$C$2:$AM$81,MATCH($A78,[1]acpsa_table1_production_2018!$B$2:$B$81,0),MATCH(AE$4,[1]acpsa_table1_production_2018!$C$1:$AM$1,0)),0)</f>
        <v>88631</v>
      </c>
      <c r="AF78" s="16">
        <f>ROUND(INDEX([1]acpsa_table1_production_2018!$C$2:$AM$81,MATCH($A78,[1]acpsa_table1_production_2018!$B$2:$B$81,0),MATCH(AF$4,[1]acpsa_table1_production_2018!$C$1:$AM$1,0)),0)</f>
        <v>1644198</v>
      </c>
      <c r="AG78" s="16">
        <f>ROUND(INDEX([1]acpsa_table1_production_2018!$C$2:$AM$81,MATCH($A78,[1]acpsa_table1_production_2018!$B$2:$B$81,0),MATCH(AG$4,[1]acpsa_table1_production_2018!$C$1:$AM$1,0)),0)</f>
        <v>103364</v>
      </c>
      <c r="AH78" s="16">
        <f>ROUND(INDEX([1]acpsa_table1_production_2018!$C$2:$AM$81,MATCH($A78,[1]acpsa_table1_production_2018!$B$2:$B$81,0),MATCH(AH$4,[1]acpsa_table1_production_2018!$C$1:$AM$1,0)),0)</f>
        <v>902491</v>
      </c>
      <c r="AI78" s="16">
        <f>ROUND(INDEX([1]acpsa_table1_production_2018!$C$2:$AM$81,MATCH($A78,[1]acpsa_table1_production_2018!$B$2:$B$81,0),MATCH(AI$4,[1]acpsa_table1_production_2018!$C$1:$AM$1,0)),0)</f>
        <v>143792</v>
      </c>
      <c r="AJ78" s="16">
        <f>ROUND(INDEX([1]acpsa_table1_production_2018!$C$2:$AM$81,MATCH($A78,[1]acpsa_table1_production_2018!$B$2:$B$81,0),MATCH(AJ$4,[1]acpsa_table1_production_2018!$C$1:$AM$1,0)),0)</f>
        <v>26533235</v>
      </c>
      <c r="AK78" s="16">
        <f>ROUND(INDEX([1]acpsa_table1_production_2018!$C$2:$AM$81,MATCH($A78,[1]acpsa_table1_production_2018!$B$2:$B$81,0),MATCH(AK$4,[1]acpsa_table1_production_2018!$C$1:$AM$1,0)),0)</f>
        <v>30921601</v>
      </c>
    </row>
    <row r="79" spans="1:37" x14ac:dyDescent="0.3">
      <c r="A79" s="13" t="s">
        <v>90</v>
      </c>
      <c r="B79" s="63">
        <f>ROUND(INDEX([1]acpsa_table1_production_2018!$C$2:$AM$81,MATCH($A79,[1]acpsa_table1_production_2018!$B$2:$B$81,0),MATCH(B$4,[1]acpsa_table1_production_2018!$C$1:$AM$1,0)),0)</f>
        <v>28956</v>
      </c>
      <c r="C79" s="63">
        <f>ROUND(INDEX([1]acpsa_table1_production_2018!$C$2:$AM$81,MATCH($A79,[1]acpsa_table1_production_2018!$B$2:$B$81,0),MATCH(C$4,[1]acpsa_table1_production_2018!$C$1:$AM$1,0)),0)</f>
        <v>51365</v>
      </c>
      <c r="D79" s="63">
        <f>ROUND(INDEX([1]acpsa_table1_production_2018!$C$2:$AM$81,MATCH($A79,[1]acpsa_table1_production_2018!$B$2:$B$81,0),MATCH(D$4,[1]acpsa_table1_production_2018!$C$1:$AM$1,0)),0)</f>
        <v>11525</v>
      </c>
      <c r="E79" s="63">
        <f>ROUND(INDEX([1]acpsa_table1_production_2018!$C$2:$AM$81,MATCH($A79,[1]acpsa_table1_production_2018!$B$2:$B$81,0),MATCH(E$4,[1]acpsa_table1_production_2018!$C$1:$AM$1,0)),0)</f>
        <v>45587</v>
      </c>
      <c r="F79" s="63">
        <f>ROUND(INDEX([1]acpsa_table1_production_2018!$C$2:$AM$81,MATCH($A79,[1]acpsa_table1_production_2018!$B$2:$B$81,0),MATCH(F$4,[1]acpsa_table1_production_2018!$C$1:$AM$1,0)),0)</f>
        <v>21683</v>
      </c>
      <c r="G79" s="63">
        <f>ROUND(INDEX([1]acpsa_table1_production_2018!$C$2:$AM$81,MATCH($A79,[1]acpsa_table1_production_2018!$B$2:$B$81,0),MATCH(G$4,[1]acpsa_table1_production_2018!$C$1:$AM$1,0)),0)</f>
        <v>132028</v>
      </c>
      <c r="H79" s="63">
        <f>ROUND(INDEX([1]acpsa_table1_production_2018!$C$2:$AM$81,MATCH($A79,[1]acpsa_table1_production_2018!$B$2:$B$81,0),MATCH(H$4,[1]acpsa_table1_production_2018!$C$1:$AM$1,0)),0)</f>
        <v>44662</v>
      </c>
      <c r="I79" s="63">
        <f>ROUND(INDEX([1]acpsa_table1_production_2018!$C$2:$AM$81,MATCH($A79,[1]acpsa_table1_production_2018!$B$2:$B$81,0),MATCH(I$4,[1]acpsa_table1_production_2018!$C$1:$AM$1,0)),0)</f>
        <v>6478</v>
      </c>
      <c r="J79" s="63">
        <f>ROUND(INDEX([1]acpsa_table1_production_2018!$C$2:$AM$81,MATCH($A79,[1]acpsa_table1_production_2018!$B$2:$B$81,0),MATCH(J$4,[1]acpsa_table1_production_2018!$C$1:$AM$1,0)),0)</f>
        <v>20114</v>
      </c>
      <c r="K79" s="63">
        <f>ROUND(INDEX([1]acpsa_table1_production_2018!$C$2:$AM$81,MATCH($A79,[1]acpsa_table1_production_2018!$B$2:$B$81,0),MATCH(K$4,[1]acpsa_table1_production_2018!$C$1:$AM$1,0)),0)</f>
        <v>12418</v>
      </c>
      <c r="L79" s="63">
        <f>ROUND(INDEX([1]acpsa_table1_production_2018!$C$2:$AM$81,MATCH($A79,[1]acpsa_table1_production_2018!$B$2:$B$81,0),MATCH(L$4,[1]acpsa_table1_production_2018!$C$1:$AM$1,0)),0)</f>
        <v>202781</v>
      </c>
      <c r="M79" s="60">
        <f>ROUND(INDEX([1]acpsa_table1_production_2018!$C$2:$AM$81,MATCH($A79,[1]acpsa_table1_production_2018!$B$2:$B$81,0),MATCH(M$4,[1]acpsa_table1_production_2018!$C$1:$AM$1,0)),0)</f>
        <v>2730</v>
      </c>
      <c r="N79" s="64">
        <f>ROUND(INDEX([1]acpsa_table1_production_2018!$C$2:$AM$81,MATCH($A79,[1]acpsa_table1_production_2018!$B$2:$B$81,0),MATCH(N$4,[1]acpsa_table1_production_2018!$C$1:$AM$1,0)),0)</f>
        <v>2662</v>
      </c>
      <c r="O79" s="64">
        <f>ROUND(INDEX([1]acpsa_table1_production_2018!$C$2:$AM$81,MATCH($A79,[1]acpsa_table1_production_2018!$B$2:$B$81,0),MATCH(O$4,[1]acpsa_table1_production_2018!$C$1:$AM$1,0)),0)</f>
        <v>15615</v>
      </c>
      <c r="P79" s="64">
        <f>ROUND(INDEX([1]acpsa_table1_production_2018!$C$2:$AM$81,MATCH($A79,[1]acpsa_table1_production_2018!$B$2:$B$81,0),MATCH(P$4,[1]acpsa_table1_production_2018!$C$1:$AM$1,0)),0)</f>
        <v>18318</v>
      </c>
      <c r="Q79" s="64">
        <f>ROUND(INDEX([1]acpsa_table1_production_2018!$C$2:$AM$81,MATCH($A79,[1]acpsa_table1_production_2018!$B$2:$B$81,0),MATCH(Q$4,[1]acpsa_table1_production_2018!$C$1:$AM$1,0)),0)</f>
        <v>289368</v>
      </c>
      <c r="R79" s="64">
        <f>ROUND(INDEX([1]acpsa_table1_production_2018!$C$2:$AM$81,MATCH($A79,[1]acpsa_table1_production_2018!$B$2:$B$81,0),MATCH(R$4,[1]acpsa_table1_production_2018!$C$1:$AM$1,0)),0)</f>
        <v>41844</v>
      </c>
      <c r="S79" s="64">
        <f>ROUND(INDEX([1]acpsa_table1_production_2018!$C$2:$AM$81,MATCH($A79,[1]acpsa_table1_production_2018!$B$2:$B$81,0),MATCH(S$4,[1]acpsa_table1_production_2018!$C$1:$AM$1,0)),0)</f>
        <v>65329</v>
      </c>
      <c r="T79" s="64">
        <f>ROUND(INDEX([1]acpsa_table1_production_2018!$C$2:$AM$81,MATCH($A79,[1]acpsa_table1_production_2018!$B$2:$B$81,0),MATCH(T$4,[1]acpsa_table1_production_2018!$C$1:$AM$1,0)),0)</f>
        <v>394796</v>
      </c>
      <c r="U79" s="64">
        <f>ROUND(INDEX([1]acpsa_table1_production_2018!$C$2:$AM$81,MATCH($A79,[1]acpsa_table1_production_2018!$B$2:$B$81,0),MATCH(U$4,[1]acpsa_table1_production_2018!$C$1:$AM$1,0)),0)</f>
        <v>142537</v>
      </c>
      <c r="V79" s="101">
        <f>ROUND(INDEX([1]acpsa_table1_production_2018!$C$2:$AM$81,MATCH($A79,[1]acpsa_table1_production_2018!$B$2:$B$81,0),MATCH(V$4,[1]acpsa_table1_production_2018!$C$1:$AM$1,0)),0)</f>
        <v>20006</v>
      </c>
      <c r="W79" s="63">
        <f>ROUND(INDEX([1]acpsa_table1_production_2018!$C$2:$AM$81,MATCH($A79,[1]acpsa_table1_production_2018!$B$2:$B$81,0),MATCH(W$4,[1]acpsa_table1_production_2018!$C$1:$AM$1,0)),0)</f>
        <v>558864</v>
      </c>
      <c r="X79" s="63">
        <f>ROUND(INDEX([1]acpsa_table1_production_2018!$C$2:$AM$81,MATCH($A79,[1]acpsa_table1_production_2018!$B$2:$B$81,0),MATCH(X$4,[1]acpsa_table1_production_2018!$C$1:$AM$1,0)),0)</f>
        <v>217186</v>
      </c>
      <c r="Y79" s="63">
        <f>ROUND(INDEX([1]acpsa_table1_production_2018!$C$2:$AM$81,MATCH($A79,[1]acpsa_table1_production_2018!$B$2:$B$81,0),MATCH(Y$4,[1]acpsa_table1_production_2018!$C$1:$AM$1,0)),0)</f>
        <v>83212</v>
      </c>
      <c r="Z79" s="63">
        <f>ROUND(INDEX([1]acpsa_table1_production_2018!$C$2:$AM$81,MATCH($A79,[1]acpsa_table1_production_2018!$B$2:$B$81,0),MATCH(Z$4,[1]acpsa_table1_production_2018!$C$1:$AM$1,0)),0)</f>
        <v>7899</v>
      </c>
      <c r="AA79" s="63">
        <f>ROUND(INDEX([1]acpsa_table1_production_2018!$C$2:$AM$81,MATCH($A79,[1]acpsa_table1_production_2018!$B$2:$B$81,0),MATCH(AA$4,[1]acpsa_table1_production_2018!$C$1:$AM$1,0)),0)</f>
        <v>2192</v>
      </c>
      <c r="AB79" s="63">
        <f>ROUND(INDEX([1]acpsa_table1_production_2018!$C$2:$AM$81,MATCH($A79,[1]acpsa_table1_production_2018!$B$2:$B$81,0),MATCH(AB$4,[1]acpsa_table1_production_2018!$C$1:$AM$1,0)),0)</f>
        <v>57418</v>
      </c>
      <c r="AC79" s="60">
        <f>ROUND(INDEX([1]acpsa_table1_production_2018!$C$2:$AM$81,MATCH($A79,[1]acpsa_table1_production_2018!$B$2:$B$81,0),MATCH(AC$4,[1]acpsa_table1_production_2018!$C$1:$AM$1,0)),0)</f>
        <v>47572</v>
      </c>
      <c r="AD79" s="64">
        <f>ROUND(INDEX([1]acpsa_table1_production_2018!$C$2:$AM$81,MATCH($A79,[1]acpsa_table1_production_2018!$B$2:$B$81,0),MATCH(AD$4,[1]acpsa_table1_production_2018!$C$1:$AM$1,0)),0)</f>
        <v>38500</v>
      </c>
      <c r="AE79" s="64">
        <f>ROUND(INDEX([1]acpsa_table1_production_2018!$C$2:$AM$81,MATCH($A79,[1]acpsa_table1_production_2018!$B$2:$B$81,0),MATCH(AE$4,[1]acpsa_table1_production_2018!$C$1:$AM$1,0)),0)</f>
        <v>89873</v>
      </c>
      <c r="AF79" s="64">
        <f>ROUND(INDEX([1]acpsa_table1_production_2018!$C$2:$AM$81,MATCH($A79,[1]acpsa_table1_production_2018!$B$2:$B$81,0),MATCH(AF$4,[1]acpsa_table1_production_2018!$C$1:$AM$1,0)),0)</f>
        <v>1793429</v>
      </c>
      <c r="AG79" s="64">
        <f>ROUND(INDEX([1]acpsa_table1_production_2018!$C$2:$AM$81,MATCH($A79,[1]acpsa_table1_production_2018!$B$2:$B$81,0),MATCH(AG$4,[1]acpsa_table1_production_2018!$C$1:$AM$1,0)),0)</f>
        <v>132334</v>
      </c>
      <c r="AH79" s="64">
        <f>ROUND(INDEX([1]acpsa_table1_production_2018!$C$2:$AM$81,MATCH($A79,[1]acpsa_table1_production_2018!$B$2:$B$81,0),MATCH(AH$4,[1]acpsa_table1_production_2018!$C$1:$AM$1,0)),0)</f>
        <v>3279645</v>
      </c>
      <c r="AI79" s="64">
        <f>ROUND(INDEX([1]acpsa_table1_production_2018!$C$2:$AM$81,MATCH($A79,[1]acpsa_table1_production_2018!$B$2:$B$81,0),MATCH(AI$4,[1]acpsa_table1_production_2018!$C$1:$AM$1,0)),0)</f>
        <v>1934298</v>
      </c>
      <c r="AJ79" s="64">
        <f>ROUND(INDEX([1]acpsa_table1_production_2018!$C$2:$AM$81,MATCH($A79,[1]acpsa_table1_production_2018!$B$2:$B$81,0),MATCH(AJ$4,[1]acpsa_table1_production_2018!$C$1:$AM$1,0)),0)</f>
        <v>26691297</v>
      </c>
      <c r="AK79" s="64">
        <f>ROUND(INDEX([1]acpsa_table1_production_2018!$C$2:$AM$81,MATCH($A79,[1]acpsa_table1_production_2018!$B$2:$B$81,0),MATCH(AK$4,[1]acpsa_table1_production_2018!$C$1:$AM$1,0)),0)</f>
        <v>36504514</v>
      </c>
    </row>
    <row r="80" spans="1:37" s="62" customFormat="1" x14ac:dyDescent="0.3">
      <c r="A80" s="13" t="s">
        <v>91</v>
      </c>
      <c r="B80" s="63">
        <f>ROUND(INDEX([1]acpsa_table1_production_2018!$C$2:$AM$81,MATCH($A80,[1]acpsa_table1_production_2018!$B$2:$B$81,0),MATCH(B$4,[1]acpsa_table1_production_2018!$C$1:$AM$1,0)),0)</f>
        <v>11891</v>
      </c>
      <c r="C80" s="63">
        <f>ROUND(INDEX([1]acpsa_table1_production_2018!$C$2:$AM$81,MATCH($A80,[1]acpsa_table1_production_2018!$B$2:$B$81,0),MATCH(C$4,[1]acpsa_table1_production_2018!$C$1:$AM$1,0)),0)</f>
        <v>14758</v>
      </c>
      <c r="D80" s="63">
        <f>ROUND(INDEX([1]acpsa_table1_production_2018!$C$2:$AM$81,MATCH($A80,[1]acpsa_table1_production_2018!$B$2:$B$81,0),MATCH(D$4,[1]acpsa_table1_production_2018!$C$1:$AM$1,0)),0)</f>
        <v>3549</v>
      </c>
      <c r="E80" s="63">
        <f>ROUND(INDEX([1]acpsa_table1_production_2018!$C$2:$AM$81,MATCH($A80,[1]acpsa_table1_production_2018!$B$2:$B$81,0),MATCH(E$4,[1]acpsa_table1_production_2018!$C$1:$AM$1,0)),0)</f>
        <v>23650</v>
      </c>
      <c r="F80" s="63">
        <f>ROUND(INDEX([1]acpsa_table1_production_2018!$C$2:$AM$81,MATCH($A80,[1]acpsa_table1_production_2018!$B$2:$B$81,0),MATCH(F$4,[1]acpsa_table1_production_2018!$C$1:$AM$1,0)),0)</f>
        <v>8894</v>
      </c>
      <c r="G80" s="63">
        <f>ROUND(INDEX([1]acpsa_table1_production_2018!$C$2:$AM$81,MATCH($A80,[1]acpsa_table1_production_2018!$B$2:$B$81,0),MATCH(G$4,[1]acpsa_table1_production_2018!$C$1:$AM$1,0)),0)</f>
        <v>37917</v>
      </c>
      <c r="H80" s="63">
        <f>ROUND(INDEX([1]acpsa_table1_production_2018!$C$2:$AM$81,MATCH($A80,[1]acpsa_table1_production_2018!$B$2:$B$81,0),MATCH(H$4,[1]acpsa_table1_production_2018!$C$1:$AM$1,0)),0)</f>
        <v>11823</v>
      </c>
      <c r="I80" s="63">
        <f>ROUND(INDEX([1]acpsa_table1_production_2018!$C$2:$AM$81,MATCH($A80,[1]acpsa_table1_production_2018!$B$2:$B$81,0),MATCH(I$4,[1]acpsa_table1_production_2018!$C$1:$AM$1,0)),0)</f>
        <v>2644</v>
      </c>
      <c r="J80" s="63">
        <f>ROUND(INDEX([1]acpsa_table1_production_2018!$C$2:$AM$81,MATCH($A80,[1]acpsa_table1_production_2018!$B$2:$B$81,0),MATCH(J$4,[1]acpsa_table1_production_2018!$C$1:$AM$1,0)),0)</f>
        <v>6743</v>
      </c>
      <c r="K80" s="63">
        <f>ROUND(INDEX([1]acpsa_table1_production_2018!$C$2:$AM$81,MATCH($A80,[1]acpsa_table1_production_2018!$B$2:$B$81,0),MATCH(K$4,[1]acpsa_table1_production_2018!$C$1:$AM$1,0)),0)</f>
        <v>3621</v>
      </c>
      <c r="L80" s="63">
        <f>ROUND(INDEX([1]acpsa_table1_production_2018!$C$2:$AM$81,MATCH($A80,[1]acpsa_table1_production_2018!$B$2:$B$81,0),MATCH(L$4,[1]acpsa_table1_production_2018!$C$1:$AM$1,0)),0)</f>
        <v>50220</v>
      </c>
      <c r="M80" s="60">
        <f>ROUND(INDEX([1]acpsa_table1_production_2018!$C$2:$AM$81,MATCH($A80,[1]acpsa_table1_production_2018!$B$2:$B$81,0),MATCH(M$4,[1]acpsa_table1_production_2018!$C$1:$AM$1,0)),0)</f>
        <v>264</v>
      </c>
      <c r="N80" s="64">
        <f>ROUND(INDEX([1]acpsa_table1_production_2018!$C$2:$AM$81,MATCH($A80,[1]acpsa_table1_production_2018!$B$2:$B$81,0),MATCH(N$4,[1]acpsa_table1_production_2018!$C$1:$AM$1,0)),0)</f>
        <v>558</v>
      </c>
      <c r="O80" s="64">
        <f>ROUND(INDEX([1]acpsa_table1_production_2018!$C$2:$AM$81,MATCH($A80,[1]acpsa_table1_production_2018!$B$2:$B$81,0),MATCH(O$4,[1]acpsa_table1_production_2018!$C$1:$AM$1,0)),0)</f>
        <v>6060</v>
      </c>
      <c r="P80" s="64">
        <f>ROUND(INDEX([1]acpsa_table1_production_2018!$C$2:$AM$81,MATCH($A80,[1]acpsa_table1_production_2018!$B$2:$B$81,0),MATCH(P$4,[1]acpsa_table1_production_2018!$C$1:$AM$1,0)),0)</f>
        <v>9984</v>
      </c>
      <c r="Q80" s="64">
        <f>ROUND(INDEX([1]acpsa_table1_production_2018!$C$2:$AM$81,MATCH($A80,[1]acpsa_table1_production_2018!$B$2:$B$81,0),MATCH(Q$4,[1]acpsa_table1_production_2018!$C$1:$AM$1,0)),0)</f>
        <v>76012</v>
      </c>
      <c r="R80" s="64">
        <f>ROUND(INDEX([1]acpsa_table1_production_2018!$C$2:$AM$81,MATCH($A80,[1]acpsa_table1_production_2018!$B$2:$B$81,0),MATCH(R$4,[1]acpsa_table1_production_2018!$C$1:$AM$1,0)),0)</f>
        <v>19769</v>
      </c>
      <c r="S80" s="64">
        <f>ROUND(INDEX([1]acpsa_table1_production_2018!$C$2:$AM$81,MATCH($A80,[1]acpsa_table1_production_2018!$B$2:$B$81,0),MATCH(S$4,[1]acpsa_table1_production_2018!$C$1:$AM$1,0)),0)</f>
        <v>37214</v>
      </c>
      <c r="T80" s="64">
        <f>ROUND(INDEX([1]acpsa_table1_production_2018!$C$2:$AM$81,MATCH($A80,[1]acpsa_table1_production_2018!$B$2:$B$81,0),MATCH(T$4,[1]acpsa_table1_production_2018!$C$1:$AM$1,0)),0)</f>
        <v>151129</v>
      </c>
      <c r="U80" s="64">
        <f>ROUND(INDEX([1]acpsa_table1_production_2018!$C$2:$AM$81,MATCH($A80,[1]acpsa_table1_production_2018!$B$2:$B$81,0),MATCH(U$4,[1]acpsa_table1_production_2018!$C$1:$AM$1,0)),0)</f>
        <v>62539</v>
      </c>
      <c r="V80" s="101">
        <f>ROUND(INDEX([1]acpsa_table1_production_2018!$C$2:$AM$81,MATCH($A80,[1]acpsa_table1_production_2018!$B$2:$B$81,0),MATCH(V$4,[1]acpsa_table1_production_2018!$C$1:$AM$1,0)),0)</f>
        <v>6362</v>
      </c>
      <c r="W80" s="63">
        <f>ROUND(INDEX([1]acpsa_table1_production_2018!$C$2:$AM$81,MATCH($A80,[1]acpsa_table1_production_2018!$B$2:$B$81,0),MATCH(W$4,[1]acpsa_table1_production_2018!$C$1:$AM$1,0)),0)</f>
        <v>266360</v>
      </c>
      <c r="X80" s="63">
        <f>ROUND(INDEX([1]acpsa_table1_production_2018!$C$2:$AM$81,MATCH($A80,[1]acpsa_table1_production_2018!$B$2:$B$81,0),MATCH(X$4,[1]acpsa_table1_production_2018!$C$1:$AM$1,0)),0)</f>
        <v>98494</v>
      </c>
      <c r="Y80" s="63">
        <f>ROUND(INDEX([1]acpsa_table1_production_2018!$C$2:$AM$81,MATCH($A80,[1]acpsa_table1_production_2018!$B$2:$B$81,0),MATCH(Y$4,[1]acpsa_table1_production_2018!$C$1:$AM$1,0)),0)</f>
        <v>41731</v>
      </c>
      <c r="Z80" s="63">
        <f>ROUND(INDEX([1]acpsa_table1_production_2018!$C$2:$AM$81,MATCH($A80,[1]acpsa_table1_production_2018!$B$2:$B$81,0),MATCH(Z$4,[1]acpsa_table1_production_2018!$C$1:$AM$1,0)),0)</f>
        <v>4917</v>
      </c>
      <c r="AA80" s="63">
        <f>ROUND(INDEX([1]acpsa_table1_production_2018!$C$2:$AM$81,MATCH($A80,[1]acpsa_table1_production_2018!$B$2:$B$81,0),MATCH(AA$4,[1]acpsa_table1_production_2018!$C$1:$AM$1,0)),0)</f>
        <v>1155</v>
      </c>
      <c r="AB80" s="63">
        <f>ROUND(INDEX([1]acpsa_table1_production_2018!$C$2:$AM$81,MATCH($A80,[1]acpsa_table1_production_2018!$B$2:$B$81,0),MATCH(AB$4,[1]acpsa_table1_production_2018!$C$1:$AM$1,0)),0)</f>
        <v>34101</v>
      </c>
      <c r="AC80" s="60">
        <f>ROUND(INDEX([1]acpsa_table1_production_2018!$C$2:$AM$81,MATCH($A80,[1]acpsa_table1_production_2018!$B$2:$B$81,0),MATCH(AC$4,[1]acpsa_table1_production_2018!$C$1:$AM$1,0)),0)</f>
        <v>26007</v>
      </c>
      <c r="AD80" s="64">
        <f>ROUND(INDEX([1]acpsa_table1_production_2018!$C$2:$AM$81,MATCH($A80,[1]acpsa_table1_production_2018!$B$2:$B$81,0),MATCH(AD$4,[1]acpsa_table1_production_2018!$C$1:$AM$1,0)),0)</f>
        <v>16489</v>
      </c>
      <c r="AE80" s="64">
        <f>ROUND(INDEX([1]acpsa_table1_production_2018!$C$2:$AM$81,MATCH($A80,[1]acpsa_table1_production_2018!$B$2:$B$81,0),MATCH(AE$4,[1]acpsa_table1_production_2018!$C$1:$AM$1,0)),0)</f>
        <v>34741</v>
      </c>
      <c r="AF80" s="64">
        <f>ROUND(INDEX([1]acpsa_table1_production_2018!$C$2:$AM$81,MATCH($A80,[1]acpsa_table1_production_2018!$B$2:$B$81,0),MATCH(AF$4,[1]acpsa_table1_production_2018!$C$1:$AM$1,0)),0)</f>
        <v>463615</v>
      </c>
      <c r="AG80" s="64">
        <f>ROUND(INDEX([1]acpsa_table1_production_2018!$C$2:$AM$81,MATCH($A80,[1]acpsa_table1_production_2018!$B$2:$B$81,0),MATCH(AG$4,[1]acpsa_table1_production_2018!$C$1:$AM$1,0)),0)</f>
        <v>53674</v>
      </c>
      <c r="AH80" s="64">
        <f>ROUND(INDEX([1]acpsa_table1_production_2018!$C$2:$AM$81,MATCH($A80,[1]acpsa_table1_production_2018!$B$2:$B$81,0),MATCH(AH$4,[1]acpsa_table1_production_2018!$C$1:$AM$1,0)),0)</f>
        <v>1509182</v>
      </c>
      <c r="AI80" s="64">
        <f>ROUND(INDEX([1]acpsa_table1_production_2018!$C$2:$AM$81,MATCH($A80,[1]acpsa_table1_production_2018!$B$2:$B$81,0),MATCH(AI$4,[1]acpsa_table1_production_2018!$C$1:$AM$1,0)),0)</f>
        <v>710748</v>
      </c>
      <c r="AJ80" s="64">
        <f>ROUND(INDEX([1]acpsa_table1_production_2018!$C$2:$AM$81,MATCH($A80,[1]acpsa_table1_production_2018!$B$2:$B$81,0),MATCH(AJ$4,[1]acpsa_table1_production_2018!$C$1:$AM$1,0)),0)</f>
        <v>12041184</v>
      </c>
      <c r="AK80" s="64">
        <f>ROUND(INDEX([1]acpsa_table1_production_2018!$C$2:$AM$81,MATCH($A80,[1]acpsa_table1_production_2018!$B$2:$B$81,0),MATCH(AK$4,[1]acpsa_table1_production_2018!$C$1:$AM$1,0)),0)</f>
        <v>15847996</v>
      </c>
    </row>
    <row r="81" spans="1:37" s="62" customFormat="1" x14ac:dyDescent="0.3">
      <c r="A81" s="13" t="s">
        <v>92</v>
      </c>
      <c r="B81" s="63">
        <f>ROUND(INDEX([1]acpsa_table1_production_2018!$C$2:$AM$81,MATCH($A81,[1]acpsa_table1_production_2018!$B$2:$B$81,0),MATCH(B$4,[1]acpsa_table1_production_2018!$C$1:$AM$1,0)),0)</f>
        <v>17065</v>
      </c>
      <c r="C81" s="63">
        <f>ROUND(INDEX([1]acpsa_table1_production_2018!$C$2:$AM$81,MATCH($A81,[1]acpsa_table1_production_2018!$B$2:$B$81,0),MATCH(C$4,[1]acpsa_table1_production_2018!$C$1:$AM$1,0)),0)</f>
        <v>36606</v>
      </c>
      <c r="D81" s="63">
        <f>ROUND(INDEX([1]acpsa_table1_production_2018!$C$2:$AM$81,MATCH($A81,[1]acpsa_table1_production_2018!$B$2:$B$81,0),MATCH(D$4,[1]acpsa_table1_production_2018!$C$1:$AM$1,0)),0)</f>
        <v>7976</v>
      </c>
      <c r="E81" s="63">
        <f>ROUND(INDEX([1]acpsa_table1_production_2018!$C$2:$AM$81,MATCH($A81,[1]acpsa_table1_production_2018!$B$2:$B$81,0),MATCH(E$4,[1]acpsa_table1_production_2018!$C$1:$AM$1,0)),0)</f>
        <v>21937</v>
      </c>
      <c r="F81" s="63">
        <f>ROUND(INDEX([1]acpsa_table1_production_2018!$C$2:$AM$81,MATCH($A81,[1]acpsa_table1_production_2018!$B$2:$B$81,0),MATCH(F$4,[1]acpsa_table1_production_2018!$C$1:$AM$1,0)),0)</f>
        <v>12788</v>
      </c>
      <c r="G81" s="63">
        <f>ROUND(INDEX([1]acpsa_table1_production_2018!$C$2:$AM$81,MATCH($A81,[1]acpsa_table1_production_2018!$B$2:$B$81,0),MATCH(G$4,[1]acpsa_table1_production_2018!$C$1:$AM$1,0)),0)</f>
        <v>94111</v>
      </c>
      <c r="H81" s="63">
        <f>ROUND(INDEX([1]acpsa_table1_production_2018!$C$2:$AM$81,MATCH($A81,[1]acpsa_table1_production_2018!$B$2:$B$81,0),MATCH(H$4,[1]acpsa_table1_production_2018!$C$1:$AM$1,0)),0)</f>
        <v>32839</v>
      </c>
      <c r="I81" s="63">
        <f>ROUND(INDEX([1]acpsa_table1_production_2018!$C$2:$AM$81,MATCH($A81,[1]acpsa_table1_production_2018!$B$2:$B$81,0),MATCH(I$4,[1]acpsa_table1_production_2018!$C$1:$AM$1,0)),0)</f>
        <v>3834</v>
      </c>
      <c r="J81" s="63">
        <f>ROUND(INDEX([1]acpsa_table1_production_2018!$C$2:$AM$81,MATCH($A81,[1]acpsa_table1_production_2018!$B$2:$B$81,0),MATCH(J$4,[1]acpsa_table1_production_2018!$C$1:$AM$1,0)),0)</f>
        <v>13370</v>
      </c>
      <c r="K81" s="63">
        <f>ROUND(INDEX([1]acpsa_table1_production_2018!$C$2:$AM$81,MATCH($A81,[1]acpsa_table1_production_2018!$B$2:$B$81,0),MATCH(K$4,[1]acpsa_table1_production_2018!$C$1:$AM$1,0)),0)</f>
        <v>8797</v>
      </c>
      <c r="L81" s="63">
        <f>ROUND(INDEX([1]acpsa_table1_production_2018!$C$2:$AM$81,MATCH($A81,[1]acpsa_table1_production_2018!$B$2:$B$81,0),MATCH(L$4,[1]acpsa_table1_production_2018!$C$1:$AM$1,0)),0)</f>
        <v>152560</v>
      </c>
      <c r="M81" s="60">
        <f>ROUND(INDEX([1]acpsa_table1_production_2018!$C$2:$AM$81,MATCH($A81,[1]acpsa_table1_production_2018!$B$2:$B$81,0),MATCH(M$4,[1]acpsa_table1_production_2018!$C$1:$AM$1,0)),0)</f>
        <v>2466</v>
      </c>
      <c r="N81" s="64">
        <f>ROUND(INDEX([1]acpsa_table1_production_2018!$C$2:$AM$81,MATCH($A81,[1]acpsa_table1_production_2018!$B$2:$B$81,0),MATCH(N$4,[1]acpsa_table1_production_2018!$C$1:$AM$1,0)),0)</f>
        <v>2103</v>
      </c>
      <c r="O81" s="64">
        <f>ROUND(INDEX([1]acpsa_table1_production_2018!$C$2:$AM$81,MATCH($A81,[1]acpsa_table1_production_2018!$B$2:$B$81,0),MATCH(O$4,[1]acpsa_table1_production_2018!$C$1:$AM$1,0)),0)</f>
        <v>9555</v>
      </c>
      <c r="P81" s="64">
        <f>ROUND(INDEX([1]acpsa_table1_production_2018!$C$2:$AM$81,MATCH($A81,[1]acpsa_table1_production_2018!$B$2:$B$81,0),MATCH(P$4,[1]acpsa_table1_production_2018!$C$1:$AM$1,0)),0)</f>
        <v>8334</v>
      </c>
      <c r="Q81" s="64">
        <f>ROUND(INDEX([1]acpsa_table1_production_2018!$C$2:$AM$81,MATCH($A81,[1]acpsa_table1_production_2018!$B$2:$B$81,0),MATCH(Q$4,[1]acpsa_table1_production_2018!$C$1:$AM$1,0)),0)</f>
        <v>213356</v>
      </c>
      <c r="R81" s="64">
        <f>ROUND(INDEX([1]acpsa_table1_production_2018!$C$2:$AM$81,MATCH($A81,[1]acpsa_table1_production_2018!$B$2:$B$81,0),MATCH(R$4,[1]acpsa_table1_production_2018!$C$1:$AM$1,0)),0)</f>
        <v>22075</v>
      </c>
      <c r="S81" s="64">
        <f>ROUND(INDEX([1]acpsa_table1_production_2018!$C$2:$AM$81,MATCH($A81,[1]acpsa_table1_production_2018!$B$2:$B$81,0),MATCH(S$4,[1]acpsa_table1_production_2018!$C$1:$AM$1,0)),0)</f>
        <v>28115</v>
      </c>
      <c r="T81" s="64">
        <f>ROUND(INDEX([1]acpsa_table1_production_2018!$C$2:$AM$81,MATCH($A81,[1]acpsa_table1_production_2018!$B$2:$B$81,0),MATCH(T$4,[1]acpsa_table1_production_2018!$C$1:$AM$1,0)),0)</f>
        <v>243667</v>
      </c>
      <c r="U81" s="64">
        <f>ROUND(INDEX([1]acpsa_table1_production_2018!$C$2:$AM$81,MATCH($A81,[1]acpsa_table1_production_2018!$B$2:$B$81,0),MATCH(U$4,[1]acpsa_table1_production_2018!$C$1:$AM$1,0)),0)</f>
        <v>79998</v>
      </c>
      <c r="V81" s="101">
        <f>ROUND(INDEX([1]acpsa_table1_production_2018!$C$2:$AM$81,MATCH($A81,[1]acpsa_table1_production_2018!$B$2:$B$81,0),MATCH(V$4,[1]acpsa_table1_production_2018!$C$1:$AM$1,0)),0)</f>
        <v>13644</v>
      </c>
      <c r="W81" s="63">
        <f>ROUND(INDEX([1]acpsa_table1_production_2018!$C$2:$AM$81,MATCH($A81,[1]acpsa_table1_production_2018!$B$2:$B$81,0),MATCH(W$4,[1]acpsa_table1_production_2018!$C$1:$AM$1,0)),0)</f>
        <v>292504</v>
      </c>
      <c r="X81" s="63">
        <f>ROUND(INDEX([1]acpsa_table1_production_2018!$C$2:$AM$81,MATCH($A81,[1]acpsa_table1_production_2018!$B$2:$B$81,0),MATCH(X$4,[1]acpsa_table1_production_2018!$C$1:$AM$1,0)),0)</f>
        <v>118692</v>
      </c>
      <c r="Y81" s="63">
        <f>ROUND(INDEX([1]acpsa_table1_production_2018!$C$2:$AM$81,MATCH($A81,[1]acpsa_table1_production_2018!$B$2:$B$81,0),MATCH(Y$4,[1]acpsa_table1_production_2018!$C$1:$AM$1,0)),0)</f>
        <v>41481</v>
      </c>
      <c r="Z81" s="63">
        <f>ROUND(INDEX([1]acpsa_table1_production_2018!$C$2:$AM$81,MATCH($A81,[1]acpsa_table1_production_2018!$B$2:$B$81,0),MATCH(Z$4,[1]acpsa_table1_production_2018!$C$1:$AM$1,0)),0)</f>
        <v>2983</v>
      </c>
      <c r="AA81" s="63">
        <f>ROUND(INDEX([1]acpsa_table1_production_2018!$C$2:$AM$81,MATCH($A81,[1]acpsa_table1_production_2018!$B$2:$B$81,0),MATCH(AA$4,[1]acpsa_table1_production_2018!$C$1:$AM$1,0)),0)</f>
        <v>1037</v>
      </c>
      <c r="AB81" s="63">
        <f>ROUND(INDEX([1]acpsa_table1_production_2018!$C$2:$AM$81,MATCH($A81,[1]acpsa_table1_production_2018!$B$2:$B$81,0),MATCH(AB$4,[1]acpsa_table1_production_2018!$C$1:$AM$1,0)),0)</f>
        <v>23317</v>
      </c>
      <c r="AC81" s="60">
        <f>ROUND(INDEX([1]acpsa_table1_production_2018!$C$2:$AM$81,MATCH($A81,[1]acpsa_table1_production_2018!$B$2:$B$81,0),MATCH(AC$4,[1]acpsa_table1_production_2018!$C$1:$AM$1,0)),0)</f>
        <v>21565</v>
      </c>
      <c r="AD81" s="64">
        <f>ROUND(INDEX([1]acpsa_table1_production_2018!$C$2:$AM$81,MATCH($A81,[1]acpsa_table1_production_2018!$B$2:$B$81,0),MATCH(AD$4,[1]acpsa_table1_production_2018!$C$1:$AM$1,0)),0)</f>
        <v>22010</v>
      </c>
      <c r="AE81" s="64">
        <f>ROUND(INDEX([1]acpsa_table1_production_2018!$C$2:$AM$81,MATCH($A81,[1]acpsa_table1_production_2018!$B$2:$B$81,0),MATCH(AE$4,[1]acpsa_table1_production_2018!$C$1:$AM$1,0)),0)</f>
        <v>55131</v>
      </c>
      <c r="AF81" s="64">
        <f>ROUND(INDEX([1]acpsa_table1_production_2018!$C$2:$AM$81,MATCH($A81,[1]acpsa_table1_production_2018!$B$2:$B$81,0),MATCH(AF$4,[1]acpsa_table1_production_2018!$C$1:$AM$1,0)),0)</f>
        <v>1329813</v>
      </c>
      <c r="AG81" s="64">
        <f>ROUND(INDEX([1]acpsa_table1_production_2018!$C$2:$AM$81,MATCH($A81,[1]acpsa_table1_production_2018!$B$2:$B$81,0),MATCH(AG$4,[1]acpsa_table1_production_2018!$C$1:$AM$1,0)),0)</f>
        <v>78660</v>
      </c>
      <c r="AH81" s="64">
        <f>ROUND(INDEX([1]acpsa_table1_production_2018!$C$2:$AM$81,MATCH($A81,[1]acpsa_table1_production_2018!$B$2:$B$81,0),MATCH(AH$4,[1]acpsa_table1_production_2018!$C$1:$AM$1,0)),0)</f>
        <v>1770463</v>
      </c>
      <c r="AI81" s="64">
        <f>ROUND(INDEX([1]acpsa_table1_production_2018!$C$2:$AM$81,MATCH($A81,[1]acpsa_table1_production_2018!$B$2:$B$81,0),MATCH(AI$4,[1]acpsa_table1_production_2018!$C$1:$AM$1,0)),0)</f>
        <v>1223550</v>
      </c>
      <c r="AJ81" s="64">
        <f>ROUND(INDEX([1]acpsa_table1_production_2018!$C$2:$AM$81,MATCH($A81,[1]acpsa_table1_production_2018!$B$2:$B$81,0),MATCH(AJ$4,[1]acpsa_table1_production_2018!$C$1:$AM$1,0)),0)</f>
        <v>14650113</v>
      </c>
      <c r="AK81" s="64">
        <f>ROUND(INDEX([1]acpsa_table1_production_2018!$C$2:$AM$81,MATCH($A81,[1]acpsa_table1_production_2018!$B$2:$B$81,0),MATCH(AK$4,[1]acpsa_table1_production_2018!$C$1:$AM$1,0)),0)</f>
        <v>20656518</v>
      </c>
    </row>
    <row r="82" spans="1:37" x14ac:dyDescent="0.3">
      <c r="A82" s="7" t="s">
        <v>93</v>
      </c>
      <c r="B82" s="14">
        <f>ROUND(INDEX([1]acpsa_table1_production_2018!$C$2:$AM$81,MATCH($A82,[1]acpsa_table1_production_2018!$B$2:$B$81,0),MATCH(B$4,[1]acpsa_table1_production_2018!$C$1:$AM$1,0)),0)</f>
        <v>7606</v>
      </c>
      <c r="C82" s="14">
        <f>ROUND(INDEX([1]acpsa_table1_production_2018!$C$2:$AM$81,MATCH($A82,[1]acpsa_table1_production_2018!$B$2:$B$81,0),MATCH(C$4,[1]acpsa_table1_production_2018!$C$1:$AM$1,0)),0)</f>
        <v>9912</v>
      </c>
      <c r="D82" s="14">
        <f>ROUND(INDEX([1]acpsa_table1_production_2018!$C$2:$AM$81,MATCH($A82,[1]acpsa_table1_production_2018!$B$2:$B$81,0),MATCH(D$4,[1]acpsa_table1_production_2018!$C$1:$AM$1,0)),0)</f>
        <v>3681</v>
      </c>
      <c r="E82" s="14">
        <f>ROUND(INDEX([1]acpsa_table1_production_2018!$C$2:$AM$81,MATCH($A82,[1]acpsa_table1_production_2018!$B$2:$B$81,0),MATCH(E$4,[1]acpsa_table1_production_2018!$C$1:$AM$1,0)),0)</f>
        <v>7617</v>
      </c>
      <c r="F82" s="14">
        <f>ROUND(INDEX([1]acpsa_table1_production_2018!$C$2:$AM$81,MATCH($A82,[1]acpsa_table1_production_2018!$B$2:$B$81,0),MATCH(F$4,[1]acpsa_table1_production_2018!$C$1:$AM$1,0)),0)</f>
        <v>7335</v>
      </c>
      <c r="G82" s="14">
        <f>ROUND(INDEX([1]acpsa_table1_production_2018!$C$2:$AM$81,MATCH($A82,[1]acpsa_table1_production_2018!$B$2:$B$81,0),MATCH(G$4,[1]acpsa_table1_production_2018!$C$1:$AM$1,0)),0)</f>
        <v>45867</v>
      </c>
      <c r="H82" s="14">
        <f>ROUND(INDEX([1]acpsa_table1_production_2018!$C$2:$AM$81,MATCH($A82,[1]acpsa_table1_production_2018!$B$2:$B$81,0),MATCH(H$4,[1]acpsa_table1_production_2018!$C$1:$AM$1,0)),0)</f>
        <v>19928</v>
      </c>
      <c r="I82" s="14">
        <f>ROUND(INDEX([1]acpsa_table1_production_2018!$C$2:$AM$81,MATCH($A82,[1]acpsa_table1_production_2018!$B$2:$B$81,0),MATCH(I$4,[1]acpsa_table1_production_2018!$C$1:$AM$1,0)),0)</f>
        <v>2274</v>
      </c>
      <c r="J82" s="14">
        <f>ROUND(INDEX([1]acpsa_table1_production_2018!$C$2:$AM$81,MATCH($A82,[1]acpsa_table1_production_2018!$B$2:$B$81,0),MATCH(J$4,[1]acpsa_table1_production_2018!$C$1:$AM$1,0)),0)</f>
        <v>3615</v>
      </c>
      <c r="K82" s="14">
        <f>ROUND(INDEX([1]acpsa_table1_production_2018!$C$2:$AM$81,MATCH($A82,[1]acpsa_table1_production_2018!$B$2:$B$81,0),MATCH(K$4,[1]acpsa_table1_production_2018!$C$1:$AM$1,0)),0)</f>
        <v>4926</v>
      </c>
      <c r="L82" s="14">
        <f>ROUND(INDEX([1]acpsa_table1_production_2018!$C$2:$AM$81,MATCH($A82,[1]acpsa_table1_production_2018!$B$2:$B$81,0),MATCH(L$4,[1]acpsa_table1_production_2018!$C$1:$AM$1,0)),0)</f>
        <v>128659</v>
      </c>
      <c r="M82" s="15">
        <f>ROUND(INDEX([1]acpsa_table1_production_2018!$C$2:$AM$81,MATCH($A82,[1]acpsa_table1_production_2018!$B$2:$B$81,0),MATCH(M$4,[1]acpsa_table1_production_2018!$C$1:$AM$1,0)),0)</f>
        <v>2150</v>
      </c>
      <c r="N82" s="16">
        <f>ROUND(INDEX([1]acpsa_table1_production_2018!$C$2:$AM$81,MATCH($A82,[1]acpsa_table1_production_2018!$B$2:$B$81,0),MATCH(N$4,[1]acpsa_table1_production_2018!$C$1:$AM$1,0)),0)</f>
        <v>1448</v>
      </c>
      <c r="O82" s="16">
        <f>ROUND(INDEX([1]acpsa_table1_production_2018!$C$2:$AM$81,MATCH($A82,[1]acpsa_table1_production_2018!$B$2:$B$81,0),MATCH(O$4,[1]acpsa_table1_production_2018!$C$1:$AM$1,0)),0)</f>
        <v>3093</v>
      </c>
      <c r="P82" s="16">
        <f>ROUND(INDEX([1]acpsa_table1_production_2018!$C$2:$AM$81,MATCH($A82,[1]acpsa_table1_production_2018!$B$2:$B$81,0),MATCH(P$4,[1]acpsa_table1_production_2018!$C$1:$AM$1,0)),0)</f>
        <v>7229</v>
      </c>
      <c r="Q82" s="16">
        <f>ROUND(INDEX([1]acpsa_table1_production_2018!$C$2:$AM$81,MATCH($A82,[1]acpsa_table1_production_2018!$B$2:$B$81,0),MATCH(Q$4,[1]acpsa_table1_production_2018!$C$1:$AM$1,0)),0)</f>
        <v>162518</v>
      </c>
      <c r="R82" s="16">
        <f>ROUND(INDEX([1]acpsa_table1_production_2018!$C$2:$AM$81,MATCH($A82,[1]acpsa_table1_production_2018!$B$2:$B$81,0),MATCH(R$4,[1]acpsa_table1_production_2018!$C$1:$AM$1,0)),0)</f>
        <v>5894</v>
      </c>
      <c r="S82" s="16">
        <f>ROUND(INDEX([1]acpsa_table1_production_2018!$C$2:$AM$81,MATCH($A82,[1]acpsa_table1_production_2018!$B$2:$B$81,0),MATCH(S$4,[1]acpsa_table1_production_2018!$C$1:$AM$1,0)),0)</f>
        <v>19040</v>
      </c>
      <c r="T82" s="16">
        <f>ROUND(INDEX([1]acpsa_table1_production_2018!$C$2:$AM$81,MATCH($A82,[1]acpsa_table1_production_2018!$B$2:$B$81,0),MATCH(T$4,[1]acpsa_table1_production_2018!$C$1:$AM$1,0)),0)</f>
        <v>108622</v>
      </c>
      <c r="U82" s="16">
        <f>ROUND(INDEX([1]acpsa_table1_production_2018!$C$2:$AM$81,MATCH($A82,[1]acpsa_table1_production_2018!$B$2:$B$81,0),MATCH(U$4,[1]acpsa_table1_production_2018!$C$1:$AM$1,0)),0)</f>
        <v>34921</v>
      </c>
      <c r="V82" s="100">
        <f>ROUND(INDEX([1]acpsa_table1_production_2018!$C$2:$AM$81,MATCH($A82,[1]acpsa_table1_production_2018!$B$2:$B$81,0),MATCH(V$4,[1]acpsa_table1_production_2018!$C$1:$AM$1,0)),0)</f>
        <v>2071</v>
      </c>
      <c r="W82" s="14">
        <f>ROUND(INDEX([1]acpsa_table1_production_2018!$C$2:$AM$81,MATCH($A82,[1]acpsa_table1_production_2018!$B$2:$B$81,0),MATCH(W$4,[1]acpsa_table1_production_2018!$C$1:$AM$1,0)),0)</f>
        <v>90227</v>
      </c>
      <c r="X82" s="14">
        <f>ROUND(INDEX([1]acpsa_table1_production_2018!$C$2:$AM$81,MATCH($A82,[1]acpsa_table1_production_2018!$B$2:$B$81,0),MATCH(X$4,[1]acpsa_table1_production_2018!$C$1:$AM$1,0)),0)</f>
        <v>62866</v>
      </c>
      <c r="Y82" s="14">
        <f>ROUND(INDEX([1]acpsa_table1_production_2018!$C$2:$AM$81,MATCH($A82,[1]acpsa_table1_production_2018!$B$2:$B$81,0),MATCH(Y$4,[1]acpsa_table1_production_2018!$C$1:$AM$1,0)),0)</f>
        <v>26550</v>
      </c>
      <c r="Z82" s="14">
        <f>ROUND(INDEX([1]acpsa_table1_production_2018!$C$2:$AM$81,MATCH($A82,[1]acpsa_table1_production_2018!$B$2:$B$81,0),MATCH(Z$4,[1]acpsa_table1_production_2018!$C$1:$AM$1,0)),0)</f>
        <v>1753</v>
      </c>
      <c r="AA82" s="14">
        <f>ROUND(INDEX([1]acpsa_table1_production_2018!$C$2:$AM$81,MATCH($A82,[1]acpsa_table1_production_2018!$B$2:$B$81,0),MATCH(AA$4,[1]acpsa_table1_production_2018!$C$1:$AM$1,0)),0)</f>
        <v>736</v>
      </c>
      <c r="AB82" s="14">
        <f>ROUND(INDEX([1]acpsa_table1_production_2018!$C$2:$AM$81,MATCH($A82,[1]acpsa_table1_production_2018!$B$2:$B$81,0),MATCH(AB$4,[1]acpsa_table1_production_2018!$C$1:$AM$1,0)),0)</f>
        <v>16799</v>
      </c>
      <c r="AC82" s="15">
        <f>ROUND(INDEX([1]acpsa_table1_production_2018!$C$2:$AM$81,MATCH($A82,[1]acpsa_table1_production_2018!$B$2:$B$81,0),MATCH(AC$4,[1]acpsa_table1_production_2018!$C$1:$AM$1,0)),0)</f>
        <v>14163</v>
      </c>
      <c r="AD82" s="16">
        <f>ROUND(INDEX([1]acpsa_table1_production_2018!$C$2:$AM$81,MATCH($A82,[1]acpsa_table1_production_2018!$B$2:$B$81,0),MATCH(AD$4,[1]acpsa_table1_production_2018!$C$1:$AM$1,0)),0)</f>
        <v>15443</v>
      </c>
      <c r="AE82" s="16">
        <f>ROUND(INDEX([1]acpsa_table1_production_2018!$C$2:$AM$81,MATCH($A82,[1]acpsa_table1_production_2018!$B$2:$B$81,0),MATCH(AE$4,[1]acpsa_table1_production_2018!$C$1:$AM$1,0)),0)</f>
        <v>48948</v>
      </c>
      <c r="AF82" s="16">
        <f>ROUND(INDEX([1]acpsa_table1_production_2018!$C$2:$AM$81,MATCH($A82,[1]acpsa_table1_production_2018!$B$2:$B$81,0),MATCH(AF$4,[1]acpsa_table1_production_2018!$C$1:$AM$1,0)),0)</f>
        <v>1115026</v>
      </c>
      <c r="AG82" s="16">
        <f>ROUND(INDEX([1]acpsa_table1_production_2018!$C$2:$AM$81,MATCH($A82,[1]acpsa_table1_production_2018!$B$2:$B$81,0),MATCH(AG$4,[1]acpsa_table1_production_2018!$C$1:$AM$1,0)),0)</f>
        <v>52379</v>
      </c>
      <c r="AH82" s="16">
        <f>ROUND(INDEX([1]acpsa_table1_production_2018!$C$2:$AM$81,MATCH($A82,[1]acpsa_table1_production_2018!$B$2:$B$81,0),MATCH(AH$4,[1]acpsa_table1_production_2018!$C$1:$AM$1,0)),0)</f>
        <v>822977</v>
      </c>
      <c r="AI82" s="16">
        <f>ROUND(INDEX([1]acpsa_table1_production_2018!$C$2:$AM$81,MATCH($A82,[1]acpsa_table1_production_2018!$B$2:$B$81,0),MATCH(AI$4,[1]acpsa_table1_production_2018!$C$1:$AM$1,0)),0)</f>
        <v>628161</v>
      </c>
      <c r="AJ82" s="16">
        <f>ROUND(INDEX([1]acpsa_table1_production_2018!$C$2:$AM$81,MATCH($A82,[1]acpsa_table1_production_2018!$B$2:$B$81,0),MATCH(AJ$4,[1]acpsa_table1_production_2018!$C$1:$AM$1,0)),0)</f>
        <v>7483254</v>
      </c>
      <c r="AK82" s="16">
        <f>ROUND(INDEX([1]acpsa_table1_production_2018!$C$2:$AM$81,MATCH($A82,[1]acpsa_table1_production_2018!$B$2:$B$81,0),MATCH(AK$4,[1]acpsa_table1_production_2018!$C$1:$AM$1,0)),0)</f>
        <v>10967689</v>
      </c>
    </row>
    <row r="83" spans="1:37" x14ac:dyDescent="0.3">
      <c r="A83" s="7" t="s">
        <v>94</v>
      </c>
      <c r="B83" s="14">
        <f>ROUND(INDEX([1]acpsa_table1_production_2018!$C$2:$AM$81,MATCH($A83,[1]acpsa_table1_production_2018!$B$2:$B$81,0),MATCH(B$4,[1]acpsa_table1_production_2018!$C$1:$AM$1,0)),0)</f>
        <v>1301</v>
      </c>
      <c r="C83" s="14">
        <f>ROUND(INDEX([1]acpsa_table1_production_2018!$C$2:$AM$81,MATCH($A83,[1]acpsa_table1_production_2018!$B$2:$B$81,0),MATCH(C$4,[1]acpsa_table1_production_2018!$C$1:$AM$1,0)),0)</f>
        <v>1852</v>
      </c>
      <c r="D83" s="14">
        <f>ROUND(INDEX([1]acpsa_table1_production_2018!$C$2:$AM$81,MATCH($A83,[1]acpsa_table1_production_2018!$B$2:$B$81,0),MATCH(D$4,[1]acpsa_table1_production_2018!$C$1:$AM$1,0)),0)</f>
        <v>920</v>
      </c>
      <c r="E83" s="14">
        <f>ROUND(INDEX([1]acpsa_table1_production_2018!$C$2:$AM$81,MATCH($A83,[1]acpsa_table1_production_2018!$B$2:$B$81,0),MATCH(E$4,[1]acpsa_table1_production_2018!$C$1:$AM$1,0)),0)</f>
        <v>1322</v>
      </c>
      <c r="F83" s="14">
        <f>ROUND(INDEX([1]acpsa_table1_production_2018!$C$2:$AM$81,MATCH($A83,[1]acpsa_table1_production_2018!$B$2:$B$81,0),MATCH(F$4,[1]acpsa_table1_production_2018!$C$1:$AM$1,0)),0)</f>
        <v>754</v>
      </c>
      <c r="G83" s="14">
        <f>ROUND(INDEX([1]acpsa_table1_production_2018!$C$2:$AM$81,MATCH($A83,[1]acpsa_table1_production_2018!$B$2:$B$81,0),MATCH(G$4,[1]acpsa_table1_production_2018!$C$1:$AM$1,0)),0)</f>
        <v>1786</v>
      </c>
      <c r="H83" s="14">
        <f>ROUND(INDEX([1]acpsa_table1_production_2018!$C$2:$AM$81,MATCH($A83,[1]acpsa_table1_production_2018!$B$2:$B$81,0),MATCH(H$4,[1]acpsa_table1_production_2018!$C$1:$AM$1,0)),0)</f>
        <v>584</v>
      </c>
      <c r="I83" s="14">
        <f>ROUND(INDEX([1]acpsa_table1_production_2018!$C$2:$AM$81,MATCH($A83,[1]acpsa_table1_production_2018!$B$2:$B$81,0),MATCH(I$4,[1]acpsa_table1_production_2018!$C$1:$AM$1,0)),0)</f>
        <v>77</v>
      </c>
      <c r="J83" s="14">
        <f>ROUND(INDEX([1]acpsa_table1_production_2018!$C$2:$AM$81,MATCH($A83,[1]acpsa_table1_production_2018!$B$2:$B$81,0),MATCH(J$4,[1]acpsa_table1_production_2018!$C$1:$AM$1,0)),0)</f>
        <v>950</v>
      </c>
      <c r="K83" s="14">
        <f>ROUND(INDEX([1]acpsa_table1_production_2018!$C$2:$AM$81,MATCH($A83,[1]acpsa_table1_production_2018!$B$2:$B$81,0),MATCH(K$4,[1]acpsa_table1_production_2018!$C$1:$AM$1,0)),0)</f>
        <v>254</v>
      </c>
      <c r="L83" s="14">
        <f>ROUND(INDEX([1]acpsa_table1_production_2018!$C$2:$AM$81,MATCH($A83,[1]acpsa_table1_production_2018!$B$2:$B$81,0),MATCH(L$4,[1]acpsa_table1_production_2018!$C$1:$AM$1,0)),0)</f>
        <v>2666</v>
      </c>
      <c r="M83" s="15">
        <f>ROUND(INDEX([1]acpsa_table1_production_2018!$C$2:$AM$81,MATCH($A83,[1]acpsa_table1_production_2018!$B$2:$B$81,0),MATCH(M$4,[1]acpsa_table1_production_2018!$C$1:$AM$1,0)),0)</f>
        <v>34</v>
      </c>
      <c r="N83" s="16">
        <f>ROUND(INDEX([1]acpsa_table1_production_2018!$C$2:$AM$81,MATCH($A83,[1]acpsa_table1_production_2018!$B$2:$B$81,0),MATCH(N$4,[1]acpsa_table1_production_2018!$C$1:$AM$1,0)),0)</f>
        <v>32</v>
      </c>
      <c r="O83" s="16">
        <f>ROUND(INDEX([1]acpsa_table1_production_2018!$C$2:$AM$81,MATCH($A83,[1]acpsa_table1_production_2018!$B$2:$B$81,0),MATCH(O$4,[1]acpsa_table1_production_2018!$C$1:$AM$1,0)),0)</f>
        <v>680</v>
      </c>
      <c r="P83" s="16">
        <f>ROUND(INDEX([1]acpsa_table1_production_2018!$C$2:$AM$81,MATCH($A83,[1]acpsa_table1_production_2018!$B$2:$B$81,0),MATCH(P$4,[1]acpsa_table1_production_2018!$C$1:$AM$1,0)),0)</f>
        <v>652</v>
      </c>
      <c r="Q83" s="16">
        <f>ROUND(INDEX([1]acpsa_table1_production_2018!$C$2:$AM$81,MATCH($A83,[1]acpsa_table1_production_2018!$B$2:$B$81,0),MATCH(Q$4,[1]acpsa_table1_production_2018!$C$1:$AM$1,0)),0)</f>
        <v>7098</v>
      </c>
      <c r="R83" s="16">
        <f>ROUND(INDEX([1]acpsa_table1_production_2018!$C$2:$AM$81,MATCH($A83,[1]acpsa_table1_production_2018!$B$2:$B$81,0),MATCH(R$4,[1]acpsa_table1_production_2018!$C$1:$AM$1,0)),0)</f>
        <v>3258</v>
      </c>
      <c r="S83" s="16">
        <f>ROUND(INDEX([1]acpsa_table1_production_2018!$C$2:$AM$81,MATCH($A83,[1]acpsa_table1_production_2018!$B$2:$B$81,0),MATCH(S$4,[1]acpsa_table1_production_2018!$C$1:$AM$1,0)),0)</f>
        <v>635</v>
      </c>
      <c r="T83" s="16">
        <f>ROUND(INDEX([1]acpsa_table1_production_2018!$C$2:$AM$81,MATCH($A83,[1]acpsa_table1_production_2018!$B$2:$B$81,0),MATCH(T$4,[1]acpsa_table1_production_2018!$C$1:$AM$1,0)),0)</f>
        <v>6217</v>
      </c>
      <c r="U83" s="16">
        <f>ROUND(INDEX([1]acpsa_table1_production_2018!$C$2:$AM$81,MATCH($A83,[1]acpsa_table1_production_2018!$B$2:$B$81,0),MATCH(U$4,[1]acpsa_table1_production_2018!$C$1:$AM$1,0)),0)</f>
        <v>5113</v>
      </c>
      <c r="V83" s="100">
        <f>ROUND(INDEX([1]acpsa_table1_production_2018!$C$2:$AM$81,MATCH($A83,[1]acpsa_table1_production_2018!$B$2:$B$81,0),MATCH(V$4,[1]acpsa_table1_production_2018!$C$1:$AM$1,0)),0)</f>
        <v>1144</v>
      </c>
      <c r="W83" s="14">
        <f>ROUND(INDEX([1]acpsa_table1_production_2018!$C$2:$AM$81,MATCH($A83,[1]acpsa_table1_production_2018!$B$2:$B$81,0),MATCH(W$4,[1]acpsa_table1_production_2018!$C$1:$AM$1,0)),0)</f>
        <v>23478</v>
      </c>
      <c r="X83" s="14">
        <f>ROUND(INDEX([1]acpsa_table1_production_2018!$C$2:$AM$81,MATCH($A83,[1]acpsa_table1_production_2018!$B$2:$B$81,0),MATCH(X$4,[1]acpsa_table1_production_2018!$C$1:$AM$1,0)),0)</f>
        <v>2821</v>
      </c>
      <c r="Y83" s="14">
        <f>ROUND(INDEX([1]acpsa_table1_production_2018!$C$2:$AM$81,MATCH($A83,[1]acpsa_table1_production_2018!$B$2:$B$81,0),MATCH(Y$4,[1]acpsa_table1_production_2018!$C$1:$AM$1,0)),0)</f>
        <v>788</v>
      </c>
      <c r="Z83" s="14">
        <f>ROUND(INDEX([1]acpsa_table1_production_2018!$C$2:$AM$81,MATCH($A83,[1]acpsa_table1_production_2018!$B$2:$B$81,0),MATCH(Z$4,[1]acpsa_table1_production_2018!$C$1:$AM$1,0)),0)</f>
        <v>81</v>
      </c>
      <c r="AA83" s="14">
        <f>ROUND(INDEX([1]acpsa_table1_production_2018!$C$2:$AM$81,MATCH($A83,[1]acpsa_table1_production_2018!$B$2:$B$81,0),MATCH(AA$4,[1]acpsa_table1_production_2018!$C$1:$AM$1,0)),0)</f>
        <v>21</v>
      </c>
      <c r="AB83" s="14">
        <f>ROUND(INDEX([1]acpsa_table1_production_2018!$C$2:$AM$81,MATCH($A83,[1]acpsa_table1_production_2018!$B$2:$B$81,0),MATCH(AB$4,[1]acpsa_table1_production_2018!$C$1:$AM$1,0)),0)</f>
        <v>469</v>
      </c>
      <c r="AC83" s="15">
        <f>ROUND(INDEX([1]acpsa_table1_production_2018!$C$2:$AM$81,MATCH($A83,[1]acpsa_table1_production_2018!$B$2:$B$81,0),MATCH(AC$4,[1]acpsa_table1_production_2018!$C$1:$AM$1,0)),0)</f>
        <v>582</v>
      </c>
      <c r="AD83" s="16">
        <f>ROUND(INDEX([1]acpsa_table1_production_2018!$C$2:$AM$81,MATCH($A83,[1]acpsa_table1_production_2018!$B$2:$B$81,0),MATCH(AD$4,[1]acpsa_table1_production_2018!$C$1:$AM$1,0)),0)</f>
        <v>595</v>
      </c>
      <c r="AE83" s="16">
        <f>ROUND(INDEX([1]acpsa_table1_production_2018!$C$2:$AM$81,MATCH($A83,[1]acpsa_table1_production_2018!$B$2:$B$81,0),MATCH(AE$4,[1]acpsa_table1_production_2018!$C$1:$AM$1,0)),0)</f>
        <v>1527</v>
      </c>
      <c r="AF83" s="16">
        <f>ROUND(INDEX([1]acpsa_table1_production_2018!$C$2:$AM$81,MATCH($A83,[1]acpsa_table1_production_2018!$B$2:$B$81,0),MATCH(AF$4,[1]acpsa_table1_production_2018!$C$1:$AM$1,0)),0)</f>
        <v>0</v>
      </c>
      <c r="AG83" s="16">
        <f>ROUND(INDEX([1]acpsa_table1_production_2018!$C$2:$AM$81,MATCH($A83,[1]acpsa_table1_production_2018!$B$2:$B$81,0),MATCH(AG$4,[1]acpsa_table1_production_2018!$C$1:$AM$1,0)),0)</f>
        <v>623</v>
      </c>
      <c r="AH83" s="16">
        <f>ROUND(INDEX([1]acpsa_table1_production_2018!$C$2:$AM$81,MATCH($A83,[1]acpsa_table1_production_2018!$B$2:$B$81,0),MATCH(AH$4,[1]acpsa_table1_production_2018!$C$1:$AM$1,0)),0)</f>
        <v>287199</v>
      </c>
      <c r="AI83" s="16">
        <f>ROUND(INDEX([1]acpsa_table1_production_2018!$C$2:$AM$81,MATCH($A83,[1]acpsa_table1_production_2018!$B$2:$B$81,0),MATCH(AI$4,[1]acpsa_table1_production_2018!$C$1:$AM$1,0)),0)</f>
        <v>242124</v>
      </c>
      <c r="AJ83" s="16">
        <f>ROUND(INDEX([1]acpsa_table1_production_2018!$C$2:$AM$81,MATCH($A83,[1]acpsa_table1_production_2018!$B$2:$B$81,0),MATCH(AJ$4,[1]acpsa_table1_production_2018!$C$1:$AM$1,0)),0)</f>
        <v>796134</v>
      </c>
      <c r="AK83" s="16">
        <f>ROUND(INDEX([1]acpsa_table1_production_2018!$C$2:$AM$81,MATCH($A83,[1]acpsa_table1_production_2018!$B$2:$B$81,0),MATCH(AK$4,[1]acpsa_table1_production_2018!$C$1:$AM$1,0)),0)</f>
        <v>1393773</v>
      </c>
    </row>
    <row r="84" spans="1:37" x14ac:dyDescent="0.3">
      <c r="A84" s="9" t="s">
        <v>95</v>
      </c>
      <c r="B84" s="17">
        <f>ROUND(INDEX([1]acpsa_table1_production_2018!$C$2:$AM$81,MATCH($A84,[1]acpsa_table1_production_2018!$B$2:$B$81,0),MATCH(B$4,[1]acpsa_table1_production_2018!$C$1:$AM$1,0)),0)</f>
        <v>8158</v>
      </c>
      <c r="C84" s="17">
        <f>ROUND(INDEX([1]acpsa_table1_production_2018!$C$2:$AM$81,MATCH($A84,[1]acpsa_table1_production_2018!$B$2:$B$81,0),MATCH(C$4,[1]acpsa_table1_production_2018!$C$1:$AM$1,0)),0)</f>
        <v>24843</v>
      </c>
      <c r="D84" s="17">
        <f>ROUND(INDEX([1]acpsa_table1_production_2018!$C$2:$AM$81,MATCH($A84,[1]acpsa_table1_production_2018!$B$2:$B$81,0),MATCH(D$4,[1]acpsa_table1_production_2018!$C$1:$AM$1,0)),0)</f>
        <v>3375</v>
      </c>
      <c r="E84" s="17">
        <f>ROUND(INDEX([1]acpsa_table1_production_2018!$C$2:$AM$81,MATCH($A84,[1]acpsa_table1_production_2018!$B$2:$B$81,0),MATCH(E$4,[1]acpsa_table1_production_2018!$C$1:$AM$1,0)),0)</f>
        <v>12999</v>
      </c>
      <c r="F84" s="17">
        <f>ROUND(INDEX([1]acpsa_table1_production_2018!$C$2:$AM$81,MATCH($A84,[1]acpsa_table1_production_2018!$B$2:$B$81,0),MATCH(F$4,[1]acpsa_table1_production_2018!$C$1:$AM$1,0)),0)</f>
        <v>4699</v>
      </c>
      <c r="G84" s="17">
        <f>ROUND(INDEX([1]acpsa_table1_production_2018!$C$2:$AM$81,MATCH($A84,[1]acpsa_table1_production_2018!$B$2:$B$81,0),MATCH(G$4,[1]acpsa_table1_production_2018!$C$1:$AM$1,0)),0)</f>
        <v>46458</v>
      </c>
      <c r="H84" s="17">
        <f>ROUND(INDEX([1]acpsa_table1_production_2018!$C$2:$AM$81,MATCH($A84,[1]acpsa_table1_production_2018!$B$2:$B$81,0),MATCH(H$4,[1]acpsa_table1_production_2018!$C$1:$AM$1,0)),0)</f>
        <v>12328</v>
      </c>
      <c r="I84" s="17">
        <f>ROUND(INDEX([1]acpsa_table1_production_2018!$C$2:$AM$81,MATCH($A84,[1]acpsa_table1_production_2018!$B$2:$B$81,0),MATCH(I$4,[1]acpsa_table1_production_2018!$C$1:$AM$1,0)),0)</f>
        <v>1483</v>
      </c>
      <c r="J84" s="17">
        <f>ROUND(INDEX([1]acpsa_table1_production_2018!$C$2:$AM$81,MATCH($A84,[1]acpsa_table1_production_2018!$B$2:$B$81,0),MATCH(J$4,[1]acpsa_table1_production_2018!$C$1:$AM$1,0)),0)</f>
        <v>8805</v>
      </c>
      <c r="K84" s="17">
        <f>ROUND(INDEX([1]acpsa_table1_production_2018!$C$2:$AM$81,MATCH($A84,[1]acpsa_table1_production_2018!$B$2:$B$81,0),MATCH(K$4,[1]acpsa_table1_production_2018!$C$1:$AM$1,0)),0)</f>
        <v>3616</v>
      </c>
      <c r="L84" s="17">
        <f>ROUND(INDEX([1]acpsa_table1_production_2018!$C$2:$AM$81,MATCH($A84,[1]acpsa_table1_production_2018!$B$2:$B$81,0),MATCH(L$4,[1]acpsa_table1_production_2018!$C$1:$AM$1,0)),0)</f>
        <v>21235</v>
      </c>
      <c r="M84" s="18">
        <f>ROUND(INDEX([1]acpsa_table1_production_2018!$C$2:$AM$81,MATCH($A84,[1]acpsa_table1_production_2018!$B$2:$B$81,0),MATCH(M$4,[1]acpsa_table1_production_2018!$C$1:$AM$1,0)),0)</f>
        <v>282</v>
      </c>
      <c r="N84" s="19">
        <f>ROUND(INDEX([1]acpsa_table1_production_2018!$C$2:$AM$81,MATCH($A84,[1]acpsa_table1_production_2018!$B$2:$B$81,0),MATCH(N$4,[1]acpsa_table1_production_2018!$C$1:$AM$1,0)),0)</f>
        <v>624</v>
      </c>
      <c r="O84" s="19">
        <f>ROUND(INDEX([1]acpsa_table1_production_2018!$C$2:$AM$81,MATCH($A84,[1]acpsa_table1_production_2018!$B$2:$B$81,0),MATCH(O$4,[1]acpsa_table1_production_2018!$C$1:$AM$1,0)),0)</f>
        <v>5781</v>
      </c>
      <c r="P84" s="19">
        <f>ROUND(INDEX([1]acpsa_table1_production_2018!$C$2:$AM$81,MATCH($A84,[1]acpsa_table1_production_2018!$B$2:$B$81,0),MATCH(P$4,[1]acpsa_table1_production_2018!$C$1:$AM$1,0)),0)</f>
        <v>453</v>
      </c>
      <c r="Q84" s="19">
        <f>ROUND(INDEX([1]acpsa_table1_production_2018!$C$2:$AM$81,MATCH($A84,[1]acpsa_table1_production_2018!$B$2:$B$81,0),MATCH(Q$4,[1]acpsa_table1_production_2018!$C$1:$AM$1,0)),0)</f>
        <v>43741</v>
      </c>
      <c r="R84" s="19">
        <f>ROUND(INDEX([1]acpsa_table1_production_2018!$C$2:$AM$81,MATCH($A84,[1]acpsa_table1_production_2018!$B$2:$B$81,0),MATCH(R$4,[1]acpsa_table1_production_2018!$C$1:$AM$1,0)),0)</f>
        <v>12923</v>
      </c>
      <c r="S84" s="19">
        <f>ROUND(INDEX([1]acpsa_table1_production_2018!$C$2:$AM$81,MATCH($A84,[1]acpsa_table1_production_2018!$B$2:$B$81,0),MATCH(S$4,[1]acpsa_table1_production_2018!$C$1:$AM$1,0)),0)</f>
        <v>8439</v>
      </c>
      <c r="T84" s="19">
        <f>ROUND(INDEX([1]acpsa_table1_production_2018!$C$2:$AM$81,MATCH($A84,[1]acpsa_table1_production_2018!$B$2:$B$81,0),MATCH(T$4,[1]acpsa_table1_production_2018!$C$1:$AM$1,0)),0)</f>
        <v>128829</v>
      </c>
      <c r="U84" s="19">
        <f>ROUND(INDEX([1]acpsa_table1_production_2018!$C$2:$AM$81,MATCH($A84,[1]acpsa_table1_production_2018!$B$2:$B$81,0),MATCH(U$4,[1]acpsa_table1_production_2018!$C$1:$AM$1,0)),0)</f>
        <v>39964</v>
      </c>
      <c r="V84" s="23">
        <f>ROUND(INDEX([1]acpsa_table1_production_2018!$C$2:$AM$81,MATCH($A84,[1]acpsa_table1_production_2018!$B$2:$B$81,0),MATCH(V$4,[1]acpsa_table1_production_2018!$C$1:$AM$1,0)),0)</f>
        <v>10428</v>
      </c>
      <c r="W84" s="17">
        <f>ROUND(INDEX([1]acpsa_table1_production_2018!$C$2:$AM$81,MATCH($A84,[1]acpsa_table1_production_2018!$B$2:$B$81,0),MATCH(W$4,[1]acpsa_table1_production_2018!$C$1:$AM$1,0)),0)</f>
        <v>178799</v>
      </c>
      <c r="X84" s="17">
        <f>ROUND(INDEX([1]acpsa_table1_production_2018!$C$2:$AM$81,MATCH($A84,[1]acpsa_table1_production_2018!$B$2:$B$81,0),MATCH(X$4,[1]acpsa_table1_production_2018!$C$1:$AM$1,0)),0)</f>
        <v>53005</v>
      </c>
      <c r="Y84" s="17">
        <f>ROUND(INDEX([1]acpsa_table1_production_2018!$C$2:$AM$81,MATCH($A84,[1]acpsa_table1_production_2018!$B$2:$B$81,0),MATCH(Y$4,[1]acpsa_table1_production_2018!$C$1:$AM$1,0)),0)</f>
        <v>14143</v>
      </c>
      <c r="Z84" s="17">
        <f>ROUND(INDEX([1]acpsa_table1_production_2018!$C$2:$AM$81,MATCH($A84,[1]acpsa_table1_production_2018!$B$2:$B$81,0),MATCH(Z$4,[1]acpsa_table1_production_2018!$C$1:$AM$1,0)),0)</f>
        <v>1148</v>
      </c>
      <c r="AA84" s="17">
        <f>ROUND(INDEX([1]acpsa_table1_production_2018!$C$2:$AM$81,MATCH($A84,[1]acpsa_table1_production_2018!$B$2:$B$81,0),MATCH(AA$4,[1]acpsa_table1_production_2018!$C$1:$AM$1,0)),0)</f>
        <v>280</v>
      </c>
      <c r="AB84" s="17">
        <f>ROUND(INDEX([1]acpsa_table1_production_2018!$C$2:$AM$81,MATCH($A84,[1]acpsa_table1_production_2018!$B$2:$B$81,0),MATCH(AB$4,[1]acpsa_table1_production_2018!$C$1:$AM$1,0)),0)</f>
        <v>6049</v>
      </c>
      <c r="AC84" s="18">
        <f>ROUND(INDEX([1]acpsa_table1_production_2018!$C$2:$AM$81,MATCH($A84,[1]acpsa_table1_production_2018!$B$2:$B$81,0),MATCH(AC$4,[1]acpsa_table1_production_2018!$C$1:$AM$1,0)),0)</f>
        <v>6819</v>
      </c>
      <c r="AD84" s="19">
        <f>ROUND(INDEX([1]acpsa_table1_production_2018!$C$2:$AM$81,MATCH($A84,[1]acpsa_table1_production_2018!$B$2:$B$81,0),MATCH(AD$4,[1]acpsa_table1_production_2018!$C$1:$AM$1,0)),0)</f>
        <v>5973</v>
      </c>
      <c r="AE84" s="19">
        <f>ROUND(INDEX([1]acpsa_table1_production_2018!$C$2:$AM$81,MATCH($A84,[1]acpsa_table1_production_2018!$B$2:$B$81,0),MATCH(AE$4,[1]acpsa_table1_production_2018!$C$1:$AM$1,0)),0)</f>
        <v>4656</v>
      </c>
      <c r="AF84" s="19">
        <f>ROUND(INDEX([1]acpsa_table1_production_2018!$C$2:$AM$81,MATCH($A84,[1]acpsa_table1_production_2018!$B$2:$B$81,0),MATCH(AF$4,[1]acpsa_table1_production_2018!$C$1:$AM$1,0)),0)</f>
        <v>214787</v>
      </c>
      <c r="AG84" s="19">
        <f>ROUND(INDEX([1]acpsa_table1_production_2018!$C$2:$AM$81,MATCH($A84,[1]acpsa_table1_production_2018!$B$2:$B$81,0),MATCH(AG$4,[1]acpsa_table1_production_2018!$C$1:$AM$1,0)),0)</f>
        <v>25657</v>
      </c>
      <c r="AH84" s="19">
        <f>ROUND(INDEX([1]acpsa_table1_production_2018!$C$2:$AM$81,MATCH($A84,[1]acpsa_table1_production_2018!$B$2:$B$81,0),MATCH(AH$4,[1]acpsa_table1_production_2018!$C$1:$AM$1,0)),0)</f>
        <v>660287</v>
      </c>
      <c r="AI84" s="19">
        <f>ROUND(INDEX([1]acpsa_table1_production_2018!$C$2:$AM$81,MATCH($A84,[1]acpsa_table1_production_2018!$B$2:$B$81,0),MATCH(AI$4,[1]acpsa_table1_production_2018!$C$1:$AM$1,0)),0)</f>
        <v>353265</v>
      </c>
      <c r="AJ84" s="19">
        <f>ROUND(INDEX([1]acpsa_table1_production_2018!$C$2:$AM$81,MATCH($A84,[1]acpsa_table1_production_2018!$B$2:$B$81,0),MATCH(AJ$4,[1]acpsa_table1_production_2018!$C$1:$AM$1,0)),0)</f>
        <v>6370725</v>
      </c>
      <c r="AK84" s="19">
        <f>ROUND(INDEX([1]acpsa_table1_production_2018!$C$2:$AM$81,MATCH($A84,[1]acpsa_table1_production_2018!$B$2:$B$81,0),MATCH(AK$4,[1]acpsa_table1_production_2018!$C$1:$AM$1,0)),0)</f>
        <v>8295056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workbookViewId="0">
      <selection sqref="A1:H1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137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99</v>
      </c>
      <c r="C3" s="71" t="s">
        <v>132</v>
      </c>
      <c r="D3" s="71" t="s">
        <v>92</v>
      </c>
      <c r="E3" s="33" t="s">
        <v>100</v>
      </c>
      <c r="F3" s="71" t="s">
        <v>133</v>
      </c>
      <c r="G3" s="71" t="s">
        <v>134</v>
      </c>
      <c r="H3" s="71" t="s">
        <v>135</v>
      </c>
    </row>
    <row r="4" spans="1:23" s="62" customFormat="1" x14ac:dyDescent="0.3">
      <c r="A4" s="72" t="s">
        <v>96</v>
      </c>
      <c r="B4" s="73">
        <f>ROUND(INDEX([2]acpsa_table2_indOutput_2018!$C$2:$I$46,MATCH(TRIM($A4),[2]acpsa_table2_indOutput_2018!$B$2:$B$46,0),MATCH(B$3,[2]acpsa_table2_indOutput_2018!$C$1:$I$1,0)),0)</f>
        <v>36504514</v>
      </c>
      <c r="C4" s="73">
        <f>ROUND(INDEX([2]acpsa_table2_indOutput_2018!$C$2:$I$46,MATCH(TRIM($A4),[2]acpsa_table2_indOutput_2018!$B$2:$B$46,0),MATCH(C$3,[2]acpsa_table2_indOutput_2018!$C$1:$I$1,0)),0)</f>
        <v>15847996</v>
      </c>
      <c r="D4" s="74">
        <f>ROUND(INDEX([2]acpsa_table2_indOutput_2018!$C$2:$I$46,MATCH(TRIM($A4),[2]acpsa_table2_indOutput_2018!$B$2:$B$46,0),MATCH(D$3,[2]acpsa_table2_indOutput_2018!$C$1:$I$1,0)),0)</f>
        <v>20656518</v>
      </c>
      <c r="E4" s="75"/>
      <c r="F4" s="74">
        <f>ROUND(INDEX([2]acpsa_table2_indOutput_2018!$C$2:$I$46,MATCH(TRIM($A4),[2]acpsa_table2_indOutput_2018!$B$2:$B$46,0),MATCH(F$3,[2]acpsa_table2_indOutput_2018!$C$1:$I$1,0)),0)</f>
        <v>1493482</v>
      </c>
      <c r="G4" s="76">
        <f>ROUND(INDEX([2]acpsa_table2_indOutput_2018!$C$2:$I$46,MATCH(TRIM($A4),[2]acpsa_table2_indOutput_2018!$B$2:$B$46,0),MATCH(G$3,[2]acpsa_table2_indOutput_2018!$C$1:$I$1,0)),0)</f>
        <v>604196</v>
      </c>
      <c r="H4" s="76">
        <f>ROUND(INDEX([2]acpsa_table2_indOutput_2018!$C$2:$I$46,MATCH(TRIM($A4),[2]acpsa_table2_indOutput_2018!$B$2:$B$46,0),MATCH(H$3,[2]acpsa_table2_indOutput_2018!$C$1:$I$1,0)),0)</f>
        <v>889286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f>ROUND(INDEX([2]acpsa_table2_indOutput_2018!$C$2:$I$46,MATCH(TRIM($A5),[2]acpsa_table2_indOutput_2018!$B$2:$B$46,0),MATCH(B$3,[2]acpsa_table2_indOutput_2018!$C$1:$I$1,0)),0)</f>
        <v>906286</v>
      </c>
      <c r="C5" s="38">
        <f>ROUND(INDEX([2]acpsa_table2_indOutput_2018!$C$2:$I$46,MATCH(TRIM($A5),[2]acpsa_table2_indOutput_2018!$B$2:$B$46,0),MATCH(C$3,[2]acpsa_table2_indOutput_2018!$C$1:$I$1,0)),0)</f>
        <v>268587</v>
      </c>
      <c r="D5" s="77">
        <f>ROUND(INDEX([2]acpsa_table2_indOutput_2018!$C$2:$I$46,MATCH(TRIM($A5),[2]acpsa_table2_indOutput_2018!$B$2:$B$46,0),MATCH(D$3,[2]acpsa_table2_indOutput_2018!$C$1:$I$1,0)),0)</f>
        <v>637699</v>
      </c>
      <c r="E5" s="78"/>
      <c r="F5" s="77">
        <f>ROUND(INDEX([2]acpsa_table2_indOutput_2018!$C$2:$I$46,MATCH(TRIM($A5),[2]acpsa_table2_indOutput_2018!$B$2:$B$46,0),MATCH(F$3,[2]acpsa_table2_indOutput_2018!$C$1:$I$1,0)),0)</f>
        <v>305767</v>
      </c>
      <c r="G5" s="79">
        <f>ROUND(INDEX([2]acpsa_table2_indOutput_2018!$C$2:$I$46,MATCH(TRIM($A5),[2]acpsa_table2_indOutput_2018!$B$2:$B$46,0),MATCH(G$3,[2]acpsa_table2_indOutput_2018!$C$1:$I$1,0)),0)</f>
        <v>105607</v>
      </c>
      <c r="H5" s="79">
        <f>ROUND(INDEX([2]acpsa_table2_indOutput_2018!$C$2:$I$46,MATCH(TRIM($A5),[2]acpsa_table2_indOutput_2018!$B$2:$B$46,0),MATCH(H$3,[2]acpsa_table2_indOutput_2018!$C$1:$I$1,0)),0)</f>
        <v>200159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f>ROUND(INDEX([2]acpsa_table2_indOutput_2018!$C$2:$I$46,MATCH(TRIM($A6),[2]acpsa_table2_indOutput_2018!$B$2:$B$46,0),MATCH(B$3,[2]acpsa_table2_indOutput_2018!$C$1:$I$1,0)),0)</f>
        <v>137432</v>
      </c>
      <c r="C6" s="40">
        <f>ROUND(INDEX([2]acpsa_table2_indOutput_2018!$C$2:$I$46,MATCH(TRIM($A6),[2]acpsa_table2_indOutput_2018!$B$2:$B$46,0),MATCH(C$3,[2]acpsa_table2_indOutput_2018!$C$1:$I$1,0)),0)</f>
        <v>53847</v>
      </c>
      <c r="D6" s="80">
        <f>ROUND(INDEX([2]acpsa_table2_indOutput_2018!$C$2:$I$46,MATCH(TRIM($A6),[2]acpsa_table2_indOutput_2018!$B$2:$B$46,0),MATCH(D$3,[2]acpsa_table2_indOutput_2018!$C$1:$I$1,0)),0)</f>
        <v>83585</v>
      </c>
      <c r="E6" s="81"/>
      <c r="F6" s="80">
        <f>ROUND(INDEX([2]acpsa_table2_indOutput_2018!$C$2:$I$46,MATCH(TRIM($A6),[2]acpsa_table2_indOutput_2018!$B$2:$B$46,0),MATCH(F$3,[2]acpsa_table2_indOutput_2018!$C$1:$I$1,0)),0)</f>
        <v>120134</v>
      </c>
      <c r="G6" s="82">
        <f>ROUND(INDEX([2]acpsa_table2_indOutput_2018!$C$2:$I$46,MATCH(TRIM($A6),[2]acpsa_table2_indOutput_2018!$B$2:$B$46,0),MATCH(G$3,[2]acpsa_table2_indOutput_2018!$C$1:$I$1,0)),0)</f>
        <v>46363</v>
      </c>
      <c r="H6" s="82">
        <f>ROUND(INDEX([2]acpsa_table2_indOutput_2018!$C$2:$I$46,MATCH(TRIM($A6),[2]acpsa_table2_indOutput_2018!$B$2:$B$46,0),MATCH(H$3,[2]acpsa_table2_indOutput_2018!$C$1:$I$1,0)),0)</f>
        <v>73771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97</v>
      </c>
      <c r="B7" s="40">
        <f>ROUND(INDEX([2]acpsa_table2_indOutput_2018!$C$2:$I$46,MATCH(TRIM($A7),[2]acpsa_table2_indOutput_2018!$B$2:$B$46,0),MATCH(B$3,[2]acpsa_table2_indOutput_2018!$C$1:$I$1,0)),0)</f>
        <v>28956</v>
      </c>
      <c r="C7" s="40">
        <f>ROUND(INDEX([2]acpsa_table2_indOutput_2018!$C$2:$I$46,MATCH(TRIM($A7),[2]acpsa_table2_indOutput_2018!$B$2:$B$46,0),MATCH(C$3,[2]acpsa_table2_indOutput_2018!$C$1:$I$1,0)),0)</f>
        <v>11891</v>
      </c>
      <c r="D7" s="80">
        <f>ROUND(INDEX([2]acpsa_table2_indOutput_2018!$C$2:$I$46,MATCH(TRIM($A7),[2]acpsa_table2_indOutput_2018!$B$2:$B$46,0),MATCH(D$3,[2]acpsa_table2_indOutput_2018!$C$1:$I$1,0)),0)</f>
        <v>17065</v>
      </c>
      <c r="E7" s="81">
        <f>ROUND(INDEX([2]acpsa_table2_indOutput_2018!$C$2:$I$46,MATCH(TRIM($A7),[2]acpsa_table2_indOutput_2018!$B$2:$B$46,0),MATCH(E$3,[2]acpsa_table2_indOutput_2018!$C$1:$I$1,0)),3)</f>
        <v>0.97099999999999997</v>
      </c>
      <c r="F7" s="80">
        <f>ROUND(INDEX([2]acpsa_table2_indOutput_2018!$C$2:$I$46,MATCH(TRIM($A7),[2]acpsa_table2_indOutput_2018!$B$2:$B$46,0),MATCH(F$3,[2]acpsa_table2_indOutput_2018!$C$1:$I$1,0)),0)</f>
        <v>28128</v>
      </c>
      <c r="G7" s="82">
        <f>ROUND(INDEX([2]acpsa_table2_indOutput_2018!$C$2:$I$46,MATCH(TRIM($A7),[2]acpsa_table2_indOutput_2018!$B$2:$B$46,0),MATCH(G$3,[2]acpsa_table2_indOutput_2018!$C$1:$I$1,0)),0)</f>
        <v>11551</v>
      </c>
      <c r="H7" s="82">
        <f>ROUND(INDEX([2]acpsa_table2_indOutput_2018!$C$2:$I$46,MATCH(TRIM($A7),[2]acpsa_table2_indOutput_2018!$B$2:$B$46,0),MATCH(H$3,[2]acpsa_table2_indOutput_2018!$C$1:$I$1,0)),0)</f>
        <v>16577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f>ROUND(INDEX([2]acpsa_table2_indOutput_2018!$C$2:$I$46,MATCH(TRIM($A8),[2]acpsa_table2_indOutput_2018!$B$2:$B$46,0),MATCH(B$3,[2]acpsa_table2_indOutput_2018!$C$1:$I$1,0)),0)</f>
        <v>45587</v>
      </c>
      <c r="C8" s="40">
        <f>ROUND(INDEX([2]acpsa_table2_indOutput_2018!$C$2:$I$46,MATCH(TRIM($A8),[2]acpsa_table2_indOutput_2018!$B$2:$B$46,0),MATCH(C$3,[2]acpsa_table2_indOutput_2018!$C$1:$I$1,0)),0)</f>
        <v>23650</v>
      </c>
      <c r="D8" s="80">
        <f>ROUND(INDEX([2]acpsa_table2_indOutput_2018!$C$2:$I$46,MATCH(TRIM($A8),[2]acpsa_table2_indOutput_2018!$B$2:$B$46,0),MATCH(D$3,[2]acpsa_table2_indOutput_2018!$C$1:$I$1,0)),0)</f>
        <v>21937</v>
      </c>
      <c r="E8" s="81">
        <f>ROUND(INDEX([2]acpsa_table2_indOutput_2018!$C$2:$I$46,MATCH(TRIM($A8),[2]acpsa_table2_indOutput_2018!$B$2:$B$46,0),MATCH(E$3,[2]acpsa_table2_indOutput_2018!$C$1:$I$1,0)),3)</f>
        <v>0.78200000000000003</v>
      </c>
      <c r="F8" s="80">
        <f>ROUND(INDEX([2]acpsa_table2_indOutput_2018!$C$2:$I$46,MATCH(TRIM($A8),[2]acpsa_table2_indOutput_2018!$B$2:$B$46,0),MATCH(F$3,[2]acpsa_table2_indOutput_2018!$C$1:$I$1,0)),0)</f>
        <v>35663</v>
      </c>
      <c r="G8" s="82">
        <f>ROUND(INDEX([2]acpsa_table2_indOutput_2018!$C$2:$I$46,MATCH(TRIM($A8),[2]acpsa_table2_indOutput_2018!$B$2:$B$46,0),MATCH(G$3,[2]acpsa_table2_indOutput_2018!$C$1:$I$1,0)),0)</f>
        <v>18501</v>
      </c>
      <c r="H8" s="82">
        <f>ROUND(INDEX([2]acpsa_table2_indOutput_2018!$C$2:$I$46,MATCH(TRIM($A8),[2]acpsa_table2_indOutput_2018!$B$2:$B$46,0),MATCH(H$3,[2]acpsa_table2_indOutput_2018!$C$1:$I$1,0)),0)</f>
        <v>17162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f>ROUND(INDEX([2]acpsa_table2_indOutput_2018!$C$2:$I$46,MATCH(TRIM($A9),[2]acpsa_table2_indOutput_2018!$B$2:$B$46,0),MATCH(B$3,[2]acpsa_table2_indOutput_2018!$C$1:$I$1,0)),0)</f>
        <v>11525</v>
      </c>
      <c r="C9" s="40">
        <f>ROUND(INDEX([2]acpsa_table2_indOutput_2018!$C$2:$I$46,MATCH(TRIM($A9),[2]acpsa_table2_indOutput_2018!$B$2:$B$46,0),MATCH(C$3,[2]acpsa_table2_indOutput_2018!$C$1:$I$1,0)),0)</f>
        <v>3549</v>
      </c>
      <c r="D9" s="80">
        <f>ROUND(INDEX([2]acpsa_table2_indOutput_2018!$C$2:$I$46,MATCH(TRIM($A9),[2]acpsa_table2_indOutput_2018!$B$2:$B$46,0),MATCH(D$3,[2]acpsa_table2_indOutput_2018!$C$1:$I$1,0)),0)</f>
        <v>7976</v>
      </c>
      <c r="E9" s="81">
        <f>ROUND(INDEX([2]acpsa_table2_indOutput_2018!$C$2:$I$46,MATCH(TRIM($A9),[2]acpsa_table2_indOutput_2018!$B$2:$B$46,0),MATCH(E$3,[2]acpsa_table2_indOutput_2018!$C$1:$I$1,0)),3)</f>
        <v>0.51500000000000001</v>
      </c>
      <c r="F9" s="80">
        <f>ROUND(INDEX([2]acpsa_table2_indOutput_2018!$C$2:$I$46,MATCH(TRIM($A9),[2]acpsa_table2_indOutput_2018!$B$2:$B$46,0),MATCH(F$3,[2]acpsa_table2_indOutput_2018!$C$1:$I$1,0)),0)</f>
        <v>5937</v>
      </c>
      <c r="G9" s="82">
        <f>ROUND(INDEX([2]acpsa_table2_indOutput_2018!$C$2:$I$46,MATCH(TRIM($A9),[2]acpsa_table2_indOutput_2018!$B$2:$B$46,0),MATCH(G$3,[2]acpsa_table2_indOutput_2018!$C$1:$I$1,0)),0)</f>
        <v>1828</v>
      </c>
      <c r="H9" s="82">
        <f>ROUND(INDEX([2]acpsa_table2_indOutput_2018!$C$2:$I$46,MATCH(TRIM($A9),[2]acpsa_table2_indOutput_2018!$B$2:$B$46,0),MATCH(H$3,[2]acpsa_table2_indOutput_2018!$C$1:$I$1,0)),0)</f>
        <v>4109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f>ROUND(INDEX([2]acpsa_table2_indOutput_2018!$C$2:$I$46,MATCH(TRIM($A10),[2]acpsa_table2_indOutput_2018!$B$2:$B$46,0),MATCH(B$3,[2]acpsa_table2_indOutput_2018!$C$1:$I$1,0)),0)</f>
        <v>51365</v>
      </c>
      <c r="C10" s="40">
        <f>ROUND(INDEX([2]acpsa_table2_indOutput_2018!$C$2:$I$46,MATCH(TRIM($A10),[2]acpsa_table2_indOutput_2018!$B$2:$B$46,0),MATCH(C$3,[2]acpsa_table2_indOutput_2018!$C$1:$I$1,0)),0)</f>
        <v>14758</v>
      </c>
      <c r="D10" s="80">
        <f>ROUND(INDEX([2]acpsa_table2_indOutput_2018!$C$2:$I$46,MATCH(TRIM($A10),[2]acpsa_table2_indOutput_2018!$B$2:$B$46,0),MATCH(D$3,[2]acpsa_table2_indOutput_2018!$C$1:$I$1,0)),0)</f>
        <v>36606</v>
      </c>
      <c r="E10" s="81">
        <f>ROUND(INDEX([2]acpsa_table2_indOutput_2018!$C$2:$I$46,MATCH(TRIM($A10),[2]acpsa_table2_indOutput_2018!$B$2:$B$46,0),MATCH(E$3,[2]acpsa_table2_indOutput_2018!$C$1:$I$1,0)),3)</f>
        <v>0.98099999999999998</v>
      </c>
      <c r="F10" s="80">
        <f>ROUND(INDEX([2]acpsa_table2_indOutput_2018!$C$2:$I$46,MATCH(TRIM($A10),[2]acpsa_table2_indOutput_2018!$B$2:$B$46,0),MATCH(F$3,[2]acpsa_table2_indOutput_2018!$C$1:$I$1,0)),0)</f>
        <v>50407</v>
      </c>
      <c r="G10" s="82">
        <f>ROUND(INDEX([2]acpsa_table2_indOutput_2018!$C$2:$I$46,MATCH(TRIM($A10),[2]acpsa_table2_indOutput_2018!$B$2:$B$46,0),MATCH(G$3,[2]acpsa_table2_indOutput_2018!$C$1:$I$1,0)),0)</f>
        <v>14483</v>
      </c>
      <c r="H10" s="82">
        <f>ROUND(INDEX([2]acpsa_table2_indOutput_2018!$C$2:$I$46,MATCH(TRIM($A10),[2]acpsa_table2_indOutput_2018!$B$2:$B$46,0),MATCH(H$3,[2]acpsa_table2_indOutput_2018!$C$1:$I$1,0)),0)</f>
        <v>35924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f>ROUND(INDEX([2]acpsa_table2_indOutput_2018!$C$2:$I$46,MATCH(TRIM($A11),[2]acpsa_table2_indOutput_2018!$B$2:$B$46,0),MATCH(B$3,[2]acpsa_table2_indOutput_2018!$C$1:$I$1,0)),0)</f>
        <v>21683</v>
      </c>
      <c r="C11" s="40">
        <f>ROUND(INDEX([2]acpsa_table2_indOutput_2018!$C$2:$I$46,MATCH(TRIM($A11),[2]acpsa_table2_indOutput_2018!$B$2:$B$46,0),MATCH(C$3,[2]acpsa_table2_indOutput_2018!$C$1:$I$1,0)),0)</f>
        <v>8894</v>
      </c>
      <c r="D11" s="80">
        <f>ROUND(INDEX([2]acpsa_table2_indOutput_2018!$C$2:$I$46,MATCH(TRIM($A11),[2]acpsa_table2_indOutput_2018!$B$2:$B$46,0),MATCH(D$3,[2]acpsa_table2_indOutput_2018!$C$1:$I$1,0)),0)</f>
        <v>12788</v>
      </c>
      <c r="E11" s="81">
        <f>ROUND(INDEX([2]acpsa_table2_indOutput_2018!$C$2:$I$46,MATCH(TRIM($A11),[2]acpsa_table2_indOutput_2018!$B$2:$B$46,0),MATCH(E$3,[2]acpsa_table2_indOutput_2018!$C$1:$I$1,0)),3)</f>
        <v>0.91800000000000004</v>
      </c>
      <c r="F11" s="80">
        <f>ROUND(INDEX([2]acpsa_table2_indOutput_2018!$C$2:$I$46,MATCH(TRIM($A11),[2]acpsa_table2_indOutput_2018!$B$2:$B$46,0),MATCH(F$3,[2]acpsa_table2_indOutput_2018!$C$1:$I$1,0)),0)</f>
        <v>19894</v>
      </c>
      <c r="G11" s="82">
        <f>ROUND(INDEX([2]acpsa_table2_indOutput_2018!$C$2:$I$46,MATCH(TRIM($A11),[2]acpsa_table2_indOutput_2018!$B$2:$B$46,0),MATCH(G$3,[2]acpsa_table2_indOutput_2018!$C$1:$I$1,0)),0)</f>
        <v>8161</v>
      </c>
      <c r="H11" s="82">
        <f>ROUND(INDEX([2]acpsa_table2_indOutput_2018!$C$2:$I$46,MATCH(TRIM($A11),[2]acpsa_table2_indOutput_2018!$B$2:$B$46,0),MATCH(H$3,[2]acpsa_table2_indOutput_2018!$C$1:$I$1,0)),0)</f>
        <v>11734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f>ROUND(INDEX([2]acpsa_table2_indOutput_2018!$C$2:$I$46,MATCH(TRIM($A12),[2]acpsa_table2_indOutput_2018!$B$2:$B$46,0),MATCH(B$3,[2]acpsa_table2_indOutput_2018!$C$1:$I$1,0)),0)</f>
        <v>439486</v>
      </c>
      <c r="C12" s="40">
        <f>ROUND(INDEX([2]acpsa_table2_indOutput_2018!$C$2:$I$46,MATCH(TRIM($A12),[2]acpsa_table2_indOutput_2018!$B$2:$B$46,0),MATCH(C$3,[2]acpsa_table2_indOutput_2018!$C$1:$I$1,0)),0)</f>
        <v>119850</v>
      </c>
      <c r="D12" s="80">
        <f>ROUND(INDEX([2]acpsa_table2_indOutput_2018!$C$2:$I$46,MATCH(TRIM($A12),[2]acpsa_table2_indOutput_2018!$B$2:$B$46,0),MATCH(D$3,[2]acpsa_table2_indOutput_2018!$C$1:$I$1,0)),0)</f>
        <v>319636</v>
      </c>
      <c r="E12" s="81"/>
      <c r="F12" s="80">
        <f>ROUND(INDEX([2]acpsa_table2_indOutput_2018!$C$2:$I$46,MATCH(TRIM($A12),[2]acpsa_table2_indOutput_2018!$B$2:$B$46,0),MATCH(F$3,[2]acpsa_table2_indOutput_2018!$C$1:$I$1,0)),0)</f>
        <v>150706</v>
      </c>
      <c r="G12" s="82">
        <f>ROUND(INDEX([2]acpsa_table2_indOutput_2018!$C$2:$I$46,MATCH(TRIM($A12),[2]acpsa_table2_indOutput_2018!$B$2:$B$46,0),MATCH(G$3,[2]acpsa_table2_indOutput_2018!$C$1:$I$1,0)),0)</f>
        <v>45071</v>
      </c>
      <c r="H12" s="82">
        <f>ROUND(INDEX([2]acpsa_table2_indOutput_2018!$C$2:$I$46,MATCH(TRIM($A12),[2]acpsa_table2_indOutput_2018!$B$2:$B$46,0),MATCH(H$3,[2]acpsa_table2_indOutput_2018!$C$1:$I$1,0)),0)</f>
        <v>105635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f>ROUND(INDEX([2]acpsa_table2_indOutput_2018!$C$2:$I$46,MATCH(TRIM($A13),[2]acpsa_table2_indOutput_2018!$B$2:$B$46,0),MATCH(B$3,[2]acpsa_table2_indOutput_2018!$C$1:$I$1,0)),0)</f>
        <v>132028</v>
      </c>
      <c r="C13" s="40">
        <f>ROUND(INDEX([2]acpsa_table2_indOutput_2018!$C$2:$I$46,MATCH(TRIM($A13),[2]acpsa_table2_indOutput_2018!$B$2:$B$46,0),MATCH(C$3,[2]acpsa_table2_indOutput_2018!$C$1:$I$1,0)),0)</f>
        <v>37917</v>
      </c>
      <c r="D13" s="80">
        <f>ROUND(INDEX([2]acpsa_table2_indOutput_2018!$C$2:$I$46,MATCH(TRIM($A13),[2]acpsa_table2_indOutput_2018!$B$2:$B$46,0),MATCH(D$3,[2]acpsa_table2_indOutput_2018!$C$1:$I$1,0)),0)</f>
        <v>94111</v>
      </c>
      <c r="E13" s="81">
        <f>ROUND(INDEX([2]acpsa_table2_indOutput_2018!$C$2:$I$46,MATCH(TRIM($A13),[2]acpsa_table2_indOutput_2018!$B$2:$B$46,0),MATCH(E$3,[2]acpsa_table2_indOutput_2018!$C$1:$I$1,0)),3)</f>
        <v>0.42799999999999999</v>
      </c>
      <c r="F13" s="80">
        <f>ROUND(INDEX([2]acpsa_table2_indOutput_2018!$C$2:$I$46,MATCH(TRIM($A13),[2]acpsa_table2_indOutput_2018!$B$2:$B$46,0),MATCH(F$3,[2]acpsa_table2_indOutput_2018!$C$1:$I$1,0)),0)</f>
        <v>56524</v>
      </c>
      <c r="G13" s="82">
        <f>ROUND(INDEX([2]acpsa_table2_indOutput_2018!$C$2:$I$46,MATCH(TRIM($A13),[2]acpsa_table2_indOutput_2018!$B$2:$B$46,0),MATCH(G$3,[2]acpsa_table2_indOutput_2018!$C$1:$I$1,0)),0)</f>
        <v>16233</v>
      </c>
      <c r="H13" s="82">
        <f>ROUND(INDEX([2]acpsa_table2_indOutput_2018!$C$2:$I$46,MATCH(TRIM($A13),[2]acpsa_table2_indOutput_2018!$B$2:$B$46,0),MATCH(H$3,[2]acpsa_table2_indOutput_2018!$C$1:$I$1,0)),0)</f>
        <v>40291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f>ROUND(INDEX([2]acpsa_table2_indOutput_2018!$C$2:$I$46,MATCH(TRIM($A14),[2]acpsa_table2_indOutput_2018!$B$2:$B$46,0),MATCH(B$3,[2]acpsa_table2_indOutput_2018!$C$1:$I$1,0)),0)</f>
        <v>44662</v>
      </c>
      <c r="C14" s="40">
        <f>ROUND(INDEX([2]acpsa_table2_indOutput_2018!$C$2:$I$46,MATCH(TRIM($A14),[2]acpsa_table2_indOutput_2018!$B$2:$B$46,0),MATCH(C$3,[2]acpsa_table2_indOutput_2018!$C$1:$I$1,0)),0)</f>
        <v>11823</v>
      </c>
      <c r="D14" s="80">
        <f>ROUND(INDEX([2]acpsa_table2_indOutput_2018!$C$2:$I$46,MATCH(TRIM($A14),[2]acpsa_table2_indOutput_2018!$B$2:$B$46,0),MATCH(D$3,[2]acpsa_table2_indOutput_2018!$C$1:$I$1,0)),0)</f>
        <v>32839</v>
      </c>
      <c r="E14" s="81">
        <f>ROUND(INDEX([2]acpsa_table2_indOutput_2018!$C$2:$I$46,MATCH(TRIM($A14),[2]acpsa_table2_indOutput_2018!$B$2:$B$46,0),MATCH(E$3,[2]acpsa_table2_indOutput_2018!$C$1:$I$1,0)),3)</f>
        <v>0.73599999999999999</v>
      </c>
      <c r="F14" s="80">
        <f>ROUND(INDEX([2]acpsa_table2_indOutput_2018!$C$2:$I$46,MATCH(TRIM($A14),[2]acpsa_table2_indOutput_2018!$B$2:$B$46,0),MATCH(F$3,[2]acpsa_table2_indOutput_2018!$C$1:$I$1,0)),0)</f>
        <v>32884</v>
      </c>
      <c r="G14" s="82">
        <f>ROUND(INDEX([2]acpsa_table2_indOutput_2018!$C$2:$I$46,MATCH(TRIM($A14),[2]acpsa_table2_indOutput_2018!$B$2:$B$46,0),MATCH(G$3,[2]acpsa_table2_indOutput_2018!$C$1:$I$1,0)),0)</f>
        <v>8705</v>
      </c>
      <c r="H14" s="82">
        <f>ROUND(INDEX([2]acpsa_table2_indOutput_2018!$C$2:$I$46,MATCH(TRIM($A14),[2]acpsa_table2_indOutput_2018!$B$2:$B$46,0),MATCH(H$3,[2]acpsa_table2_indOutput_2018!$C$1:$I$1,0)),0)</f>
        <v>24179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f>ROUND(INDEX([2]acpsa_table2_indOutput_2018!$C$2:$I$46,MATCH(TRIM($A15),[2]acpsa_table2_indOutput_2018!$B$2:$B$46,0),MATCH(B$3,[2]acpsa_table2_indOutput_2018!$C$1:$I$1,0)),0)</f>
        <v>6478</v>
      </c>
      <c r="C15" s="40">
        <f>ROUND(INDEX([2]acpsa_table2_indOutput_2018!$C$2:$I$46,MATCH(TRIM($A15),[2]acpsa_table2_indOutput_2018!$B$2:$B$46,0),MATCH(C$3,[2]acpsa_table2_indOutput_2018!$C$1:$I$1,0)),0)</f>
        <v>2644</v>
      </c>
      <c r="D15" s="80">
        <f>ROUND(INDEX([2]acpsa_table2_indOutput_2018!$C$2:$I$46,MATCH(TRIM($A15),[2]acpsa_table2_indOutput_2018!$B$2:$B$46,0),MATCH(D$3,[2]acpsa_table2_indOutput_2018!$C$1:$I$1,0)),0)</f>
        <v>3834</v>
      </c>
      <c r="E15" s="81">
        <f>ROUND(INDEX([2]acpsa_table2_indOutput_2018!$C$2:$I$46,MATCH(TRIM($A15),[2]acpsa_table2_indOutput_2018!$B$2:$B$46,0),MATCH(E$3,[2]acpsa_table2_indOutput_2018!$C$1:$I$1,0)),3)</f>
        <v>0.93500000000000005</v>
      </c>
      <c r="F15" s="80">
        <f>ROUND(INDEX([2]acpsa_table2_indOutput_2018!$C$2:$I$46,MATCH(TRIM($A15),[2]acpsa_table2_indOutput_2018!$B$2:$B$46,0),MATCH(F$3,[2]acpsa_table2_indOutput_2018!$C$1:$I$1,0)),0)</f>
        <v>6055</v>
      </c>
      <c r="G15" s="82">
        <f>ROUND(INDEX([2]acpsa_table2_indOutput_2018!$C$2:$I$46,MATCH(TRIM($A15),[2]acpsa_table2_indOutput_2018!$B$2:$B$46,0),MATCH(G$3,[2]acpsa_table2_indOutput_2018!$C$1:$I$1,0)),0)</f>
        <v>2471</v>
      </c>
      <c r="H15" s="82">
        <f>ROUND(INDEX([2]acpsa_table2_indOutput_2018!$C$2:$I$46,MATCH(TRIM($A15),[2]acpsa_table2_indOutput_2018!$B$2:$B$46,0),MATCH(H$3,[2]acpsa_table2_indOutput_2018!$C$1:$I$1,0)),0)</f>
        <v>3583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f>ROUND(INDEX([2]acpsa_table2_indOutput_2018!$C$2:$I$46,MATCH(TRIM($A16),[2]acpsa_table2_indOutput_2018!$B$2:$B$46,0),MATCH(B$3,[2]acpsa_table2_indOutput_2018!$C$1:$I$1,0)),0)</f>
        <v>20114</v>
      </c>
      <c r="C16" s="40">
        <f>ROUND(INDEX([2]acpsa_table2_indOutput_2018!$C$2:$I$46,MATCH(TRIM($A16),[2]acpsa_table2_indOutput_2018!$B$2:$B$46,0),MATCH(C$3,[2]acpsa_table2_indOutput_2018!$C$1:$I$1,0)),0)</f>
        <v>6743</v>
      </c>
      <c r="D16" s="80">
        <f>ROUND(INDEX([2]acpsa_table2_indOutput_2018!$C$2:$I$46,MATCH(TRIM($A16),[2]acpsa_table2_indOutput_2018!$B$2:$B$46,0),MATCH(D$3,[2]acpsa_table2_indOutput_2018!$C$1:$I$1,0)),0)</f>
        <v>13370</v>
      </c>
      <c r="E16" s="81">
        <f>ROUND(INDEX([2]acpsa_table2_indOutput_2018!$C$2:$I$46,MATCH(TRIM($A16),[2]acpsa_table2_indOutput_2018!$B$2:$B$46,0),MATCH(E$3,[2]acpsa_table2_indOutput_2018!$C$1:$I$1,0)),3)</f>
        <v>0.99399999999999999</v>
      </c>
      <c r="F16" s="80">
        <f>ROUND(INDEX([2]acpsa_table2_indOutput_2018!$C$2:$I$46,MATCH(TRIM($A16),[2]acpsa_table2_indOutput_2018!$B$2:$B$46,0),MATCH(F$3,[2]acpsa_table2_indOutput_2018!$C$1:$I$1,0)),0)</f>
        <v>19985</v>
      </c>
      <c r="G16" s="82">
        <f>ROUND(INDEX([2]acpsa_table2_indOutput_2018!$C$2:$I$46,MATCH(TRIM($A16),[2]acpsa_table2_indOutput_2018!$B$2:$B$46,0),MATCH(G$3,[2]acpsa_table2_indOutput_2018!$C$1:$I$1,0)),0)</f>
        <v>6700</v>
      </c>
      <c r="H16" s="82">
        <f>ROUND(INDEX([2]acpsa_table2_indOutput_2018!$C$2:$I$46,MATCH(TRIM($A16),[2]acpsa_table2_indOutput_2018!$B$2:$B$46,0),MATCH(H$3,[2]acpsa_table2_indOutput_2018!$C$1:$I$1,0)),0)</f>
        <v>13285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f>ROUND(INDEX([2]acpsa_table2_indOutput_2018!$C$2:$I$46,MATCH(TRIM($A17),[2]acpsa_table2_indOutput_2018!$B$2:$B$46,0),MATCH(B$3,[2]acpsa_table2_indOutput_2018!$C$1:$I$1,0)),0)</f>
        <v>2730</v>
      </c>
      <c r="C17" s="40">
        <f>ROUND(INDEX([2]acpsa_table2_indOutput_2018!$C$2:$I$46,MATCH(TRIM($A17),[2]acpsa_table2_indOutput_2018!$B$2:$B$46,0),MATCH(C$3,[2]acpsa_table2_indOutput_2018!$C$1:$I$1,0)),0)</f>
        <v>264</v>
      </c>
      <c r="D17" s="80">
        <f>ROUND(INDEX([2]acpsa_table2_indOutput_2018!$C$2:$I$46,MATCH(TRIM($A17),[2]acpsa_table2_indOutput_2018!$B$2:$B$46,0),MATCH(D$3,[2]acpsa_table2_indOutput_2018!$C$1:$I$1,0)),0)</f>
        <v>2466</v>
      </c>
      <c r="E17" s="81">
        <f>ROUND(INDEX([2]acpsa_table2_indOutput_2018!$C$2:$I$46,MATCH(TRIM($A17),[2]acpsa_table2_indOutput_2018!$B$2:$B$46,0),MATCH(E$3,[2]acpsa_table2_indOutput_2018!$C$1:$I$1,0)),3)</f>
        <v>0.99099999999999999</v>
      </c>
      <c r="F17" s="80">
        <f>ROUND(INDEX([2]acpsa_table2_indOutput_2018!$C$2:$I$46,MATCH(TRIM($A17),[2]acpsa_table2_indOutput_2018!$B$2:$B$46,0),MATCH(F$3,[2]acpsa_table2_indOutput_2018!$C$1:$I$1,0)),0)</f>
        <v>2705</v>
      </c>
      <c r="G17" s="82">
        <f>ROUND(INDEX([2]acpsa_table2_indOutput_2018!$C$2:$I$46,MATCH(TRIM($A17),[2]acpsa_table2_indOutput_2018!$B$2:$B$46,0),MATCH(G$3,[2]acpsa_table2_indOutput_2018!$C$1:$I$1,0)),0)</f>
        <v>261</v>
      </c>
      <c r="H17" s="82">
        <f>ROUND(INDEX([2]acpsa_table2_indOutput_2018!$C$2:$I$46,MATCH(TRIM($A17),[2]acpsa_table2_indOutput_2018!$B$2:$B$46,0),MATCH(H$3,[2]acpsa_table2_indOutput_2018!$C$1:$I$1,0)),0)</f>
        <v>2444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f>ROUND(INDEX([2]acpsa_table2_indOutput_2018!$C$2:$I$46,MATCH(TRIM($A18),[2]acpsa_table2_indOutput_2018!$B$2:$B$46,0),MATCH(B$3,[2]acpsa_table2_indOutput_2018!$C$1:$I$1,0)),0)</f>
        <v>12418</v>
      </c>
      <c r="C18" s="40">
        <f>ROUND(INDEX([2]acpsa_table2_indOutput_2018!$C$2:$I$46,MATCH(TRIM($A18),[2]acpsa_table2_indOutput_2018!$B$2:$B$46,0),MATCH(C$3,[2]acpsa_table2_indOutput_2018!$C$1:$I$1,0)),0)</f>
        <v>3621</v>
      </c>
      <c r="D18" s="80">
        <f>ROUND(INDEX([2]acpsa_table2_indOutput_2018!$C$2:$I$46,MATCH(TRIM($A18),[2]acpsa_table2_indOutput_2018!$B$2:$B$46,0),MATCH(D$3,[2]acpsa_table2_indOutput_2018!$C$1:$I$1,0)),0)</f>
        <v>8797</v>
      </c>
      <c r="E18" s="81">
        <f>ROUND(INDEX([2]acpsa_table2_indOutput_2018!$C$2:$I$46,MATCH(TRIM($A18),[2]acpsa_table2_indOutput_2018!$B$2:$B$46,0),MATCH(E$3,[2]acpsa_table2_indOutput_2018!$C$1:$I$1,0)),3)</f>
        <v>0.98499999999999999</v>
      </c>
      <c r="F18" s="80">
        <f>ROUND(INDEX([2]acpsa_table2_indOutput_2018!$C$2:$I$46,MATCH(TRIM($A18),[2]acpsa_table2_indOutput_2018!$B$2:$B$46,0),MATCH(F$3,[2]acpsa_table2_indOutput_2018!$C$1:$I$1,0)),0)</f>
        <v>12228</v>
      </c>
      <c r="G18" s="82">
        <f>ROUND(INDEX([2]acpsa_table2_indOutput_2018!$C$2:$I$46,MATCH(TRIM($A18),[2]acpsa_table2_indOutput_2018!$B$2:$B$46,0),MATCH(G$3,[2]acpsa_table2_indOutput_2018!$C$1:$I$1,0)),0)</f>
        <v>3566</v>
      </c>
      <c r="H18" s="82">
        <f>ROUND(INDEX([2]acpsa_table2_indOutput_2018!$C$2:$I$46,MATCH(TRIM($A18),[2]acpsa_table2_indOutput_2018!$B$2:$B$46,0),MATCH(H$3,[2]acpsa_table2_indOutput_2018!$C$1:$I$1,0)),0)</f>
        <v>8663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f>ROUND(INDEX([2]acpsa_table2_indOutput_2018!$C$2:$I$46,MATCH(TRIM($A19),[2]acpsa_table2_indOutput_2018!$B$2:$B$46,0),MATCH(B$3,[2]acpsa_table2_indOutput_2018!$C$1:$I$1,0)),0)</f>
        <v>202781</v>
      </c>
      <c r="C19" s="40">
        <f>ROUND(INDEX([2]acpsa_table2_indOutput_2018!$C$2:$I$46,MATCH(TRIM($A19),[2]acpsa_table2_indOutput_2018!$B$2:$B$46,0),MATCH(C$3,[2]acpsa_table2_indOutput_2018!$C$1:$I$1,0)),0)</f>
        <v>50220</v>
      </c>
      <c r="D19" s="80">
        <f>ROUND(INDEX([2]acpsa_table2_indOutput_2018!$C$2:$I$46,MATCH(TRIM($A19),[2]acpsa_table2_indOutput_2018!$B$2:$B$46,0),MATCH(D$3,[2]acpsa_table2_indOutput_2018!$C$1:$I$1,0)),0)</f>
        <v>152560</v>
      </c>
      <c r="E19" s="81">
        <f>ROUND(INDEX([2]acpsa_table2_indOutput_2018!$C$2:$I$46,MATCH(TRIM($A19),[2]acpsa_table2_indOutput_2018!$B$2:$B$46,0),MATCH(E$3,[2]acpsa_table2_indOutput_2018!$C$1:$I$1,0)),3)</f>
        <v>1.6E-2</v>
      </c>
      <c r="F19" s="80">
        <f>ROUND(INDEX([2]acpsa_table2_indOutput_2018!$C$2:$I$46,MATCH(TRIM($A19),[2]acpsa_table2_indOutput_2018!$B$2:$B$46,0),MATCH(F$3,[2]acpsa_table2_indOutput_2018!$C$1:$I$1,0)),0)</f>
        <v>3242</v>
      </c>
      <c r="G19" s="82">
        <f>ROUND(INDEX([2]acpsa_table2_indOutput_2018!$C$2:$I$46,MATCH(TRIM($A19),[2]acpsa_table2_indOutput_2018!$B$2:$B$46,0),MATCH(G$3,[2]acpsa_table2_indOutput_2018!$C$1:$I$1,0)),0)</f>
        <v>803</v>
      </c>
      <c r="H19" s="82">
        <f>ROUND(INDEX([2]acpsa_table2_indOutput_2018!$C$2:$I$46,MATCH(TRIM($A19),[2]acpsa_table2_indOutput_2018!$B$2:$B$46,0),MATCH(H$3,[2]acpsa_table2_indOutput_2018!$C$1:$I$1,0)),0)</f>
        <v>2439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f>ROUND(INDEX([2]acpsa_table2_indOutput_2018!$C$2:$I$46,MATCH(TRIM($A20),[2]acpsa_table2_indOutput_2018!$B$2:$B$46,0),MATCH(B$3,[2]acpsa_table2_indOutput_2018!$C$1:$I$1,0)),0)</f>
        <v>15615</v>
      </c>
      <c r="C20" s="40">
        <f>ROUND(INDEX([2]acpsa_table2_indOutput_2018!$C$2:$I$46,MATCH(TRIM($A20),[2]acpsa_table2_indOutput_2018!$B$2:$B$46,0),MATCH(C$3,[2]acpsa_table2_indOutput_2018!$C$1:$I$1,0)),0)</f>
        <v>6060</v>
      </c>
      <c r="D20" s="80">
        <f>ROUND(INDEX([2]acpsa_table2_indOutput_2018!$C$2:$I$46,MATCH(TRIM($A20),[2]acpsa_table2_indOutput_2018!$B$2:$B$46,0),MATCH(D$3,[2]acpsa_table2_indOutput_2018!$C$1:$I$1,0)),0)</f>
        <v>9555</v>
      </c>
      <c r="E20" s="81">
        <f>ROUND(INDEX([2]acpsa_table2_indOutput_2018!$C$2:$I$46,MATCH(TRIM($A20),[2]acpsa_table2_indOutput_2018!$B$2:$B$46,0),MATCH(E$3,[2]acpsa_table2_indOutput_2018!$C$1:$I$1,0)),3)</f>
        <v>0.98699999999999999</v>
      </c>
      <c r="F20" s="80">
        <f>ROUND(INDEX([2]acpsa_table2_indOutput_2018!$C$2:$I$46,MATCH(TRIM($A20),[2]acpsa_table2_indOutput_2018!$B$2:$B$46,0),MATCH(F$3,[2]acpsa_table2_indOutput_2018!$C$1:$I$1,0)),0)</f>
        <v>15410</v>
      </c>
      <c r="G20" s="82">
        <f>ROUND(INDEX([2]acpsa_table2_indOutput_2018!$C$2:$I$46,MATCH(TRIM($A20),[2]acpsa_table2_indOutput_2018!$B$2:$B$46,0),MATCH(G$3,[2]acpsa_table2_indOutput_2018!$C$1:$I$1,0)),0)</f>
        <v>5980</v>
      </c>
      <c r="H20" s="82">
        <f>ROUND(INDEX([2]acpsa_table2_indOutput_2018!$C$2:$I$46,MATCH(TRIM($A20),[2]acpsa_table2_indOutput_2018!$B$2:$B$46,0),MATCH(H$3,[2]acpsa_table2_indOutput_2018!$C$1:$I$1,0)),0)</f>
        <v>9429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f>ROUND(INDEX([2]acpsa_table2_indOutput_2018!$C$2:$I$46,MATCH(TRIM($A21),[2]acpsa_table2_indOutput_2018!$B$2:$B$46,0),MATCH(B$3,[2]acpsa_table2_indOutput_2018!$C$1:$I$1,0)),0)</f>
        <v>2662</v>
      </c>
      <c r="C21" s="40">
        <f>ROUND(INDEX([2]acpsa_table2_indOutput_2018!$C$2:$I$46,MATCH(TRIM($A21),[2]acpsa_table2_indOutput_2018!$B$2:$B$46,0),MATCH(C$3,[2]acpsa_table2_indOutput_2018!$C$1:$I$1,0)),0)</f>
        <v>558</v>
      </c>
      <c r="D21" s="80">
        <f>ROUND(INDEX([2]acpsa_table2_indOutput_2018!$C$2:$I$46,MATCH(TRIM($A21),[2]acpsa_table2_indOutput_2018!$B$2:$B$46,0),MATCH(D$3,[2]acpsa_table2_indOutput_2018!$C$1:$I$1,0)),0)</f>
        <v>2103</v>
      </c>
      <c r="E21" s="81">
        <f>ROUND(INDEX([2]acpsa_table2_indOutput_2018!$C$2:$I$46,MATCH(TRIM($A21),[2]acpsa_table2_indOutput_2018!$B$2:$B$46,0),MATCH(E$3,[2]acpsa_table2_indOutput_2018!$C$1:$I$1,0)),3)</f>
        <v>0.629</v>
      </c>
      <c r="F21" s="80">
        <f>ROUND(INDEX([2]acpsa_table2_indOutput_2018!$C$2:$I$46,MATCH(TRIM($A21),[2]acpsa_table2_indOutput_2018!$B$2:$B$46,0),MATCH(F$3,[2]acpsa_table2_indOutput_2018!$C$1:$I$1,0)),0)</f>
        <v>1673</v>
      </c>
      <c r="G21" s="82">
        <f>ROUND(INDEX([2]acpsa_table2_indOutput_2018!$C$2:$I$46,MATCH(TRIM($A21),[2]acpsa_table2_indOutput_2018!$B$2:$B$46,0),MATCH(G$3,[2]acpsa_table2_indOutput_2018!$C$1:$I$1,0)),0)</f>
        <v>351</v>
      </c>
      <c r="H21" s="82">
        <f>ROUND(INDEX([2]acpsa_table2_indOutput_2018!$C$2:$I$46,MATCH(TRIM($A21),[2]acpsa_table2_indOutput_2018!$B$2:$B$46,0),MATCH(H$3,[2]acpsa_table2_indOutput_2018!$C$1:$I$1,0)),0)</f>
        <v>1322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f>ROUND(INDEX([2]acpsa_table2_indOutput_2018!$C$2:$I$46,MATCH(TRIM($A22),[2]acpsa_table2_indOutput_2018!$B$2:$B$46,0),MATCH(B$3,[2]acpsa_table2_indOutput_2018!$C$1:$I$1,0)),0)</f>
        <v>18318</v>
      </c>
      <c r="C22" s="40">
        <f>ROUND(INDEX([2]acpsa_table2_indOutput_2018!$C$2:$I$46,MATCH(TRIM($A22),[2]acpsa_table2_indOutput_2018!$B$2:$B$46,0),MATCH(C$3,[2]acpsa_table2_indOutput_2018!$C$1:$I$1,0)),0)</f>
        <v>9984</v>
      </c>
      <c r="D22" s="80">
        <f>ROUND(INDEX([2]acpsa_table2_indOutput_2018!$C$2:$I$46,MATCH(TRIM($A22),[2]acpsa_table2_indOutput_2018!$B$2:$B$46,0),MATCH(D$3,[2]acpsa_table2_indOutput_2018!$C$1:$I$1,0)),0)</f>
        <v>8334</v>
      </c>
      <c r="E22" s="81">
        <f>ROUND(INDEX([2]acpsa_table2_indOutput_2018!$C$2:$I$46,MATCH(TRIM($A22),[2]acpsa_table2_indOutput_2018!$B$2:$B$46,0),MATCH(E$3,[2]acpsa_table2_indOutput_2018!$C$1:$I$1,0)),3)</f>
        <v>0.39900000000000002</v>
      </c>
      <c r="F22" s="80">
        <f>ROUND(INDEX([2]acpsa_table2_indOutput_2018!$C$2:$I$46,MATCH(TRIM($A22),[2]acpsa_table2_indOutput_2018!$B$2:$B$46,0),MATCH(F$3,[2]acpsa_table2_indOutput_2018!$C$1:$I$1,0)),0)</f>
        <v>7312</v>
      </c>
      <c r="G22" s="82">
        <f>ROUND(INDEX([2]acpsa_table2_indOutput_2018!$C$2:$I$46,MATCH(TRIM($A22),[2]acpsa_table2_indOutput_2018!$B$2:$B$46,0),MATCH(G$3,[2]acpsa_table2_indOutput_2018!$C$1:$I$1,0)),0)</f>
        <v>3985</v>
      </c>
      <c r="H22" s="82">
        <f>ROUND(INDEX([2]acpsa_table2_indOutput_2018!$C$2:$I$46,MATCH(TRIM($A22),[2]acpsa_table2_indOutput_2018!$B$2:$B$46,0),MATCH(H$3,[2]acpsa_table2_indOutput_2018!$C$1:$I$1,0)),0)</f>
        <v>3327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f>ROUND(INDEX([2]acpsa_table2_indOutput_2018!$C$2:$I$46,MATCH(TRIM($A23),[2]acpsa_table2_indOutput_2018!$B$2:$B$46,0),MATCH(B$3,[2]acpsa_table2_indOutput_2018!$C$1:$I$1,0)),0)</f>
        <v>289368</v>
      </c>
      <c r="C23" s="40">
        <f>ROUND(INDEX([2]acpsa_table2_indOutput_2018!$C$2:$I$46,MATCH(TRIM($A23),[2]acpsa_table2_indOutput_2018!$B$2:$B$46,0),MATCH(C$3,[2]acpsa_table2_indOutput_2018!$C$1:$I$1,0)),0)</f>
        <v>76012</v>
      </c>
      <c r="D23" s="80">
        <f>ROUND(INDEX([2]acpsa_table2_indOutput_2018!$C$2:$I$46,MATCH(TRIM($A23),[2]acpsa_table2_indOutput_2018!$B$2:$B$46,0),MATCH(D$3,[2]acpsa_table2_indOutput_2018!$C$1:$I$1,0)),0)</f>
        <v>213356</v>
      </c>
      <c r="E23" s="81">
        <f>ROUND(INDEX([2]acpsa_table2_indOutput_2018!$C$2:$I$46,MATCH(TRIM($A23),[2]acpsa_table2_indOutput_2018!$B$2:$B$46,0),MATCH(E$3,[2]acpsa_table2_indOutput_2018!$C$1:$I$1,0)),3)</f>
        <v>2.7E-2</v>
      </c>
      <c r="F23" s="80">
        <f>ROUND(INDEX([2]acpsa_table2_indOutput_2018!$C$2:$I$46,MATCH(TRIM($A23),[2]acpsa_table2_indOutput_2018!$B$2:$B$46,0),MATCH(F$3,[2]acpsa_table2_indOutput_2018!$C$1:$I$1,0)),0)</f>
        <v>7721</v>
      </c>
      <c r="G23" s="82">
        <f>ROUND(INDEX([2]acpsa_table2_indOutput_2018!$C$2:$I$46,MATCH(TRIM($A23),[2]acpsa_table2_indOutput_2018!$B$2:$B$46,0),MATCH(G$3,[2]acpsa_table2_indOutput_2018!$C$1:$I$1,0)),0)</f>
        <v>2028</v>
      </c>
      <c r="H23" s="82">
        <f>ROUND(INDEX([2]acpsa_table2_indOutput_2018!$C$2:$I$46,MATCH(TRIM($A23),[2]acpsa_table2_indOutput_2018!$B$2:$B$46,0),MATCH(H$3,[2]acpsa_table2_indOutput_2018!$C$1:$I$1,0)),0)</f>
        <v>5693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f>ROUND(INDEX([2]acpsa_table2_indOutput_2018!$C$2:$I$46,MATCH(TRIM($A24),[2]acpsa_table2_indOutput_2018!$B$2:$B$46,0),MATCH(B$3,[2]acpsa_table2_indOutput_2018!$C$1:$I$1,0)),0)</f>
        <v>8906931</v>
      </c>
      <c r="C24" s="38">
        <f>ROUND(INDEX([2]acpsa_table2_indOutput_2018!$C$2:$I$46,MATCH(TRIM($A24),[2]acpsa_table2_indOutput_2018!$B$2:$B$46,0),MATCH(C$3,[2]acpsa_table2_indOutput_2018!$C$1:$I$1,0)),0)</f>
        <v>3538226</v>
      </c>
      <c r="D24" s="77">
        <f>ROUND(INDEX([2]acpsa_table2_indOutput_2018!$C$2:$I$46,MATCH(TRIM($A24),[2]acpsa_table2_indOutput_2018!$B$2:$B$46,0),MATCH(D$3,[2]acpsa_table2_indOutput_2018!$C$1:$I$1,0)),0)</f>
        <v>5368706</v>
      </c>
      <c r="E24" s="78"/>
      <c r="F24" s="77">
        <f>ROUND(INDEX([2]acpsa_table2_indOutput_2018!$C$2:$I$46,MATCH(TRIM($A24),[2]acpsa_table2_indOutput_2018!$B$2:$B$46,0),MATCH(F$3,[2]acpsa_table2_indOutput_2018!$C$1:$I$1,0)),0)</f>
        <v>1147682</v>
      </c>
      <c r="G24" s="79">
        <f>ROUND(INDEX([2]acpsa_table2_indOutput_2018!$C$2:$I$46,MATCH(TRIM($A24),[2]acpsa_table2_indOutput_2018!$B$2:$B$46,0),MATCH(G$3,[2]acpsa_table2_indOutput_2018!$C$1:$I$1,0)),0)</f>
        <v>480528</v>
      </c>
      <c r="H24" s="79">
        <f>ROUND(INDEX([2]acpsa_table2_indOutput_2018!$C$2:$I$46,MATCH(TRIM($A24),[2]acpsa_table2_indOutput_2018!$B$2:$B$46,0),MATCH(H$3,[2]acpsa_table2_indOutput_2018!$C$1:$I$1,0)),0)</f>
        <v>667153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f>ROUND(INDEX([2]acpsa_table2_indOutput_2018!$C$2:$I$46,MATCH(TRIM($A25),[2]acpsa_table2_indOutput_2018!$B$2:$B$46,0),MATCH(B$3,[2]acpsa_table2_indOutput_2018!$C$1:$I$1,0)),0)</f>
        <v>2028974</v>
      </c>
      <c r="C25" s="40">
        <f>ROUND(INDEX([2]acpsa_table2_indOutput_2018!$C$2:$I$46,MATCH(TRIM($A25),[2]acpsa_table2_indOutput_2018!$B$2:$B$46,0),MATCH(C$3,[2]acpsa_table2_indOutput_2018!$C$1:$I$1,0)),0)</f>
        <v>571829</v>
      </c>
      <c r="D25" s="80">
        <f>ROUND(INDEX([2]acpsa_table2_indOutput_2018!$C$2:$I$46,MATCH(TRIM($A25),[2]acpsa_table2_indOutput_2018!$B$2:$B$46,0),MATCH(D$3,[2]acpsa_table2_indOutput_2018!$C$1:$I$1,0)),0)</f>
        <v>1457145</v>
      </c>
      <c r="E25" s="81"/>
      <c r="F25" s="80">
        <f>ROUND(INDEX([2]acpsa_table2_indOutput_2018!$C$2:$I$46,MATCH(TRIM($A25),[2]acpsa_table2_indOutput_2018!$B$2:$B$46,0),MATCH(F$3,[2]acpsa_table2_indOutput_2018!$C$1:$I$1,0)),0)</f>
        <v>164265</v>
      </c>
      <c r="G25" s="82">
        <f>ROUND(INDEX([2]acpsa_table2_indOutput_2018!$C$2:$I$46,MATCH(TRIM($A25),[2]acpsa_table2_indOutput_2018!$B$2:$B$46,0),MATCH(G$3,[2]acpsa_table2_indOutput_2018!$C$1:$I$1,0)),0)</f>
        <v>45686</v>
      </c>
      <c r="H25" s="82">
        <f>ROUND(INDEX([2]acpsa_table2_indOutput_2018!$C$2:$I$46,MATCH(TRIM($A25),[2]acpsa_table2_indOutput_2018!$B$2:$B$46,0),MATCH(H$3,[2]acpsa_table2_indOutput_2018!$C$1:$I$1,0)),0)</f>
        <v>118579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f>ROUND(INDEX([2]acpsa_table2_indOutput_2018!$C$2:$I$46,MATCH(TRIM($A26),[2]acpsa_table2_indOutput_2018!$B$2:$B$46,0),MATCH(B$3,[2]acpsa_table2_indOutput_2018!$C$1:$I$1,0)),0)</f>
        <v>41844</v>
      </c>
      <c r="C26" s="40">
        <f>ROUND(INDEX([2]acpsa_table2_indOutput_2018!$C$2:$I$46,MATCH(TRIM($A26),[2]acpsa_table2_indOutput_2018!$B$2:$B$46,0),MATCH(C$3,[2]acpsa_table2_indOutput_2018!$C$1:$I$1,0)),0)</f>
        <v>19769</v>
      </c>
      <c r="D26" s="80">
        <f>ROUND(INDEX([2]acpsa_table2_indOutput_2018!$C$2:$I$46,MATCH(TRIM($A26),[2]acpsa_table2_indOutput_2018!$B$2:$B$46,0),MATCH(D$3,[2]acpsa_table2_indOutput_2018!$C$1:$I$1,0)),0)</f>
        <v>22075</v>
      </c>
      <c r="E26" s="81">
        <f>ROUND(INDEX([2]acpsa_table2_indOutput_2018!$C$2:$I$46,MATCH(TRIM($A26),[2]acpsa_table2_indOutput_2018!$B$2:$B$46,0),MATCH(E$3,[2]acpsa_table2_indOutput_2018!$C$1:$I$1,0)),3)</f>
        <v>0.255</v>
      </c>
      <c r="F26" s="80">
        <f>ROUND(INDEX([2]acpsa_table2_indOutput_2018!$C$2:$I$46,MATCH(TRIM($A26),[2]acpsa_table2_indOutput_2018!$B$2:$B$46,0),MATCH(F$3,[2]acpsa_table2_indOutput_2018!$C$1:$I$1,0)),0)</f>
        <v>10658</v>
      </c>
      <c r="G26" s="82">
        <f>ROUND(INDEX([2]acpsa_table2_indOutput_2018!$C$2:$I$46,MATCH(TRIM($A26),[2]acpsa_table2_indOutput_2018!$B$2:$B$46,0),MATCH(G$3,[2]acpsa_table2_indOutput_2018!$C$1:$I$1,0)),0)</f>
        <v>5035</v>
      </c>
      <c r="H26" s="82">
        <f>ROUND(INDEX([2]acpsa_table2_indOutput_2018!$C$2:$I$46,MATCH(TRIM($A26),[2]acpsa_table2_indOutput_2018!$B$2:$B$46,0),MATCH(H$3,[2]acpsa_table2_indOutput_2018!$C$1:$I$1,0)),0)</f>
        <v>5622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f>ROUND(INDEX([2]acpsa_table2_indOutput_2018!$C$2:$I$46,MATCH(TRIM($A27),[2]acpsa_table2_indOutput_2018!$B$2:$B$46,0),MATCH(B$3,[2]acpsa_table2_indOutput_2018!$C$1:$I$1,0)),0)</f>
        <v>38500</v>
      </c>
      <c r="C27" s="40">
        <f>ROUND(INDEX([2]acpsa_table2_indOutput_2018!$C$2:$I$46,MATCH(TRIM($A27),[2]acpsa_table2_indOutput_2018!$B$2:$B$46,0),MATCH(C$3,[2]acpsa_table2_indOutput_2018!$C$1:$I$1,0)),0)</f>
        <v>16489</v>
      </c>
      <c r="D27" s="80">
        <f>ROUND(INDEX([2]acpsa_table2_indOutput_2018!$C$2:$I$46,MATCH(TRIM($A27),[2]acpsa_table2_indOutput_2018!$B$2:$B$46,0),MATCH(D$3,[2]acpsa_table2_indOutput_2018!$C$1:$I$1,0)),0)</f>
        <v>22010</v>
      </c>
      <c r="E27" s="81">
        <f>ROUND(INDEX([2]acpsa_table2_indOutput_2018!$C$2:$I$46,MATCH(TRIM($A27),[2]acpsa_table2_indOutput_2018!$B$2:$B$46,0),MATCH(E$3,[2]acpsa_table2_indOutput_2018!$C$1:$I$1,0)),3)</f>
        <v>3.6999999999999998E-2</v>
      </c>
      <c r="F27" s="80">
        <f>ROUND(INDEX([2]acpsa_table2_indOutput_2018!$C$2:$I$46,MATCH(TRIM($A27),[2]acpsa_table2_indOutput_2018!$B$2:$B$46,0),MATCH(F$3,[2]acpsa_table2_indOutput_2018!$C$1:$I$1,0)),0)</f>
        <v>1412</v>
      </c>
      <c r="G27" s="82">
        <f>ROUND(INDEX([2]acpsa_table2_indOutput_2018!$C$2:$I$46,MATCH(TRIM($A27),[2]acpsa_table2_indOutput_2018!$B$2:$B$46,0),MATCH(G$3,[2]acpsa_table2_indOutput_2018!$C$1:$I$1,0)),0)</f>
        <v>605</v>
      </c>
      <c r="H27" s="82">
        <f>ROUND(INDEX([2]acpsa_table2_indOutput_2018!$C$2:$I$46,MATCH(TRIM($A27),[2]acpsa_table2_indOutput_2018!$B$2:$B$46,0),MATCH(H$3,[2]acpsa_table2_indOutput_2018!$C$1:$I$1,0)),0)</f>
        <v>807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f>ROUND(INDEX([2]acpsa_table2_indOutput_2018!$C$2:$I$46,MATCH(TRIM($A28),[2]acpsa_table2_indOutput_2018!$B$2:$B$46,0),MATCH(B$3,[2]acpsa_table2_indOutput_2018!$C$1:$I$1,0)),0)</f>
        <v>89873</v>
      </c>
      <c r="C28" s="40">
        <f>ROUND(INDEX([2]acpsa_table2_indOutput_2018!$C$2:$I$46,MATCH(TRIM($A28),[2]acpsa_table2_indOutput_2018!$B$2:$B$46,0),MATCH(C$3,[2]acpsa_table2_indOutput_2018!$C$1:$I$1,0)),0)</f>
        <v>34741</v>
      </c>
      <c r="D28" s="80">
        <f>ROUND(INDEX([2]acpsa_table2_indOutput_2018!$C$2:$I$46,MATCH(TRIM($A28),[2]acpsa_table2_indOutput_2018!$B$2:$B$46,0),MATCH(D$3,[2]acpsa_table2_indOutput_2018!$C$1:$I$1,0)),0)</f>
        <v>55131</v>
      </c>
      <c r="E28" s="81">
        <f>ROUND(INDEX([2]acpsa_table2_indOutput_2018!$C$2:$I$46,MATCH(TRIM($A28),[2]acpsa_table2_indOutput_2018!$B$2:$B$46,0),MATCH(E$3,[2]acpsa_table2_indOutput_2018!$C$1:$I$1,0)),3)</f>
        <v>1.2999999999999999E-2</v>
      </c>
      <c r="F28" s="80">
        <f>ROUND(INDEX([2]acpsa_table2_indOutput_2018!$C$2:$I$46,MATCH(TRIM($A28),[2]acpsa_table2_indOutput_2018!$B$2:$B$46,0),MATCH(F$3,[2]acpsa_table2_indOutput_2018!$C$1:$I$1,0)),0)</f>
        <v>1201</v>
      </c>
      <c r="G28" s="82">
        <f>ROUND(INDEX([2]acpsa_table2_indOutput_2018!$C$2:$I$46,MATCH(TRIM($A28),[2]acpsa_table2_indOutput_2018!$B$2:$B$46,0),MATCH(G$3,[2]acpsa_table2_indOutput_2018!$C$1:$I$1,0)),0)</f>
        <v>464</v>
      </c>
      <c r="H28" s="82">
        <f>ROUND(INDEX([2]acpsa_table2_indOutput_2018!$C$2:$I$46,MATCH(TRIM($A28),[2]acpsa_table2_indOutput_2018!$B$2:$B$46,0),MATCH(H$3,[2]acpsa_table2_indOutput_2018!$C$1:$I$1,0)),0)</f>
        <v>737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f>ROUND(INDEX([2]acpsa_table2_indOutput_2018!$C$2:$I$46,MATCH(TRIM($A29),[2]acpsa_table2_indOutput_2018!$B$2:$B$46,0),MATCH(B$3,[2]acpsa_table2_indOutput_2018!$C$1:$I$1,0)),0)</f>
        <v>1793429</v>
      </c>
      <c r="C29" s="40">
        <f>ROUND(INDEX([2]acpsa_table2_indOutput_2018!$C$2:$I$46,MATCH(TRIM($A29),[2]acpsa_table2_indOutput_2018!$B$2:$B$46,0),MATCH(C$3,[2]acpsa_table2_indOutput_2018!$C$1:$I$1,0)),0)</f>
        <v>463615</v>
      </c>
      <c r="D29" s="80">
        <f>ROUND(INDEX([2]acpsa_table2_indOutput_2018!$C$2:$I$46,MATCH(TRIM($A29),[2]acpsa_table2_indOutput_2018!$B$2:$B$46,0),MATCH(D$3,[2]acpsa_table2_indOutput_2018!$C$1:$I$1,0)),0)</f>
        <v>1329813</v>
      </c>
      <c r="E29" s="81">
        <f>ROUND(INDEX([2]acpsa_table2_indOutput_2018!$C$2:$I$46,MATCH(TRIM($A29),[2]acpsa_table2_indOutput_2018!$B$2:$B$46,0),MATCH(E$3,[2]acpsa_table2_indOutput_2018!$C$1:$I$1,0)),3)</f>
        <v>8.3000000000000004E-2</v>
      </c>
      <c r="F29" s="80">
        <f>ROUND(INDEX([2]acpsa_table2_indOutput_2018!$C$2:$I$46,MATCH(TRIM($A29),[2]acpsa_table2_indOutput_2018!$B$2:$B$46,0),MATCH(F$3,[2]acpsa_table2_indOutput_2018!$C$1:$I$1,0)),0)</f>
        <v>149231</v>
      </c>
      <c r="G29" s="82">
        <f>ROUND(INDEX([2]acpsa_table2_indOutput_2018!$C$2:$I$46,MATCH(TRIM($A29),[2]acpsa_table2_indOutput_2018!$B$2:$B$46,0),MATCH(G$3,[2]acpsa_table2_indOutput_2018!$C$1:$I$1,0)),0)</f>
        <v>38577</v>
      </c>
      <c r="H29" s="82">
        <f>ROUND(INDEX([2]acpsa_table2_indOutput_2018!$C$2:$I$46,MATCH(TRIM($A29),[2]acpsa_table2_indOutput_2018!$B$2:$B$46,0),MATCH(H$3,[2]acpsa_table2_indOutput_2018!$C$1:$I$1,0)),0)</f>
        <v>110653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f>ROUND(INDEX([2]acpsa_table2_indOutput_2018!$C$2:$I$46,MATCH(TRIM($A30),[2]acpsa_table2_indOutput_2018!$B$2:$B$46,0),MATCH(B$3,[2]acpsa_table2_indOutput_2018!$C$1:$I$1,0)),0)</f>
        <v>65329</v>
      </c>
      <c r="C30" s="40">
        <f>ROUND(INDEX([2]acpsa_table2_indOutput_2018!$C$2:$I$46,MATCH(TRIM($A30),[2]acpsa_table2_indOutput_2018!$B$2:$B$46,0),MATCH(C$3,[2]acpsa_table2_indOutput_2018!$C$1:$I$1,0)),0)</f>
        <v>37214</v>
      </c>
      <c r="D30" s="80">
        <f>ROUND(INDEX([2]acpsa_table2_indOutput_2018!$C$2:$I$46,MATCH(TRIM($A30),[2]acpsa_table2_indOutput_2018!$B$2:$B$46,0),MATCH(D$3,[2]acpsa_table2_indOutput_2018!$C$1:$I$1,0)),0)</f>
        <v>28115</v>
      </c>
      <c r="E30" s="81">
        <f>ROUND(INDEX([2]acpsa_table2_indOutput_2018!$C$2:$I$46,MATCH(TRIM($A30),[2]acpsa_table2_indOutput_2018!$B$2:$B$46,0),MATCH(E$3,[2]acpsa_table2_indOutput_2018!$C$1:$I$1,0)),3)</f>
        <v>2.7E-2</v>
      </c>
      <c r="F30" s="80">
        <f>ROUND(INDEX([2]acpsa_table2_indOutput_2018!$C$2:$I$46,MATCH(TRIM($A30),[2]acpsa_table2_indOutput_2018!$B$2:$B$46,0),MATCH(F$3,[2]acpsa_table2_indOutput_2018!$C$1:$I$1,0)),0)</f>
        <v>1763</v>
      </c>
      <c r="G30" s="82">
        <f>ROUND(INDEX([2]acpsa_table2_indOutput_2018!$C$2:$I$46,MATCH(TRIM($A30),[2]acpsa_table2_indOutput_2018!$B$2:$B$46,0),MATCH(G$3,[2]acpsa_table2_indOutput_2018!$C$1:$I$1,0)),0)</f>
        <v>1004</v>
      </c>
      <c r="H30" s="82">
        <f>ROUND(INDEX([2]acpsa_table2_indOutput_2018!$C$2:$I$46,MATCH(TRIM($A30),[2]acpsa_table2_indOutput_2018!$B$2:$B$46,0),MATCH(H$3,[2]acpsa_table2_indOutput_2018!$C$1:$I$1,0)),0)</f>
        <v>759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76</v>
      </c>
      <c r="B31" s="40">
        <f>ROUND(INDEX([2]acpsa_table2_indOutput_2018!$C$2:$I$46,MATCH(TRIM($A31),[2]acpsa_table2_indOutput_2018!$B$2:$B$46,0),MATCH(B$3,[2]acpsa_table2_indOutput_2018!$C$1:$I$1,0)),0)</f>
        <v>1333388</v>
      </c>
      <c r="C31" s="40">
        <f>ROUND(INDEX([2]acpsa_table2_indOutput_2018!$C$2:$I$46,MATCH(TRIM($A31),[2]acpsa_table2_indOutput_2018!$B$2:$B$46,0),MATCH(C$3,[2]acpsa_table2_indOutput_2018!$C$1:$I$1,0)),0)</f>
        <v>584883</v>
      </c>
      <c r="D31" s="80">
        <f>ROUND(INDEX([2]acpsa_table2_indOutput_2018!$C$2:$I$46,MATCH(TRIM($A31),[2]acpsa_table2_indOutput_2018!$B$2:$B$46,0),MATCH(D$3,[2]acpsa_table2_indOutput_2018!$C$1:$I$1,0)),0)</f>
        <v>748505</v>
      </c>
      <c r="E31" s="81"/>
      <c r="F31" s="80">
        <f>ROUND(INDEX([2]acpsa_table2_indOutput_2018!$C$2:$I$46,MATCH(TRIM($A31),[2]acpsa_table2_indOutput_2018!$B$2:$B$46,0),MATCH(F$3,[2]acpsa_table2_indOutput_2018!$C$1:$I$1,0)),0)</f>
        <v>766637</v>
      </c>
      <c r="G31" s="82">
        <f>ROUND(INDEX([2]acpsa_table2_indOutput_2018!$C$2:$I$46,MATCH(TRIM($A31),[2]acpsa_table2_indOutput_2018!$B$2:$B$46,0),MATCH(G$3,[2]acpsa_table2_indOutput_2018!$C$1:$I$1,0)),0)</f>
        <v>339575</v>
      </c>
      <c r="H31" s="82">
        <f>ROUND(INDEX([2]acpsa_table2_indOutput_2018!$C$2:$I$46,MATCH(TRIM($A31),[2]acpsa_table2_indOutput_2018!$B$2:$B$46,0),MATCH(H$3,[2]acpsa_table2_indOutput_2018!$C$1:$I$1,0)),0)</f>
        <v>427062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f>ROUND(INDEX([2]acpsa_table2_indOutput_2018!$C$2:$I$46,MATCH(TRIM($A32),[2]acpsa_table2_indOutput_2018!$B$2:$B$46,0),MATCH(B$3,[2]acpsa_table2_indOutput_2018!$C$1:$I$1,0)),0)</f>
        <v>394796</v>
      </c>
      <c r="C32" s="40">
        <f>ROUND(INDEX([2]acpsa_table2_indOutput_2018!$C$2:$I$46,MATCH(TRIM($A32),[2]acpsa_table2_indOutput_2018!$B$2:$B$46,0),MATCH(C$3,[2]acpsa_table2_indOutput_2018!$C$1:$I$1,0)),0)</f>
        <v>151129</v>
      </c>
      <c r="D32" s="80">
        <f>ROUND(INDEX([2]acpsa_table2_indOutput_2018!$C$2:$I$46,MATCH(TRIM($A32),[2]acpsa_table2_indOutput_2018!$B$2:$B$46,0),MATCH(D$3,[2]acpsa_table2_indOutput_2018!$C$1:$I$1,0)),0)</f>
        <v>243667</v>
      </c>
      <c r="E32" s="81">
        <f>ROUND(INDEX([2]acpsa_table2_indOutput_2018!$C$2:$I$46,MATCH(TRIM($A32),[2]acpsa_table2_indOutput_2018!$B$2:$B$46,0),MATCH(E$3,[2]acpsa_table2_indOutput_2018!$C$1:$I$1,0)),3)</f>
        <v>0.35299999999999998</v>
      </c>
      <c r="F32" s="80">
        <f>ROUND(INDEX([2]acpsa_table2_indOutput_2018!$C$2:$I$46,MATCH(TRIM($A32),[2]acpsa_table2_indOutput_2018!$B$2:$B$46,0),MATCH(F$3,[2]acpsa_table2_indOutput_2018!$C$1:$I$1,0)),0)</f>
        <v>139521</v>
      </c>
      <c r="G32" s="82">
        <f>ROUND(INDEX([2]acpsa_table2_indOutput_2018!$C$2:$I$46,MATCH(TRIM($A32),[2]acpsa_table2_indOutput_2018!$B$2:$B$46,0),MATCH(G$3,[2]acpsa_table2_indOutput_2018!$C$1:$I$1,0)),0)</f>
        <v>53409</v>
      </c>
      <c r="H32" s="82">
        <f>ROUND(INDEX([2]acpsa_table2_indOutput_2018!$C$2:$I$46,MATCH(TRIM($A32),[2]acpsa_table2_indOutput_2018!$B$2:$B$46,0),MATCH(H$3,[2]acpsa_table2_indOutput_2018!$C$1:$I$1,0)),0)</f>
        <v>86112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f>ROUND(INDEX([2]acpsa_table2_indOutput_2018!$C$2:$I$46,MATCH(TRIM($A33),[2]acpsa_table2_indOutput_2018!$B$2:$B$46,0),MATCH(B$3,[2]acpsa_table2_indOutput_2018!$C$1:$I$1,0)),0)</f>
        <v>142537</v>
      </c>
      <c r="C33" s="40">
        <f>ROUND(INDEX([2]acpsa_table2_indOutput_2018!$C$2:$I$46,MATCH(TRIM($A33),[2]acpsa_table2_indOutput_2018!$B$2:$B$46,0),MATCH(C$3,[2]acpsa_table2_indOutput_2018!$C$1:$I$1,0)),0)</f>
        <v>62539</v>
      </c>
      <c r="D33" s="80">
        <f>ROUND(INDEX([2]acpsa_table2_indOutput_2018!$C$2:$I$46,MATCH(TRIM($A33),[2]acpsa_table2_indOutput_2018!$B$2:$B$46,0),MATCH(D$3,[2]acpsa_table2_indOutput_2018!$C$1:$I$1,0)),0)</f>
        <v>79998</v>
      </c>
      <c r="E33" s="81">
        <f>ROUND(INDEX([2]acpsa_table2_indOutput_2018!$C$2:$I$46,MATCH(TRIM($A33),[2]acpsa_table2_indOutput_2018!$B$2:$B$46,0),MATCH(E$3,[2]acpsa_table2_indOutput_2018!$C$1:$I$1,0)),3)</f>
        <v>0.98399999999999999</v>
      </c>
      <c r="F33" s="80">
        <f>ROUND(INDEX([2]acpsa_table2_indOutput_2018!$C$2:$I$46,MATCH(TRIM($A33),[2]acpsa_table2_indOutput_2018!$B$2:$B$46,0),MATCH(F$3,[2]acpsa_table2_indOutput_2018!$C$1:$I$1,0)),0)</f>
        <v>140278</v>
      </c>
      <c r="G33" s="82">
        <f>ROUND(INDEX([2]acpsa_table2_indOutput_2018!$C$2:$I$46,MATCH(TRIM($A33),[2]acpsa_table2_indOutput_2018!$B$2:$B$46,0),MATCH(G$3,[2]acpsa_table2_indOutput_2018!$C$1:$I$1,0)),0)</f>
        <v>61548</v>
      </c>
      <c r="H33" s="82">
        <f>ROUND(INDEX([2]acpsa_table2_indOutput_2018!$C$2:$I$46,MATCH(TRIM($A33),[2]acpsa_table2_indOutput_2018!$B$2:$B$46,0),MATCH(H$3,[2]acpsa_table2_indOutput_2018!$C$1:$I$1,0)),0)</f>
        <v>78730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f>ROUND(INDEX([2]acpsa_table2_indOutput_2018!$C$2:$I$46,MATCH(TRIM($A34),[2]acpsa_table2_indOutput_2018!$B$2:$B$46,0),MATCH(B$3,[2]acpsa_table2_indOutput_2018!$C$1:$I$1,0)),0)</f>
        <v>20006</v>
      </c>
      <c r="C34" s="40">
        <f>ROUND(INDEX([2]acpsa_table2_indOutput_2018!$C$2:$I$46,MATCH(TRIM($A34),[2]acpsa_table2_indOutput_2018!$B$2:$B$46,0),MATCH(C$3,[2]acpsa_table2_indOutput_2018!$C$1:$I$1,0)),0)</f>
        <v>6362</v>
      </c>
      <c r="D34" s="80">
        <f>ROUND(INDEX([2]acpsa_table2_indOutput_2018!$C$2:$I$46,MATCH(TRIM($A34),[2]acpsa_table2_indOutput_2018!$B$2:$B$46,0),MATCH(D$3,[2]acpsa_table2_indOutput_2018!$C$1:$I$1,0)),0)</f>
        <v>13644</v>
      </c>
      <c r="E34" s="81">
        <f>ROUND(INDEX([2]acpsa_table2_indOutput_2018!$C$2:$I$46,MATCH(TRIM($A34),[2]acpsa_table2_indOutput_2018!$B$2:$B$46,0),MATCH(E$3,[2]acpsa_table2_indOutput_2018!$C$1:$I$1,0)),3)</f>
        <v>0.99299999999999999</v>
      </c>
      <c r="F34" s="80">
        <f>ROUND(INDEX([2]acpsa_table2_indOutput_2018!$C$2:$I$46,MATCH(TRIM($A34),[2]acpsa_table2_indOutput_2018!$B$2:$B$46,0),MATCH(F$3,[2]acpsa_table2_indOutput_2018!$C$1:$I$1,0)),0)</f>
        <v>19861</v>
      </c>
      <c r="G34" s="82">
        <f>ROUND(INDEX([2]acpsa_table2_indOutput_2018!$C$2:$I$46,MATCH(TRIM($A34),[2]acpsa_table2_indOutput_2018!$B$2:$B$46,0),MATCH(G$3,[2]acpsa_table2_indOutput_2018!$C$1:$I$1,0)),0)</f>
        <v>6316</v>
      </c>
      <c r="H34" s="82">
        <f>ROUND(INDEX([2]acpsa_table2_indOutput_2018!$C$2:$I$46,MATCH(TRIM($A34),[2]acpsa_table2_indOutput_2018!$B$2:$B$46,0),MATCH(H$3,[2]acpsa_table2_indOutput_2018!$C$1:$I$1,0)),0)</f>
        <v>13545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f>ROUND(INDEX([2]acpsa_table2_indOutput_2018!$C$2:$I$46,MATCH(TRIM($A35),[2]acpsa_table2_indOutput_2018!$B$2:$B$46,0),MATCH(B$3,[2]acpsa_table2_indOutput_2018!$C$1:$I$1,0)),0)</f>
        <v>558864</v>
      </c>
      <c r="C35" s="40">
        <f>ROUND(INDEX([2]acpsa_table2_indOutput_2018!$C$2:$I$46,MATCH(TRIM($A35),[2]acpsa_table2_indOutput_2018!$B$2:$B$46,0),MATCH(C$3,[2]acpsa_table2_indOutput_2018!$C$1:$I$1,0)),0)</f>
        <v>266360</v>
      </c>
      <c r="D35" s="80">
        <f>ROUND(INDEX([2]acpsa_table2_indOutput_2018!$C$2:$I$46,MATCH(TRIM($A35),[2]acpsa_table2_indOutput_2018!$B$2:$B$46,0),MATCH(D$3,[2]acpsa_table2_indOutput_2018!$C$1:$I$1,0)),0)</f>
        <v>292504</v>
      </c>
      <c r="E35" s="81">
        <f>ROUND(INDEX([2]acpsa_table2_indOutput_2018!$C$2:$I$46,MATCH(TRIM($A35),[2]acpsa_table2_indOutput_2018!$B$2:$B$46,0),MATCH(E$3,[2]acpsa_table2_indOutput_2018!$C$1:$I$1,0)),3)</f>
        <v>0.505</v>
      </c>
      <c r="F35" s="80">
        <f>ROUND(INDEX([2]acpsa_table2_indOutput_2018!$C$2:$I$46,MATCH(TRIM($A35),[2]acpsa_table2_indOutput_2018!$B$2:$B$46,0),MATCH(F$3,[2]acpsa_table2_indOutput_2018!$C$1:$I$1,0)),0)</f>
        <v>282487</v>
      </c>
      <c r="G35" s="82">
        <f>ROUND(INDEX([2]acpsa_table2_indOutput_2018!$C$2:$I$46,MATCH(TRIM($A35),[2]acpsa_table2_indOutput_2018!$B$2:$B$46,0),MATCH(G$3,[2]acpsa_table2_indOutput_2018!$C$1:$I$1,0)),0)</f>
        <v>134636</v>
      </c>
      <c r="H35" s="82">
        <f>ROUND(INDEX([2]acpsa_table2_indOutput_2018!$C$2:$I$46,MATCH(TRIM($A35),[2]acpsa_table2_indOutput_2018!$B$2:$B$46,0),MATCH(H$3,[2]acpsa_table2_indOutput_2018!$C$1:$I$1,0)),0)</f>
        <v>147851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f>ROUND(INDEX([2]acpsa_table2_indOutput_2018!$C$2:$I$46,MATCH(TRIM($A36),[2]acpsa_table2_indOutput_2018!$B$2:$B$46,0),MATCH(B$3,[2]acpsa_table2_indOutput_2018!$C$1:$I$1,0)),0)</f>
        <v>217186</v>
      </c>
      <c r="C36" s="40">
        <f>ROUND(INDEX([2]acpsa_table2_indOutput_2018!$C$2:$I$46,MATCH(TRIM($A36),[2]acpsa_table2_indOutput_2018!$B$2:$B$46,0),MATCH(C$3,[2]acpsa_table2_indOutput_2018!$C$1:$I$1,0)),0)</f>
        <v>98494</v>
      </c>
      <c r="D36" s="80">
        <f>ROUND(INDEX([2]acpsa_table2_indOutput_2018!$C$2:$I$46,MATCH(TRIM($A36),[2]acpsa_table2_indOutput_2018!$B$2:$B$46,0),MATCH(D$3,[2]acpsa_table2_indOutput_2018!$C$1:$I$1,0)),0)</f>
        <v>118692</v>
      </c>
      <c r="E36" s="81">
        <f>ROUND(INDEX([2]acpsa_table2_indOutput_2018!$C$2:$I$46,MATCH(TRIM($A36),[2]acpsa_table2_indOutput_2018!$B$2:$B$46,0),MATCH(E$3,[2]acpsa_table2_indOutput_2018!$C$1:$I$1,0)),3)</f>
        <v>0.84899999999999998</v>
      </c>
      <c r="F36" s="80">
        <f>ROUND(INDEX([2]acpsa_table2_indOutput_2018!$C$2:$I$46,MATCH(TRIM($A36),[2]acpsa_table2_indOutput_2018!$B$2:$B$46,0),MATCH(F$3,[2]acpsa_table2_indOutput_2018!$C$1:$I$1,0)),0)</f>
        <v>184489</v>
      </c>
      <c r="G36" s="82">
        <f>ROUND(INDEX([2]acpsa_table2_indOutput_2018!$C$2:$I$46,MATCH(TRIM($A36),[2]acpsa_table2_indOutput_2018!$B$2:$B$46,0),MATCH(G$3,[2]acpsa_table2_indOutput_2018!$C$1:$I$1,0)),0)</f>
        <v>83666</v>
      </c>
      <c r="H36" s="82">
        <f>ROUND(INDEX([2]acpsa_table2_indOutput_2018!$C$2:$I$46,MATCH(TRIM($A36),[2]acpsa_table2_indOutput_2018!$B$2:$B$46,0),MATCH(H$3,[2]acpsa_table2_indOutput_2018!$C$1:$I$1,0)),0)</f>
        <v>100823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98</v>
      </c>
      <c r="B37" s="40">
        <f>ROUND(INDEX([2]acpsa_table2_indOutput_2018!$C$2:$I$46,MATCH(TRIM($A37),[2]acpsa_table2_indOutput_2018!$B$2:$B$46,0),MATCH(B$3,[2]acpsa_table2_indOutput_2018!$C$1:$I$1,0)),0)</f>
        <v>198293</v>
      </c>
      <c r="C37" s="40">
        <f>ROUND(INDEX([2]acpsa_table2_indOutput_2018!$C$2:$I$46,MATCH(TRIM($A37),[2]acpsa_table2_indOutput_2018!$B$2:$B$46,0),MATCH(C$3,[2]acpsa_table2_indOutput_2018!$C$1:$I$1,0)),0)</f>
        <v>107910</v>
      </c>
      <c r="D37" s="80">
        <f>ROUND(INDEX([2]acpsa_table2_indOutput_2018!$C$2:$I$46,MATCH(TRIM($A37),[2]acpsa_table2_indOutput_2018!$B$2:$B$46,0),MATCH(D$3,[2]acpsa_table2_indOutput_2018!$C$1:$I$1,0)),0)</f>
        <v>90383</v>
      </c>
      <c r="E37" s="81"/>
      <c r="F37" s="80">
        <f>ROUND(INDEX([2]acpsa_table2_indOutput_2018!$C$2:$I$46,MATCH(TRIM($A37),[2]acpsa_table2_indOutput_2018!$B$2:$B$46,0),MATCH(F$3,[2]acpsa_table2_indOutput_2018!$C$1:$I$1,0)),0)</f>
        <v>37463</v>
      </c>
      <c r="G37" s="82">
        <f>ROUND(INDEX([2]acpsa_table2_indOutput_2018!$C$2:$I$46,MATCH(TRIM($A37),[2]acpsa_table2_indOutput_2018!$B$2:$B$46,0),MATCH(G$3,[2]acpsa_table2_indOutput_2018!$C$1:$I$1,0)),0)</f>
        <v>20837</v>
      </c>
      <c r="H37" s="82">
        <f>ROUND(INDEX([2]acpsa_table2_indOutput_2018!$C$2:$I$46,MATCH(TRIM($A37),[2]acpsa_table2_indOutput_2018!$B$2:$B$46,0),MATCH(H$3,[2]acpsa_table2_indOutput_2018!$C$1:$I$1,0)),0)</f>
        <v>16626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f>ROUND(INDEX([2]acpsa_table2_indOutput_2018!$C$2:$I$46,MATCH(TRIM($A38),[2]acpsa_table2_indOutput_2018!$B$2:$B$46,0),MATCH(B$3,[2]acpsa_table2_indOutput_2018!$C$1:$I$1,0)),0)</f>
        <v>7899</v>
      </c>
      <c r="C38" s="40">
        <f>ROUND(INDEX([2]acpsa_table2_indOutput_2018!$C$2:$I$46,MATCH(TRIM($A38),[2]acpsa_table2_indOutput_2018!$B$2:$B$46,0),MATCH(C$3,[2]acpsa_table2_indOutput_2018!$C$1:$I$1,0)),0)</f>
        <v>4917</v>
      </c>
      <c r="D38" s="80">
        <f>ROUND(INDEX([2]acpsa_table2_indOutput_2018!$C$2:$I$46,MATCH(TRIM($A38),[2]acpsa_table2_indOutput_2018!$B$2:$B$46,0),MATCH(D$3,[2]acpsa_table2_indOutput_2018!$C$1:$I$1,0)),0)</f>
        <v>2983</v>
      </c>
      <c r="E38" s="81">
        <f>ROUND(INDEX([2]acpsa_table2_indOutput_2018!$C$2:$I$46,MATCH(TRIM($A38),[2]acpsa_table2_indOutput_2018!$B$2:$B$46,0),MATCH(E$3,[2]acpsa_table2_indOutput_2018!$C$1:$I$1,0)),3)</f>
        <v>0.91400000000000003</v>
      </c>
      <c r="F38" s="80">
        <f>ROUND(INDEX([2]acpsa_table2_indOutput_2018!$C$2:$I$46,MATCH(TRIM($A38),[2]acpsa_table2_indOutput_2018!$B$2:$B$46,0),MATCH(F$3,[2]acpsa_table2_indOutput_2018!$C$1:$I$1,0)),0)</f>
        <v>7223</v>
      </c>
      <c r="G38" s="82">
        <f>ROUND(INDEX([2]acpsa_table2_indOutput_2018!$C$2:$I$46,MATCH(TRIM($A38),[2]acpsa_table2_indOutput_2018!$B$2:$B$46,0),MATCH(G$3,[2]acpsa_table2_indOutput_2018!$C$1:$I$1,0)),0)</f>
        <v>4496</v>
      </c>
      <c r="H38" s="82">
        <f>ROUND(INDEX([2]acpsa_table2_indOutput_2018!$C$2:$I$46,MATCH(TRIM($A38),[2]acpsa_table2_indOutput_2018!$B$2:$B$46,0),MATCH(H$3,[2]acpsa_table2_indOutput_2018!$C$1:$I$1,0)),0)</f>
        <v>2727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f>ROUND(INDEX([2]acpsa_table2_indOutput_2018!$C$2:$I$46,MATCH(TRIM($A39),[2]acpsa_table2_indOutput_2018!$B$2:$B$46,0),MATCH(B$3,[2]acpsa_table2_indOutput_2018!$C$1:$I$1,0)),0)</f>
        <v>83212</v>
      </c>
      <c r="C39" s="40">
        <f>ROUND(INDEX([2]acpsa_table2_indOutput_2018!$C$2:$I$46,MATCH(TRIM($A39),[2]acpsa_table2_indOutput_2018!$B$2:$B$46,0),MATCH(C$3,[2]acpsa_table2_indOutput_2018!$C$1:$I$1,0)),0)</f>
        <v>41731</v>
      </c>
      <c r="D39" s="80">
        <f>ROUND(INDEX([2]acpsa_table2_indOutput_2018!$C$2:$I$46,MATCH(TRIM($A39),[2]acpsa_table2_indOutput_2018!$B$2:$B$46,0),MATCH(D$3,[2]acpsa_table2_indOutput_2018!$C$1:$I$1,0)),0)</f>
        <v>41481</v>
      </c>
      <c r="E39" s="81">
        <f>ROUND(INDEX([2]acpsa_table2_indOutput_2018!$C$2:$I$46,MATCH(TRIM($A39),[2]acpsa_table2_indOutput_2018!$B$2:$B$46,0),MATCH(E$3,[2]acpsa_table2_indOutput_2018!$C$1:$I$1,0)),3)</f>
        <v>0.154</v>
      </c>
      <c r="F39" s="80">
        <f>ROUND(INDEX([2]acpsa_table2_indOutput_2018!$C$2:$I$46,MATCH(TRIM($A39),[2]acpsa_table2_indOutput_2018!$B$2:$B$46,0),MATCH(F$3,[2]acpsa_table2_indOutput_2018!$C$1:$I$1,0)),0)</f>
        <v>12815</v>
      </c>
      <c r="G39" s="82">
        <f>ROUND(INDEX([2]acpsa_table2_indOutput_2018!$C$2:$I$46,MATCH(TRIM($A39),[2]acpsa_table2_indOutput_2018!$B$2:$B$46,0),MATCH(G$3,[2]acpsa_table2_indOutput_2018!$C$1:$I$1,0)),0)</f>
        <v>6427</v>
      </c>
      <c r="H39" s="82">
        <f>ROUND(INDEX([2]acpsa_table2_indOutput_2018!$C$2:$I$46,MATCH(TRIM($A39),[2]acpsa_table2_indOutput_2018!$B$2:$B$46,0),MATCH(H$3,[2]acpsa_table2_indOutput_2018!$C$1:$I$1,0)),0)</f>
        <v>6388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f>ROUND(INDEX([2]acpsa_table2_indOutput_2018!$C$2:$I$46,MATCH(TRIM($A40),[2]acpsa_table2_indOutput_2018!$B$2:$B$46,0),MATCH(B$3,[2]acpsa_table2_indOutput_2018!$C$1:$I$1,0)),0)</f>
        <v>2192</v>
      </c>
      <c r="C40" s="40">
        <f>ROUND(INDEX([2]acpsa_table2_indOutput_2018!$C$2:$I$46,MATCH(TRIM($A40),[2]acpsa_table2_indOutput_2018!$B$2:$B$46,0),MATCH(C$3,[2]acpsa_table2_indOutput_2018!$C$1:$I$1,0)),0)</f>
        <v>1155</v>
      </c>
      <c r="D40" s="80">
        <f>ROUND(INDEX([2]acpsa_table2_indOutput_2018!$C$2:$I$46,MATCH(TRIM($A40),[2]acpsa_table2_indOutput_2018!$B$2:$B$46,0),MATCH(D$3,[2]acpsa_table2_indOutput_2018!$C$1:$I$1,0)),0)</f>
        <v>1037</v>
      </c>
      <c r="E40" s="81">
        <f>ROUND(INDEX([2]acpsa_table2_indOutput_2018!$C$2:$I$46,MATCH(TRIM($A40),[2]acpsa_table2_indOutput_2018!$B$2:$B$46,0),MATCH(E$3,[2]acpsa_table2_indOutput_2018!$C$1:$I$1,0)),3)</f>
        <v>0.91100000000000003</v>
      </c>
      <c r="F40" s="80">
        <f>ROUND(INDEX([2]acpsa_table2_indOutput_2018!$C$2:$I$46,MATCH(TRIM($A40),[2]acpsa_table2_indOutput_2018!$B$2:$B$46,0),MATCH(F$3,[2]acpsa_table2_indOutput_2018!$C$1:$I$1,0)),0)</f>
        <v>1998</v>
      </c>
      <c r="G40" s="82">
        <f>ROUND(INDEX([2]acpsa_table2_indOutput_2018!$C$2:$I$46,MATCH(TRIM($A40),[2]acpsa_table2_indOutput_2018!$B$2:$B$46,0),MATCH(G$3,[2]acpsa_table2_indOutput_2018!$C$1:$I$1,0)),0)</f>
        <v>1053</v>
      </c>
      <c r="H40" s="82">
        <f>ROUND(INDEX([2]acpsa_table2_indOutput_2018!$C$2:$I$46,MATCH(TRIM($A40),[2]acpsa_table2_indOutput_2018!$B$2:$B$46,0),MATCH(H$3,[2]acpsa_table2_indOutput_2018!$C$1:$I$1,0)),0)</f>
        <v>945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f>ROUND(INDEX([2]acpsa_table2_indOutput_2018!$C$2:$I$46,MATCH(TRIM($A41),[2]acpsa_table2_indOutput_2018!$B$2:$B$46,0),MATCH(B$3,[2]acpsa_table2_indOutput_2018!$C$1:$I$1,0)),0)</f>
        <v>57418</v>
      </c>
      <c r="C41" s="40">
        <f>ROUND(INDEX([2]acpsa_table2_indOutput_2018!$C$2:$I$46,MATCH(TRIM($A41),[2]acpsa_table2_indOutput_2018!$B$2:$B$46,0),MATCH(C$3,[2]acpsa_table2_indOutput_2018!$C$1:$I$1,0)),0)</f>
        <v>34101</v>
      </c>
      <c r="D41" s="80">
        <f>ROUND(INDEX([2]acpsa_table2_indOutput_2018!$C$2:$I$46,MATCH(TRIM($A41),[2]acpsa_table2_indOutput_2018!$B$2:$B$46,0),MATCH(D$3,[2]acpsa_table2_indOutput_2018!$C$1:$I$1,0)),0)</f>
        <v>23317</v>
      </c>
      <c r="E41" s="81">
        <f>ROUND(INDEX([2]acpsa_table2_indOutput_2018!$C$2:$I$46,MATCH(TRIM($A41),[2]acpsa_table2_indOutput_2018!$B$2:$B$46,0),MATCH(E$3,[2]acpsa_table2_indOutput_2018!$C$1:$I$1,0)),3)</f>
        <v>0.158</v>
      </c>
      <c r="F41" s="80">
        <f>ROUND(INDEX([2]acpsa_table2_indOutput_2018!$C$2:$I$46,MATCH(TRIM($A41),[2]acpsa_table2_indOutput_2018!$B$2:$B$46,0),MATCH(F$3,[2]acpsa_table2_indOutput_2018!$C$1:$I$1,0)),0)</f>
        <v>9057</v>
      </c>
      <c r="G41" s="82">
        <f>ROUND(INDEX([2]acpsa_table2_indOutput_2018!$C$2:$I$46,MATCH(TRIM($A41),[2]acpsa_table2_indOutput_2018!$B$2:$B$46,0),MATCH(G$3,[2]acpsa_table2_indOutput_2018!$C$1:$I$1,0)),0)</f>
        <v>5379</v>
      </c>
      <c r="H41" s="82">
        <f>ROUND(INDEX([2]acpsa_table2_indOutput_2018!$C$2:$I$46,MATCH(TRIM($A41),[2]acpsa_table2_indOutput_2018!$B$2:$B$46,0),MATCH(H$3,[2]acpsa_table2_indOutput_2018!$C$1:$I$1,0)),0)</f>
        <v>3678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f>ROUND(INDEX([2]acpsa_table2_indOutput_2018!$C$2:$I$46,MATCH(TRIM($A42),[2]acpsa_table2_indOutput_2018!$B$2:$B$46,0),MATCH(B$3,[2]acpsa_table2_indOutput_2018!$C$1:$I$1,0)),0)</f>
        <v>47572</v>
      </c>
      <c r="C42" s="40">
        <f>ROUND(INDEX([2]acpsa_table2_indOutput_2018!$C$2:$I$46,MATCH(TRIM($A42),[2]acpsa_table2_indOutput_2018!$B$2:$B$46,0),MATCH(C$3,[2]acpsa_table2_indOutput_2018!$C$1:$I$1,0)),0)</f>
        <v>26007</v>
      </c>
      <c r="D42" s="80">
        <f>ROUND(INDEX([2]acpsa_table2_indOutput_2018!$C$2:$I$46,MATCH(TRIM($A42),[2]acpsa_table2_indOutput_2018!$B$2:$B$46,0),MATCH(D$3,[2]acpsa_table2_indOutput_2018!$C$1:$I$1,0)),0)</f>
        <v>21565</v>
      </c>
      <c r="E42" s="81">
        <f>ROUND(INDEX([2]acpsa_table2_indOutput_2018!$C$2:$I$46,MATCH(TRIM($A42),[2]acpsa_table2_indOutput_2018!$B$2:$B$46,0),MATCH(E$3,[2]acpsa_table2_indOutput_2018!$C$1:$I$1,0)),3)</f>
        <v>0.13400000000000001</v>
      </c>
      <c r="F42" s="80">
        <f>ROUND(INDEX([2]acpsa_table2_indOutput_2018!$C$2:$I$46,MATCH(TRIM($A42),[2]acpsa_table2_indOutput_2018!$B$2:$B$46,0),MATCH(F$3,[2]acpsa_table2_indOutput_2018!$C$1:$I$1,0)),0)</f>
        <v>6369</v>
      </c>
      <c r="G42" s="82">
        <f>ROUND(INDEX([2]acpsa_table2_indOutput_2018!$C$2:$I$46,MATCH(TRIM($A42),[2]acpsa_table2_indOutput_2018!$B$2:$B$46,0),MATCH(G$3,[2]acpsa_table2_indOutput_2018!$C$1:$I$1,0)),0)</f>
        <v>3482</v>
      </c>
      <c r="H42" s="82">
        <f>ROUND(INDEX([2]acpsa_table2_indOutput_2018!$C$2:$I$46,MATCH(TRIM($A42),[2]acpsa_table2_indOutput_2018!$B$2:$B$46,0),MATCH(H$3,[2]acpsa_table2_indOutput_2018!$C$1:$I$1,0)),0)</f>
        <v>2887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f>ROUND(INDEX([2]acpsa_table2_indOutput_2018!$C$2:$I$46,MATCH(TRIM($A43),[2]acpsa_table2_indOutput_2018!$B$2:$B$46,0),MATCH(B$3,[2]acpsa_table2_indOutput_2018!$C$1:$I$1,0)),0)</f>
        <v>132334</v>
      </c>
      <c r="C43" s="40">
        <f>ROUND(INDEX([2]acpsa_table2_indOutput_2018!$C$2:$I$46,MATCH(TRIM($A43),[2]acpsa_table2_indOutput_2018!$B$2:$B$46,0),MATCH(C$3,[2]acpsa_table2_indOutput_2018!$C$1:$I$1,0)),0)</f>
        <v>53674</v>
      </c>
      <c r="D43" s="80">
        <f>ROUND(INDEX([2]acpsa_table2_indOutput_2018!$C$2:$I$46,MATCH(TRIM($A43),[2]acpsa_table2_indOutput_2018!$B$2:$B$46,0),MATCH(D$3,[2]acpsa_table2_indOutput_2018!$C$1:$I$1,0)),0)</f>
        <v>78660</v>
      </c>
      <c r="E43" s="81">
        <f>ROUND(INDEX([2]acpsa_table2_indOutput_2018!$C$2:$I$46,MATCH(TRIM($A43),[2]acpsa_table2_indOutput_2018!$B$2:$B$46,0),MATCH(E$3,[2]acpsa_table2_indOutput_2018!$C$1:$I$1,0)),3)</f>
        <v>0.219</v>
      </c>
      <c r="F43" s="80">
        <f>ROUND(INDEX([2]acpsa_table2_indOutput_2018!$C$2:$I$46,MATCH(TRIM($A43),[2]acpsa_table2_indOutput_2018!$B$2:$B$46,0),MATCH(F$3,[2]acpsa_table2_indOutput_2018!$C$1:$I$1,0)),0)</f>
        <v>28970</v>
      </c>
      <c r="G43" s="82">
        <f>ROUND(INDEX([2]acpsa_table2_indOutput_2018!$C$2:$I$46,MATCH(TRIM($A43),[2]acpsa_table2_indOutput_2018!$B$2:$B$46,0),MATCH(G$3,[2]acpsa_table2_indOutput_2018!$C$1:$I$1,0)),0)</f>
        <v>11750</v>
      </c>
      <c r="H43" s="82">
        <f>ROUND(INDEX([2]acpsa_table2_indOutput_2018!$C$2:$I$46,MATCH(TRIM($A43),[2]acpsa_table2_indOutput_2018!$B$2:$B$46,0),MATCH(H$3,[2]acpsa_table2_indOutput_2018!$C$1:$I$1,0)),0)</f>
        <v>17220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86</v>
      </c>
      <c r="B44" s="38">
        <f>ROUND(INDEX([2]acpsa_table2_indOutput_2018!$C$2:$I$46,MATCH(TRIM($A44),[2]acpsa_table2_indOutput_2018!$B$2:$B$46,0),MATCH(B$3,[2]acpsa_table2_indOutput_2018!$C$1:$I$1,0)),0)</f>
        <v>26691297</v>
      </c>
      <c r="C44" s="38">
        <f>ROUND(INDEX([2]acpsa_table2_indOutput_2018!$C$2:$I$46,MATCH(TRIM($A44),[2]acpsa_table2_indOutput_2018!$B$2:$B$46,0),MATCH(C$3,[2]acpsa_table2_indOutput_2018!$C$1:$I$1,0)),0)</f>
        <v>12041184</v>
      </c>
      <c r="D44" s="77">
        <f>ROUND(INDEX([2]acpsa_table2_indOutput_2018!$C$2:$I$46,MATCH(TRIM($A44),[2]acpsa_table2_indOutput_2018!$B$2:$B$46,0),MATCH(D$3,[2]acpsa_table2_indOutput_2018!$C$1:$I$1,0)),0)</f>
        <v>14650113</v>
      </c>
      <c r="E44" s="78"/>
      <c r="F44" s="77">
        <f>ROUND(INDEX([2]acpsa_table2_indOutput_2018!$C$2:$I$46,MATCH(TRIM($A44),[2]acpsa_table2_indOutput_2018!$B$2:$B$46,0),MATCH(F$3,[2]acpsa_table2_indOutput_2018!$C$1:$I$1,0)),0)</f>
        <v>40034</v>
      </c>
      <c r="G44" s="79">
        <f>ROUND(INDEX([2]acpsa_table2_indOutput_2018!$C$2:$I$46,MATCH(TRIM($A44),[2]acpsa_table2_indOutput_2018!$B$2:$B$46,0),MATCH(G$3,[2]acpsa_table2_indOutput_2018!$C$1:$I$1,0)),0)</f>
        <v>18060</v>
      </c>
      <c r="H44" s="79">
        <f>ROUND(INDEX([2]acpsa_table2_indOutput_2018!$C$2:$I$46,MATCH(TRIM($A44),[2]acpsa_table2_indOutput_2018!$B$2:$B$46,0),MATCH(H$3,[2]acpsa_table2_indOutput_2018!$C$1:$I$1,0)),0)</f>
        <v>21973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f>ROUND(INDEX([2]acpsa_table2_indOutput_2018!$C$2:$I$46,MATCH(TRIM($A45),[2]acpsa_table2_indOutput_2018!$B$2:$B$46,0),MATCH(B$3,[2]acpsa_table2_indOutput_2018!$C$1:$I$1,0)),0)</f>
        <v>3279645</v>
      </c>
      <c r="C45" s="40">
        <f>ROUND(INDEX([2]acpsa_table2_indOutput_2018!$C$2:$I$46,MATCH(TRIM($A45),[2]acpsa_table2_indOutput_2018!$B$2:$B$46,0),MATCH(C$3,[2]acpsa_table2_indOutput_2018!$C$1:$I$1,0)),0)</f>
        <v>1509182</v>
      </c>
      <c r="D45" s="80">
        <f>ROUND(INDEX([2]acpsa_table2_indOutput_2018!$C$2:$I$46,MATCH(TRIM($A45),[2]acpsa_table2_indOutput_2018!$B$2:$B$46,0),MATCH(D$3,[2]acpsa_table2_indOutput_2018!$C$1:$I$1,0)),0)</f>
        <v>1770463</v>
      </c>
      <c r="E45" s="81">
        <f>ROUND(INDEX([2]acpsa_table2_indOutput_2018!$C$2:$I$46,MATCH(TRIM($A45),[2]acpsa_table2_indOutput_2018!$B$2:$B$46,0),MATCH(E$3,[2]acpsa_table2_indOutput_2018!$C$1:$I$1,0)),3)</f>
        <v>2.4E-2</v>
      </c>
      <c r="F45" s="80">
        <f>ROUND(INDEX([2]acpsa_table2_indOutput_2018!$C$2:$I$46,MATCH(TRIM($A45),[2]acpsa_table2_indOutput_2018!$B$2:$B$46,0),MATCH(F$3,[2]acpsa_table2_indOutput_2018!$C$1:$I$1,0)),0)</f>
        <v>80203</v>
      </c>
      <c r="G45" s="82">
        <f>ROUND(INDEX([2]acpsa_table2_indOutput_2018!$C$2:$I$46,MATCH(TRIM($A45),[2]acpsa_table2_indOutput_2018!$B$2:$B$46,0),MATCH(G$3,[2]acpsa_table2_indOutput_2018!$C$1:$I$1,0)),0)</f>
        <v>36907</v>
      </c>
      <c r="H45" s="82">
        <f>ROUND(INDEX([2]acpsa_table2_indOutput_2018!$C$2:$I$46,MATCH(TRIM($A45),[2]acpsa_table2_indOutput_2018!$B$2:$B$46,0),MATCH(H$3,[2]acpsa_table2_indOutput_2018!$C$1:$I$1,0)),0)</f>
        <v>43296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f>ROUND(INDEX([2]acpsa_table2_indOutput_2018!$C$2:$I$46,MATCH(TRIM($A46),[2]acpsa_table2_indOutput_2018!$B$2:$B$46,0),MATCH(B$3,[2]acpsa_table2_indOutput_2018!$C$1:$I$1,0)),0)</f>
        <v>1934298</v>
      </c>
      <c r="C46" s="40">
        <f>ROUND(INDEX([2]acpsa_table2_indOutput_2018!$C$2:$I$46,MATCH(TRIM($A46),[2]acpsa_table2_indOutput_2018!$B$2:$B$46,0),MATCH(C$3,[2]acpsa_table2_indOutput_2018!$C$1:$I$1,0)),0)</f>
        <v>710748</v>
      </c>
      <c r="D46" s="80">
        <f>ROUND(INDEX([2]acpsa_table2_indOutput_2018!$C$2:$I$46,MATCH(TRIM($A46),[2]acpsa_table2_indOutput_2018!$B$2:$B$46,0),MATCH(D$3,[2]acpsa_table2_indOutput_2018!$C$1:$I$1,0)),0)</f>
        <v>1223550</v>
      </c>
      <c r="E46" s="81">
        <f>ROUND(INDEX([2]acpsa_table2_indOutput_2018!$C$2:$I$46,MATCH(TRIM($A46),[2]acpsa_table2_indOutput_2018!$B$2:$B$46,0),MATCH(E$3,[2]acpsa_table2_indOutput_2018!$C$1:$I$1,0)),3)</f>
        <v>3.5999999999999997E-2</v>
      </c>
      <c r="F46" s="80">
        <f>ROUND(INDEX([2]acpsa_table2_indOutput_2018!$C$2:$I$46,MATCH(TRIM($A46),[2]acpsa_table2_indOutput_2018!$B$2:$B$46,0),MATCH(F$3,[2]acpsa_table2_indOutput_2018!$C$1:$I$1,0)),0)</f>
        <v>70144</v>
      </c>
      <c r="G46" s="82">
        <f>ROUND(INDEX([2]acpsa_table2_indOutput_2018!$C$2:$I$46,MATCH(TRIM($A46),[2]acpsa_table2_indOutput_2018!$B$2:$B$46,0),MATCH(G$3,[2]acpsa_table2_indOutput_2018!$C$1:$I$1,0)),0)</f>
        <v>25774</v>
      </c>
      <c r="H46" s="82">
        <f>ROUND(INDEX([2]acpsa_table2_indOutput_2018!$C$2:$I$46,MATCH(TRIM($A46),[2]acpsa_table2_indOutput_2018!$B$2:$B$46,0),MATCH(H$3,[2]acpsa_table2_indOutput_2018!$C$1:$I$1,0)),0)</f>
        <v>44370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f>ROUND(INDEX([2]acpsa_table2_indOutput_2018!$C$2:$I$46,MATCH(TRIM($A47),[2]acpsa_table2_indOutput_2018!$B$2:$B$46,0),MATCH(B$3,[2]acpsa_table2_indOutput_2018!$C$1:$I$1,0)),0)</f>
        <v>26691297</v>
      </c>
      <c r="C47" s="83">
        <f>ROUND(INDEX([2]acpsa_table2_indOutput_2018!$C$2:$I$46,MATCH(TRIM($A47),[2]acpsa_table2_indOutput_2018!$B$2:$B$46,0),MATCH(C$3,[2]acpsa_table2_indOutput_2018!$C$1:$I$1,0)),0)</f>
        <v>12041184</v>
      </c>
      <c r="D47" s="84">
        <f>ROUND(INDEX([2]acpsa_table2_indOutput_2018!$C$2:$I$46,MATCH(TRIM($A47),[2]acpsa_table2_indOutput_2018!$B$2:$B$46,0),MATCH(D$3,[2]acpsa_table2_indOutput_2018!$C$1:$I$1,0)),0)</f>
        <v>14650113</v>
      </c>
      <c r="E47" s="85">
        <f>ROUND(INDEX([2]acpsa_table2_indOutput_2018!$C$2:$I$46,MATCH(TRIM($A47),[2]acpsa_table2_indOutput_2018!$B$2:$B$46,0),MATCH(E$3,[2]acpsa_table2_indOutput_2018!$C$1:$I$1,0)),3)</f>
        <v>1E-3</v>
      </c>
      <c r="F47" s="84">
        <f>ROUND(INDEX([2]acpsa_table2_indOutput_2018!$C$2:$I$46,MATCH(TRIM($A47),[2]acpsa_table2_indOutput_2018!$B$2:$B$46,0),MATCH(F$3,[2]acpsa_table2_indOutput_2018!$C$1:$I$1,0)),0)</f>
        <v>40034</v>
      </c>
      <c r="G47" s="86">
        <f>ROUND(INDEX([2]acpsa_table2_indOutput_2018!$C$2:$I$46,MATCH(TRIM($A47),[2]acpsa_table2_indOutput_2018!$B$2:$B$46,0),MATCH(G$3,[2]acpsa_table2_indOutput_2018!$C$1:$I$1,0)),0)</f>
        <v>18060</v>
      </c>
      <c r="H47" s="86">
        <f>ROUND(INDEX([2]acpsa_table2_indOutput_2018!$C$2:$I$46,MATCH(TRIM($A47),[2]acpsa_table2_indOutput_2018!$B$2:$B$46,0),MATCH(H$3,[2]acpsa_table2_indOutput_2018!$C$1:$I$1,0)),0)</f>
        <v>21973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1"/>
  <sheetViews>
    <sheetView workbookViewId="0">
      <selection sqref="A1:N1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29" t="s">
        <v>138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1"/>
    </row>
    <row r="2" spans="1:21" x14ac:dyDescent="0.3">
      <c r="A2" s="132" t="s">
        <v>0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4"/>
    </row>
    <row r="3" spans="1:21" x14ac:dyDescent="0.3">
      <c r="A3" s="135" t="s">
        <v>101</v>
      </c>
      <c r="B3" s="136" t="s">
        <v>102</v>
      </c>
      <c r="C3" s="136"/>
      <c r="D3" s="136"/>
      <c r="E3" s="136"/>
      <c r="F3" s="136"/>
      <c r="G3" s="136"/>
      <c r="H3" s="137" t="s">
        <v>103</v>
      </c>
      <c r="I3" s="135"/>
      <c r="J3" s="137" t="s">
        <v>104</v>
      </c>
      <c r="K3" s="138"/>
      <c r="L3" s="138"/>
      <c r="M3" s="135"/>
      <c r="N3" s="26"/>
    </row>
    <row r="4" spans="1:21" ht="23.1" customHeight="1" x14ac:dyDescent="0.3">
      <c r="A4" s="135"/>
      <c r="B4" s="139" t="s">
        <v>38</v>
      </c>
      <c r="C4" s="136" t="s">
        <v>105</v>
      </c>
      <c r="D4" s="135" t="s">
        <v>106</v>
      </c>
      <c r="E4" s="136" t="s">
        <v>107</v>
      </c>
      <c r="F4" s="139" t="s">
        <v>108</v>
      </c>
      <c r="G4" s="139" t="s">
        <v>109</v>
      </c>
      <c r="H4" s="141" t="s">
        <v>110</v>
      </c>
      <c r="I4" s="141" t="s">
        <v>111</v>
      </c>
      <c r="J4" s="136" t="s">
        <v>112</v>
      </c>
      <c r="K4" s="135" t="s">
        <v>113</v>
      </c>
      <c r="L4" s="136" t="s">
        <v>114</v>
      </c>
      <c r="M4" s="136" t="s">
        <v>115</v>
      </c>
      <c r="N4" s="139" t="s">
        <v>116</v>
      </c>
    </row>
    <row r="5" spans="1:21" ht="23.1" customHeight="1" x14ac:dyDescent="0.3">
      <c r="A5" s="135"/>
      <c r="B5" s="136"/>
      <c r="C5" s="136"/>
      <c r="D5" s="135"/>
      <c r="E5" s="136"/>
      <c r="F5" s="140"/>
      <c r="G5" s="136"/>
      <c r="H5" s="142"/>
      <c r="I5" s="142"/>
      <c r="J5" s="140"/>
      <c r="K5" s="135"/>
      <c r="L5" s="136"/>
      <c r="M5" s="136"/>
      <c r="N5" s="136"/>
    </row>
    <row r="6" spans="1:21" s="62" customFormat="1" x14ac:dyDescent="0.3">
      <c r="A6" s="36" t="s">
        <v>117</v>
      </c>
      <c r="B6" s="66">
        <f>ROUND(INDEX([3]acpsa_table3_Supply_Consumption!$C$2:$O$76,MATCH(TRIM($A6),[3]acpsa_table3_Supply_Consumption!$B$2:$B$76,0),MATCH(B$4,[3]acpsa_table3_Supply_Consumption!$C$1:$O$1,0)),0)</f>
        <v>1504001</v>
      </c>
      <c r="C6" s="66">
        <f>ROUND(INDEX([3]acpsa_table3_Supply_Consumption!$C$2:$O$76,MATCH(TRIM($A6),[3]acpsa_table3_Supply_Consumption!$B$2:$B$76,0),MATCH(C$4,[3]acpsa_table3_Supply_Consumption!$C$1:$O$1,0)),0)</f>
        <v>44642</v>
      </c>
      <c r="D6" s="66">
        <f>ROUND(INDEX([3]acpsa_table3_Supply_Consumption!$C$2:$O$76,MATCH(TRIM($A6),[3]acpsa_table3_Supply_Consumption!$B$2:$B$76,0),MATCH(D$4,[3]acpsa_table3_Supply_Consumption!$C$1:$O$1,0)),0)</f>
        <v>1440</v>
      </c>
      <c r="E6" s="66">
        <f>ROUND(INDEX([3]acpsa_table3_Supply_Consumption!$C$2:$O$76,MATCH(TRIM($A6),[3]acpsa_table3_Supply_Consumption!$B$2:$B$76,0),MATCH(E$4,[3]acpsa_table3_Supply_Consumption!$C$1:$O$1,0)),0)</f>
        <v>82399</v>
      </c>
      <c r="F6" s="66">
        <f>ROUND(INDEX([3]acpsa_table3_Supply_Consumption!$C$2:$O$76,MATCH(TRIM($A6),[3]acpsa_table3_Supply_Consumption!$B$2:$B$76,0),MATCH(F$4,[3]acpsa_table3_Supply_Consumption!$C$1:$O$1,0)),0)</f>
        <v>70451</v>
      </c>
      <c r="G6" s="66">
        <f>ROUND(INDEX([3]acpsa_table3_Supply_Consumption!$C$2:$O$76,MATCH(TRIM($A6),[3]acpsa_table3_Supply_Consumption!$B$2:$B$76,0),MATCH(G$4,[3]acpsa_table3_Supply_Consumption!$C$1:$O$1,0)),0)</f>
        <v>1547204</v>
      </c>
      <c r="H6" s="66">
        <f>ROUND(INDEX([3]acpsa_table3_Supply_Consumption!$C$2:$O$76,MATCH(TRIM($A6),[3]acpsa_table3_Supply_Consumption!$B$2:$B$76,0),MATCH(H$4,[3]acpsa_table3_Supply_Consumption!$C$1:$O$1,0)),0)</f>
        <v>695516</v>
      </c>
      <c r="I6" s="66">
        <f>ROUND(INDEX([3]acpsa_table3_Supply_Consumption!$C$2:$O$76,MATCH(TRIM($A6),[3]acpsa_table3_Supply_Consumption!$B$2:$B$76,0),MATCH(I$4,[3]acpsa_table3_Supply_Consumption!$C$1:$O$1,0)),0)</f>
        <v>32286</v>
      </c>
      <c r="J6" s="66">
        <f>ROUND(INDEX([3]acpsa_table3_Supply_Consumption!$C$2:$O$76,MATCH(TRIM($A6),[3]acpsa_table3_Supply_Consumption!$B$2:$B$76,0),MATCH(J$4,[3]acpsa_table3_Supply_Consumption!$C$1:$O$1,0)),0)</f>
        <v>434760</v>
      </c>
      <c r="K6" s="66">
        <f>ROUND(INDEX([3]acpsa_table3_Supply_Consumption!$C$2:$O$76,MATCH(TRIM($A6),[3]acpsa_table3_Supply_Consumption!$B$2:$B$76,0),MATCH(K$4,[3]acpsa_table3_Supply_Consumption!$C$1:$O$1,0)),0)</f>
        <v>144403</v>
      </c>
      <c r="L6" s="66">
        <f>ROUND(INDEX([3]acpsa_table3_Supply_Consumption!$C$2:$O$76,MATCH(TRIM($A6),[3]acpsa_table3_Supply_Consumption!$B$2:$B$76,0),MATCH(L$4,[3]acpsa_table3_Supply_Consumption!$C$1:$O$1,0)),0)</f>
        <v>163467</v>
      </c>
      <c r="M6" s="61">
        <f>ROUND(INDEX([3]acpsa_table3_Supply_Consumption!$C$2:$O$76,MATCH(TRIM($A6),[3]acpsa_table3_Supply_Consumption!$B$2:$B$76,0),MATCH(M$4,[3]acpsa_table3_Supply_Consumption!$C$1:$O$1,0)),0)</f>
        <v>76772</v>
      </c>
      <c r="N6" s="66">
        <f>ROUND(INDEX([3]acpsa_table3_Supply_Consumption!$C$2:$O$76,MATCH(TRIM($A6),[3]acpsa_table3_Supply_Consumption!$B$2:$B$76,0),MATCH(N$4,[3]acpsa_table3_Supply_Consumption!$C$1:$O$1,0)),0)</f>
        <v>1547204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f>ROUND(INDEX([3]acpsa_table3_Supply_Consumption!$C$2:$O$76,MATCH(TRIM($A7),[3]acpsa_table3_Supply_Consumption!$B$2:$B$76,0),MATCH(B$4,[3]acpsa_table3_Supply_Consumption!$C$1:$O$1,0)),0)</f>
        <v>745394</v>
      </c>
      <c r="C7" s="60">
        <f>ROUND(INDEX([3]acpsa_table3_Supply_Consumption!$C$2:$O$76,MATCH(TRIM($A7),[3]acpsa_table3_Supply_Consumption!$B$2:$B$76,0),MATCH(C$4,[3]acpsa_table3_Supply_Consumption!$C$1:$O$1,0)),0)</f>
        <v>5157</v>
      </c>
      <c r="D7" s="60">
        <f>ROUND(INDEX([3]acpsa_table3_Supply_Consumption!$C$2:$O$76,MATCH(TRIM($A7),[3]acpsa_table3_Supply_Consumption!$B$2:$B$76,0),MATCH(D$4,[3]acpsa_table3_Supply_Consumption!$C$1:$O$1,0)),0)</f>
        <v>0</v>
      </c>
      <c r="E7" s="60">
        <f>ROUND(INDEX([3]acpsa_table3_Supply_Consumption!$C$2:$O$76,MATCH(TRIM($A7),[3]acpsa_table3_Supply_Consumption!$B$2:$B$76,0),MATCH(E$4,[3]acpsa_table3_Supply_Consumption!$C$1:$O$1,0)),0)</f>
        <v>0</v>
      </c>
      <c r="F7" s="60">
        <f>ROUND(INDEX([3]acpsa_table3_Supply_Consumption!$C$2:$O$76,MATCH(TRIM($A7),[3]acpsa_table3_Supply_Consumption!$B$2:$B$76,0),MATCH(F$4,[3]acpsa_table3_Supply_Consumption!$C$1:$O$1,0)),0)</f>
        <v>0</v>
      </c>
      <c r="G7" s="60">
        <f>ROUND(INDEX([3]acpsa_table3_Supply_Consumption!$C$2:$O$76,MATCH(TRIM($A7),[3]acpsa_table3_Supply_Consumption!$B$2:$B$76,0),MATCH(G$4,[3]acpsa_table3_Supply_Consumption!$C$1:$O$1,0)),0)</f>
        <v>750551</v>
      </c>
      <c r="H7" s="60">
        <f>ROUND(INDEX([3]acpsa_table3_Supply_Consumption!$C$2:$O$76,MATCH(TRIM($A7),[3]acpsa_table3_Supply_Consumption!$B$2:$B$76,0),MATCH(H$4,[3]acpsa_table3_Supply_Consumption!$C$1:$O$1,0)),0)</f>
        <v>424038</v>
      </c>
      <c r="I7" s="60">
        <f>ROUND(INDEX([3]acpsa_table3_Supply_Consumption!$C$2:$O$76,MATCH(TRIM($A7),[3]acpsa_table3_Supply_Consumption!$B$2:$B$76,0),MATCH(I$4,[3]acpsa_table3_Supply_Consumption!$C$1:$O$1,0)),0)</f>
        <v>16046</v>
      </c>
      <c r="J7" s="60">
        <f>ROUND(INDEX([3]acpsa_table3_Supply_Consumption!$C$2:$O$76,MATCH(TRIM($A7),[3]acpsa_table3_Supply_Consumption!$B$2:$B$76,0),MATCH(J$4,[3]acpsa_table3_Supply_Consumption!$C$1:$O$1,0)),0)</f>
        <v>86697</v>
      </c>
      <c r="K7" s="60">
        <f>ROUND(INDEX([3]acpsa_table3_Supply_Consumption!$C$2:$O$76,MATCH(TRIM($A7),[3]acpsa_table3_Supply_Consumption!$B$2:$B$76,0),MATCH(K$4,[3]acpsa_table3_Supply_Consumption!$C$1:$O$1,0)),0)</f>
        <v>92280</v>
      </c>
      <c r="L7" s="60">
        <f>ROUND(INDEX([3]acpsa_table3_Supply_Consumption!$C$2:$O$76,MATCH(TRIM($A7),[3]acpsa_table3_Supply_Consumption!$B$2:$B$76,0),MATCH(L$4,[3]acpsa_table3_Supply_Consumption!$C$1:$O$1,0)),0)</f>
        <v>114982</v>
      </c>
      <c r="M7" s="61">
        <f>ROUND(INDEX([3]acpsa_table3_Supply_Consumption!$C$2:$O$76,MATCH(TRIM($A7),[3]acpsa_table3_Supply_Consumption!$B$2:$B$76,0),MATCH(M$4,[3]acpsa_table3_Supply_Consumption!$C$1:$O$1,0)),0)</f>
        <v>16508</v>
      </c>
      <c r="N7" s="60">
        <f>ROUND(INDEX([3]acpsa_table3_Supply_Consumption!$C$2:$O$76,MATCH(TRIM($A7),[3]acpsa_table3_Supply_Consumption!$B$2:$B$76,0),MATCH(N$4,[3]acpsa_table3_Supply_Consumption!$C$1:$O$1,0)),0)</f>
        <v>750551</v>
      </c>
    </row>
    <row r="8" spans="1:21" x14ac:dyDescent="0.3">
      <c r="A8" s="39" t="s">
        <v>3</v>
      </c>
      <c r="B8" s="15">
        <f>ROUND(INDEX([3]acpsa_table3_Supply_Consumption!$C$2:$O$76,MATCH(TRIM($A8),[3]acpsa_table3_Supply_Consumption!$B$2:$B$76,0),MATCH(B$4,[3]acpsa_table3_Supply_Consumption!$C$1:$O$1,0)),0)</f>
        <v>43923</v>
      </c>
      <c r="C8" s="15">
        <f>ROUND(INDEX([3]acpsa_table3_Supply_Consumption!$C$2:$O$76,MATCH(TRIM($A8),[3]acpsa_table3_Supply_Consumption!$B$2:$B$76,0),MATCH(C$4,[3]acpsa_table3_Supply_Consumption!$C$1:$O$1,0)),0)</f>
        <v>341</v>
      </c>
      <c r="D8" s="15">
        <f>ROUND(INDEX([3]acpsa_table3_Supply_Consumption!$C$2:$O$76,MATCH(TRIM($A8),[3]acpsa_table3_Supply_Consumption!$B$2:$B$76,0),MATCH(D$4,[3]acpsa_table3_Supply_Consumption!$C$1:$O$1,0)),0)</f>
        <v>0</v>
      </c>
      <c r="E8" s="15">
        <f>ROUND(INDEX([3]acpsa_table3_Supply_Consumption!$C$2:$O$76,MATCH(TRIM($A8),[3]acpsa_table3_Supply_Consumption!$B$2:$B$76,0),MATCH(E$4,[3]acpsa_table3_Supply_Consumption!$C$1:$O$1,0)),0)</f>
        <v>0</v>
      </c>
      <c r="F8" s="15">
        <f>ROUND(INDEX([3]acpsa_table3_Supply_Consumption!$C$2:$O$76,MATCH(TRIM($A8),[3]acpsa_table3_Supply_Consumption!$B$2:$B$76,0),MATCH(F$4,[3]acpsa_table3_Supply_Consumption!$C$1:$O$1,0)),0)</f>
        <v>0</v>
      </c>
      <c r="G8" s="15">
        <f>ROUND(INDEX([3]acpsa_table3_Supply_Consumption!$C$2:$O$76,MATCH(TRIM($A8),[3]acpsa_table3_Supply_Consumption!$B$2:$B$76,0),MATCH(G$4,[3]acpsa_table3_Supply_Consumption!$C$1:$O$1,0)),0)</f>
        <v>44264</v>
      </c>
      <c r="H8" s="15">
        <f>ROUND(INDEX([3]acpsa_table3_Supply_Consumption!$C$2:$O$76,MATCH(TRIM($A8),[3]acpsa_table3_Supply_Consumption!$B$2:$B$76,0),MATCH(H$4,[3]acpsa_table3_Supply_Consumption!$C$1:$O$1,0)),0)</f>
        <v>9352</v>
      </c>
      <c r="I8" s="15">
        <f>ROUND(INDEX([3]acpsa_table3_Supply_Consumption!$C$2:$O$76,MATCH(TRIM($A8),[3]acpsa_table3_Supply_Consumption!$B$2:$B$76,0),MATCH(I$4,[3]acpsa_table3_Supply_Consumption!$C$1:$O$1,0)),0)</f>
        <v>309</v>
      </c>
      <c r="J8" s="15">
        <f>ROUND(INDEX([3]acpsa_table3_Supply_Consumption!$C$2:$O$76,MATCH(TRIM($A8),[3]acpsa_table3_Supply_Consumption!$B$2:$B$76,0),MATCH(J$4,[3]acpsa_table3_Supply_Consumption!$C$1:$O$1,0)),0)</f>
        <v>34288</v>
      </c>
      <c r="K8" s="15">
        <f>ROUND(INDEX([3]acpsa_table3_Supply_Consumption!$C$2:$O$76,MATCH(TRIM($A8),[3]acpsa_table3_Supply_Consumption!$B$2:$B$76,0),MATCH(K$4,[3]acpsa_table3_Supply_Consumption!$C$1:$O$1,0)),0)</f>
        <v>0</v>
      </c>
      <c r="L8" s="15">
        <f>ROUND(INDEX([3]acpsa_table3_Supply_Consumption!$C$2:$O$76,MATCH(TRIM($A8),[3]acpsa_table3_Supply_Consumption!$B$2:$B$76,0),MATCH(L$4,[3]acpsa_table3_Supply_Consumption!$C$1:$O$1,0)),0)</f>
        <v>0</v>
      </c>
      <c r="M8" s="22">
        <f>ROUND(INDEX([3]acpsa_table3_Supply_Consumption!$C$2:$O$76,MATCH(TRIM($A8),[3]acpsa_table3_Supply_Consumption!$B$2:$B$76,0),MATCH(M$4,[3]acpsa_table3_Supply_Consumption!$C$1:$O$1,0)),0)</f>
        <v>315</v>
      </c>
      <c r="N8" s="15">
        <f>ROUND(INDEX([3]acpsa_table3_Supply_Consumption!$C$2:$O$76,MATCH(TRIM($A8),[3]acpsa_table3_Supply_Consumption!$B$2:$B$76,0),MATCH(N$4,[3]acpsa_table3_Supply_Consumption!$C$1:$O$1,0)),0)</f>
        <v>44264</v>
      </c>
    </row>
    <row r="9" spans="1:21" x14ac:dyDescent="0.3">
      <c r="A9" s="41" t="s">
        <v>40</v>
      </c>
      <c r="B9" s="15">
        <f>ROUND(INDEX([3]acpsa_table3_Supply_Consumption!$C$2:$O$76,MATCH(TRIM($A9),[3]acpsa_table3_Supply_Consumption!$B$2:$B$76,0),MATCH(B$4,[3]acpsa_table3_Supply_Consumption!$C$1:$O$1,0)),0)</f>
        <v>8241</v>
      </c>
      <c r="C9" s="15">
        <f>ROUND(INDEX([3]acpsa_table3_Supply_Consumption!$C$2:$O$76,MATCH(TRIM($A9),[3]acpsa_table3_Supply_Consumption!$B$2:$B$76,0),MATCH(C$4,[3]acpsa_table3_Supply_Consumption!$C$1:$O$1,0)),0)</f>
        <v>65</v>
      </c>
      <c r="D9" s="15">
        <f>ROUND(INDEX([3]acpsa_table3_Supply_Consumption!$C$2:$O$76,MATCH(TRIM($A9),[3]acpsa_table3_Supply_Consumption!$B$2:$B$76,0),MATCH(D$4,[3]acpsa_table3_Supply_Consumption!$C$1:$O$1,0)),0)</f>
        <v>0</v>
      </c>
      <c r="E9" s="15">
        <f>ROUND(INDEX([3]acpsa_table3_Supply_Consumption!$C$2:$O$76,MATCH(TRIM($A9),[3]acpsa_table3_Supply_Consumption!$B$2:$B$76,0),MATCH(E$4,[3]acpsa_table3_Supply_Consumption!$C$1:$O$1,0)),0)</f>
        <v>0</v>
      </c>
      <c r="F9" s="15">
        <f>ROUND(INDEX([3]acpsa_table3_Supply_Consumption!$C$2:$O$76,MATCH(TRIM($A9),[3]acpsa_table3_Supply_Consumption!$B$2:$B$76,0),MATCH(F$4,[3]acpsa_table3_Supply_Consumption!$C$1:$O$1,0)),0)</f>
        <v>0</v>
      </c>
      <c r="G9" s="15">
        <f>ROUND(INDEX([3]acpsa_table3_Supply_Consumption!$C$2:$O$76,MATCH(TRIM($A9),[3]acpsa_table3_Supply_Consumption!$B$2:$B$76,0),MATCH(G$4,[3]acpsa_table3_Supply_Consumption!$C$1:$O$1,0)),0)</f>
        <v>8306</v>
      </c>
      <c r="H9" s="15">
        <f>ROUND(INDEX([3]acpsa_table3_Supply_Consumption!$C$2:$O$76,MATCH(TRIM($A9),[3]acpsa_table3_Supply_Consumption!$B$2:$B$76,0),MATCH(H$4,[3]acpsa_table3_Supply_Consumption!$C$1:$O$1,0)),0)</f>
        <v>1672</v>
      </c>
      <c r="I9" s="15">
        <f>ROUND(INDEX([3]acpsa_table3_Supply_Consumption!$C$2:$O$76,MATCH(TRIM($A9),[3]acpsa_table3_Supply_Consumption!$B$2:$B$76,0),MATCH(I$4,[3]acpsa_table3_Supply_Consumption!$C$1:$O$1,0)),0)</f>
        <v>59</v>
      </c>
      <c r="J9" s="15">
        <f>ROUND(INDEX([3]acpsa_table3_Supply_Consumption!$C$2:$O$76,MATCH(TRIM($A9),[3]acpsa_table3_Supply_Consumption!$B$2:$B$76,0),MATCH(J$4,[3]acpsa_table3_Supply_Consumption!$C$1:$O$1,0)),0)</f>
        <v>6538</v>
      </c>
      <c r="K9" s="15">
        <f>ROUND(INDEX([3]acpsa_table3_Supply_Consumption!$C$2:$O$76,MATCH(TRIM($A9),[3]acpsa_table3_Supply_Consumption!$B$2:$B$76,0),MATCH(K$4,[3]acpsa_table3_Supply_Consumption!$C$1:$O$1,0)),0)</f>
        <v>0</v>
      </c>
      <c r="L9" s="15">
        <f>ROUND(INDEX([3]acpsa_table3_Supply_Consumption!$C$2:$O$76,MATCH(TRIM($A9),[3]acpsa_table3_Supply_Consumption!$B$2:$B$76,0),MATCH(L$4,[3]acpsa_table3_Supply_Consumption!$C$1:$O$1,0)),0)</f>
        <v>0</v>
      </c>
      <c r="M9" s="22">
        <f>ROUND(INDEX([3]acpsa_table3_Supply_Consumption!$C$2:$O$76,MATCH(TRIM($A9),[3]acpsa_table3_Supply_Consumption!$B$2:$B$76,0),MATCH(M$4,[3]acpsa_table3_Supply_Consumption!$C$1:$O$1,0)),0)</f>
        <v>37</v>
      </c>
      <c r="N9" s="15">
        <f>ROUND(INDEX([3]acpsa_table3_Supply_Consumption!$C$2:$O$76,MATCH(TRIM($A9),[3]acpsa_table3_Supply_Consumption!$B$2:$B$76,0),MATCH(N$4,[3]acpsa_table3_Supply_Consumption!$C$1:$O$1,0)),0)</f>
        <v>8306</v>
      </c>
    </row>
    <row r="10" spans="1:21" x14ac:dyDescent="0.3">
      <c r="A10" s="41" t="s">
        <v>41</v>
      </c>
      <c r="B10" s="15">
        <f>ROUND(INDEX([3]acpsa_table3_Supply_Consumption!$C$2:$O$76,MATCH(TRIM($A10),[3]acpsa_table3_Supply_Consumption!$B$2:$B$76,0),MATCH(B$4,[3]acpsa_table3_Supply_Consumption!$C$1:$O$1,0)),0)</f>
        <v>2843</v>
      </c>
      <c r="C10" s="15">
        <f>ROUND(INDEX([3]acpsa_table3_Supply_Consumption!$C$2:$O$76,MATCH(TRIM($A10),[3]acpsa_table3_Supply_Consumption!$B$2:$B$76,0),MATCH(C$4,[3]acpsa_table3_Supply_Consumption!$C$1:$O$1,0)),0)</f>
        <v>22</v>
      </c>
      <c r="D10" s="15">
        <f>ROUND(INDEX([3]acpsa_table3_Supply_Consumption!$C$2:$O$76,MATCH(TRIM($A10),[3]acpsa_table3_Supply_Consumption!$B$2:$B$76,0),MATCH(D$4,[3]acpsa_table3_Supply_Consumption!$C$1:$O$1,0)),0)</f>
        <v>0</v>
      </c>
      <c r="E10" s="15">
        <f>ROUND(INDEX([3]acpsa_table3_Supply_Consumption!$C$2:$O$76,MATCH(TRIM($A10),[3]acpsa_table3_Supply_Consumption!$B$2:$B$76,0),MATCH(E$4,[3]acpsa_table3_Supply_Consumption!$C$1:$O$1,0)),0)</f>
        <v>0</v>
      </c>
      <c r="F10" s="15">
        <f>ROUND(INDEX([3]acpsa_table3_Supply_Consumption!$C$2:$O$76,MATCH(TRIM($A10),[3]acpsa_table3_Supply_Consumption!$B$2:$B$76,0),MATCH(F$4,[3]acpsa_table3_Supply_Consumption!$C$1:$O$1,0)),0)</f>
        <v>0</v>
      </c>
      <c r="G10" s="15">
        <f>ROUND(INDEX([3]acpsa_table3_Supply_Consumption!$C$2:$O$76,MATCH(TRIM($A10),[3]acpsa_table3_Supply_Consumption!$B$2:$B$76,0),MATCH(G$4,[3]acpsa_table3_Supply_Consumption!$C$1:$O$1,0)),0)</f>
        <v>2865</v>
      </c>
      <c r="H10" s="15">
        <f>ROUND(INDEX([3]acpsa_table3_Supply_Consumption!$C$2:$O$76,MATCH(TRIM($A10),[3]acpsa_table3_Supply_Consumption!$B$2:$B$76,0),MATCH(H$4,[3]acpsa_table3_Supply_Consumption!$C$1:$O$1,0)),0)</f>
        <v>577</v>
      </c>
      <c r="I10" s="15">
        <f>ROUND(INDEX([3]acpsa_table3_Supply_Consumption!$C$2:$O$76,MATCH(TRIM($A10),[3]acpsa_table3_Supply_Consumption!$B$2:$B$76,0),MATCH(I$4,[3]acpsa_table3_Supply_Consumption!$C$1:$O$1,0)),0)</f>
        <v>20</v>
      </c>
      <c r="J10" s="15">
        <f>ROUND(INDEX([3]acpsa_table3_Supply_Consumption!$C$2:$O$76,MATCH(TRIM($A10),[3]acpsa_table3_Supply_Consumption!$B$2:$B$76,0),MATCH(J$4,[3]acpsa_table3_Supply_Consumption!$C$1:$O$1,0)),0)</f>
        <v>2255</v>
      </c>
      <c r="K10" s="15">
        <f>ROUND(INDEX([3]acpsa_table3_Supply_Consumption!$C$2:$O$76,MATCH(TRIM($A10),[3]acpsa_table3_Supply_Consumption!$B$2:$B$76,0),MATCH(K$4,[3]acpsa_table3_Supply_Consumption!$C$1:$O$1,0)),0)</f>
        <v>0</v>
      </c>
      <c r="L10" s="15">
        <f>ROUND(INDEX([3]acpsa_table3_Supply_Consumption!$C$2:$O$76,MATCH(TRIM($A10),[3]acpsa_table3_Supply_Consumption!$B$2:$B$76,0),MATCH(L$4,[3]acpsa_table3_Supply_Consumption!$C$1:$O$1,0)),0)</f>
        <v>0</v>
      </c>
      <c r="M10" s="22">
        <f>ROUND(INDEX([3]acpsa_table3_Supply_Consumption!$C$2:$O$76,MATCH(TRIM($A10),[3]acpsa_table3_Supply_Consumption!$B$2:$B$76,0),MATCH(M$4,[3]acpsa_table3_Supply_Consumption!$C$1:$O$1,0)),0)</f>
        <v>13</v>
      </c>
      <c r="N10" s="15">
        <f>ROUND(INDEX([3]acpsa_table3_Supply_Consumption!$C$2:$O$76,MATCH(TRIM($A10),[3]acpsa_table3_Supply_Consumption!$B$2:$B$76,0),MATCH(N$4,[3]acpsa_table3_Supply_Consumption!$C$1:$O$1,0)),0)</f>
        <v>2865</v>
      </c>
    </row>
    <row r="11" spans="1:21" x14ac:dyDescent="0.3">
      <c r="A11" s="41" t="s">
        <v>42</v>
      </c>
      <c r="B11" s="15">
        <f>ROUND(INDEX([3]acpsa_table3_Supply_Consumption!$C$2:$O$76,MATCH(TRIM($A11),[3]acpsa_table3_Supply_Consumption!$B$2:$B$76,0),MATCH(B$4,[3]acpsa_table3_Supply_Consumption!$C$1:$O$1,0)),0)</f>
        <v>3395</v>
      </c>
      <c r="C11" s="15">
        <f>ROUND(INDEX([3]acpsa_table3_Supply_Consumption!$C$2:$O$76,MATCH(TRIM($A11),[3]acpsa_table3_Supply_Consumption!$B$2:$B$76,0),MATCH(C$4,[3]acpsa_table3_Supply_Consumption!$C$1:$O$1,0)),0)</f>
        <v>27</v>
      </c>
      <c r="D11" s="15">
        <f>ROUND(INDEX([3]acpsa_table3_Supply_Consumption!$C$2:$O$76,MATCH(TRIM($A11),[3]acpsa_table3_Supply_Consumption!$B$2:$B$76,0),MATCH(D$4,[3]acpsa_table3_Supply_Consumption!$C$1:$O$1,0)),0)</f>
        <v>0</v>
      </c>
      <c r="E11" s="15">
        <f>ROUND(INDEX([3]acpsa_table3_Supply_Consumption!$C$2:$O$76,MATCH(TRIM($A11),[3]acpsa_table3_Supply_Consumption!$B$2:$B$76,0),MATCH(E$4,[3]acpsa_table3_Supply_Consumption!$C$1:$O$1,0)),0)</f>
        <v>0</v>
      </c>
      <c r="F11" s="15">
        <f>ROUND(INDEX([3]acpsa_table3_Supply_Consumption!$C$2:$O$76,MATCH(TRIM($A11),[3]acpsa_table3_Supply_Consumption!$B$2:$B$76,0),MATCH(F$4,[3]acpsa_table3_Supply_Consumption!$C$1:$O$1,0)),0)</f>
        <v>0</v>
      </c>
      <c r="G11" s="15">
        <f>ROUND(INDEX([3]acpsa_table3_Supply_Consumption!$C$2:$O$76,MATCH(TRIM($A11),[3]acpsa_table3_Supply_Consumption!$B$2:$B$76,0),MATCH(G$4,[3]acpsa_table3_Supply_Consumption!$C$1:$O$1,0)),0)</f>
        <v>3422</v>
      </c>
      <c r="H11" s="15">
        <f>ROUND(INDEX([3]acpsa_table3_Supply_Consumption!$C$2:$O$76,MATCH(TRIM($A11),[3]acpsa_table3_Supply_Consumption!$B$2:$B$76,0),MATCH(H$4,[3]acpsa_table3_Supply_Consumption!$C$1:$O$1,0)),0)</f>
        <v>689</v>
      </c>
      <c r="I11" s="15">
        <f>ROUND(INDEX([3]acpsa_table3_Supply_Consumption!$C$2:$O$76,MATCH(TRIM($A11),[3]acpsa_table3_Supply_Consumption!$B$2:$B$76,0),MATCH(I$4,[3]acpsa_table3_Supply_Consumption!$C$1:$O$1,0)),0)</f>
        <v>24</v>
      </c>
      <c r="J11" s="15">
        <f>ROUND(INDEX([3]acpsa_table3_Supply_Consumption!$C$2:$O$76,MATCH(TRIM($A11),[3]acpsa_table3_Supply_Consumption!$B$2:$B$76,0),MATCH(J$4,[3]acpsa_table3_Supply_Consumption!$C$1:$O$1,0)),0)</f>
        <v>2694</v>
      </c>
      <c r="K11" s="15">
        <f>ROUND(INDEX([3]acpsa_table3_Supply_Consumption!$C$2:$O$76,MATCH(TRIM($A11),[3]acpsa_table3_Supply_Consumption!$B$2:$B$76,0),MATCH(K$4,[3]acpsa_table3_Supply_Consumption!$C$1:$O$1,0)),0)</f>
        <v>0</v>
      </c>
      <c r="L11" s="15">
        <f>ROUND(INDEX([3]acpsa_table3_Supply_Consumption!$C$2:$O$76,MATCH(TRIM($A11),[3]acpsa_table3_Supply_Consumption!$B$2:$B$76,0),MATCH(L$4,[3]acpsa_table3_Supply_Consumption!$C$1:$O$1,0)),0)</f>
        <v>0</v>
      </c>
      <c r="M11" s="22">
        <f>ROUND(INDEX([3]acpsa_table3_Supply_Consumption!$C$2:$O$76,MATCH(TRIM($A11),[3]acpsa_table3_Supply_Consumption!$B$2:$B$76,0),MATCH(M$4,[3]acpsa_table3_Supply_Consumption!$C$1:$O$1,0)),0)</f>
        <v>15</v>
      </c>
      <c r="N11" s="15">
        <f>ROUND(INDEX([3]acpsa_table3_Supply_Consumption!$C$2:$O$76,MATCH(TRIM($A11),[3]acpsa_table3_Supply_Consumption!$B$2:$B$76,0),MATCH(N$4,[3]acpsa_table3_Supply_Consumption!$C$1:$O$1,0)),0)</f>
        <v>3422</v>
      </c>
    </row>
    <row r="12" spans="1:21" x14ac:dyDescent="0.3">
      <c r="A12" s="41" t="s">
        <v>43</v>
      </c>
      <c r="B12" s="15">
        <f>ROUND(INDEX([3]acpsa_table3_Supply_Consumption!$C$2:$O$76,MATCH(TRIM($A12),[3]acpsa_table3_Supply_Consumption!$B$2:$B$76,0),MATCH(B$4,[3]acpsa_table3_Supply_Consumption!$C$1:$O$1,0)),0)</f>
        <v>7510</v>
      </c>
      <c r="C12" s="15">
        <f>ROUND(INDEX([3]acpsa_table3_Supply_Consumption!$C$2:$O$76,MATCH(TRIM($A12),[3]acpsa_table3_Supply_Consumption!$B$2:$B$76,0),MATCH(C$4,[3]acpsa_table3_Supply_Consumption!$C$1:$O$1,0)),0)</f>
        <v>59</v>
      </c>
      <c r="D12" s="15">
        <f>ROUND(INDEX([3]acpsa_table3_Supply_Consumption!$C$2:$O$76,MATCH(TRIM($A12),[3]acpsa_table3_Supply_Consumption!$B$2:$B$76,0),MATCH(D$4,[3]acpsa_table3_Supply_Consumption!$C$1:$O$1,0)),0)</f>
        <v>0</v>
      </c>
      <c r="E12" s="15">
        <f>ROUND(INDEX([3]acpsa_table3_Supply_Consumption!$C$2:$O$76,MATCH(TRIM($A12),[3]acpsa_table3_Supply_Consumption!$B$2:$B$76,0),MATCH(E$4,[3]acpsa_table3_Supply_Consumption!$C$1:$O$1,0)),0)</f>
        <v>0</v>
      </c>
      <c r="F12" s="15">
        <f>ROUND(INDEX([3]acpsa_table3_Supply_Consumption!$C$2:$O$76,MATCH(TRIM($A12),[3]acpsa_table3_Supply_Consumption!$B$2:$B$76,0),MATCH(F$4,[3]acpsa_table3_Supply_Consumption!$C$1:$O$1,0)),0)</f>
        <v>0</v>
      </c>
      <c r="G12" s="15">
        <f>ROUND(INDEX([3]acpsa_table3_Supply_Consumption!$C$2:$O$76,MATCH(TRIM($A12),[3]acpsa_table3_Supply_Consumption!$B$2:$B$76,0),MATCH(G$4,[3]acpsa_table3_Supply_Consumption!$C$1:$O$1,0)),0)</f>
        <v>7569</v>
      </c>
      <c r="H12" s="15">
        <f>ROUND(INDEX([3]acpsa_table3_Supply_Consumption!$C$2:$O$76,MATCH(TRIM($A12),[3]acpsa_table3_Supply_Consumption!$B$2:$B$76,0),MATCH(H$4,[3]acpsa_table3_Supply_Consumption!$C$1:$O$1,0)),0)</f>
        <v>1523</v>
      </c>
      <c r="I12" s="15">
        <f>ROUND(INDEX([3]acpsa_table3_Supply_Consumption!$C$2:$O$76,MATCH(TRIM($A12),[3]acpsa_table3_Supply_Consumption!$B$2:$B$76,0),MATCH(I$4,[3]acpsa_table3_Supply_Consumption!$C$1:$O$1,0)),0)</f>
        <v>54</v>
      </c>
      <c r="J12" s="15">
        <f>ROUND(INDEX([3]acpsa_table3_Supply_Consumption!$C$2:$O$76,MATCH(TRIM($A12),[3]acpsa_table3_Supply_Consumption!$B$2:$B$76,0),MATCH(J$4,[3]acpsa_table3_Supply_Consumption!$C$1:$O$1,0)),0)</f>
        <v>5958</v>
      </c>
      <c r="K12" s="15">
        <f>ROUND(INDEX([3]acpsa_table3_Supply_Consumption!$C$2:$O$76,MATCH(TRIM($A12),[3]acpsa_table3_Supply_Consumption!$B$2:$B$76,0),MATCH(K$4,[3]acpsa_table3_Supply_Consumption!$C$1:$O$1,0)),0)</f>
        <v>0</v>
      </c>
      <c r="L12" s="15">
        <f>ROUND(INDEX([3]acpsa_table3_Supply_Consumption!$C$2:$O$76,MATCH(TRIM($A12),[3]acpsa_table3_Supply_Consumption!$B$2:$B$76,0),MATCH(L$4,[3]acpsa_table3_Supply_Consumption!$C$1:$O$1,0)),0)</f>
        <v>0</v>
      </c>
      <c r="M12" s="22">
        <f>ROUND(INDEX([3]acpsa_table3_Supply_Consumption!$C$2:$O$76,MATCH(TRIM($A12),[3]acpsa_table3_Supply_Consumption!$B$2:$B$76,0),MATCH(M$4,[3]acpsa_table3_Supply_Consumption!$C$1:$O$1,0)),0)</f>
        <v>34</v>
      </c>
      <c r="N12" s="15">
        <f>ROUND(INDEX([3]acpsa_table3_Supply_Consumption!$C$2:$O$76,MATCH(TRIM($A12),[3]acpsa_table3_Supply_Consumption!$B$2:$B$76,0),MATCH(N$4,[3]acpsa_table3_Supply_Consumption!$C$1:$O$1,0)),0)</f>
        <v>7569</v>
      </c>
    </row>
    <row r="13" spans="1:21" x14ac:dyDescent="0.3">
      <c r="A13" s="41" t="s">
        <v>44</v>
      </c>
      <c r="B13" s="15">
        <f>ROUND(INDEX([3]acpsa_table3_Supply_Consumption!$C$2:$O$76,MATCH(TRIM($A13),[3]acpsa_table3_Supply_Consumption!$B$2:$B$76,0),MATCH(B$4,[3]acpsa_table3_Supply_Consumption!$C$1:$O$1,0)),0)</f>
        <v>18068</v>
      </c>
      <c r="C13" s="15">
        <f>ROUND(INDEX([3]acpsa_table3_Supply_Consumption!$C$2:$O$76,MATCH(TRIM($A13),[3]acpsa_table3_Supply_Consumption!$B$2:$B$76,0),MATCH(C$4,[3]acpsa_table3_Supply_Consumption!$C$1:$O$1,0)),0)</f>
        <v>143</v>
      </c>
      <c r="D13" s="15">
        <f>ROUND(INDEX([3]acpsa_table3_Supply_Consumption!$C$2:$O$76,MATCH(TRIM($A13),[3]acpsa_table3_Supply_Consumption!$B$2:$B$76,0),MATCH(D$4,[3]acpsa_table3_Supply_Consumption!$C$1:$O$1,0)),0)</f>
        <v>0</v>
      </c>
      <c r="E13" s="15">
        <f>ROUND(INDEX([3]acpsa_table3_Supply_Consumption!$C$2:$O$76,MATCH(TRIM($A13),[3]acpsa_table3_Supply_Consumption!$B$2:$B$76,0),MATCH(E$4,[3]acpsa_table3_Supply_Consumption!$C$1:$O$1,0)),0)</f>
        <v>0</v>
      </c>
      <c r="F13" s="15">
        <f>ROUND(INDEX([3]acpsa_table3_Supply_Consumption!$C$2:$O$76,MATCH(TRIM($A13),[3]acpsa_table3_Supply_Consumption!$B$2:$B$76,0),MATCH(F$4,[3]acpsa_table3_Supply_Consumption!$C$1:$O$1,0)),0)</f>
        <v>0</v>
      </c>
      <c r="G13" s="15">
        <f>ROUND(INDEX([3]acpsa_table3_Supply_Consumption!$C$2:$O$76,MATCH(TRIM($A13),[3]acpsa_table3_Supply_Consumption!$B$2:$B$76,0),MATCH(G$4,[3]acpsa_table3_Supply_Consumption!$C$1:$O$1,0)),0)</f>
        <v>18211</v>
      </c>
      <c r="H13" s="15">
        <f>ROUND(INDEX([3]acpsa_table3_Supply_Consumption!$C$2:$O$76,MATCH(TRIM($A13),[3]acpsa_table3_Supply_Consumption!$B$2:$B$76,0),MATCH(H$4,[3]acpsa_table3_Supply_Consumption!$C$1:$O$1,0)),0)</f>
        <v>3665</v>
      </c>
      <c r="I13" s="15">
        <f>ROUND(INDEX([3]acpsa_table3_Supply_Consumption!$C$2:$O$76,MATCH(TRIM($A13),[3]acpsa_table3_Supply_Consumption!$B$2:$B$76,0),MATCH(I$4,[3]acpsa_table3_Supply_Consumption!$C$1:$O$1,0)),0)</f>
        <v>130</v>
      </c>
      <c r="J13" s="15">
        <f>ROUND(INDEX([3]acpsa_table3_Supply_Consumption!$C$2:$O$76,MATCH(TRIM($A13),[3]acpsa_table3_Supply_Consumption!$B$2:$B$76,0),MATCH(J$4,[3]acpsa_table3_Supply_Consumption!$C$1:$O$1,0)),0)</f>
        <v>14334</v>
      </c>
      <c r="K13" s="15">
        <f>ROUND(INDEX([3]acpsa_table3_Supply_Consumption!$C$2:$O$76,MATCH(TRIM($A13),[3]acpsa_table3_Supply_Consumption!$B$2:$B$76,0),MATCH(K$4,[3]acpsa_table3_Supply_Consumption!$C$1:$O$1,0)),0)</f>
        <v>0</v>
      </c>
      <c r="L13" s="15">
        <f>ROUND(INDEX([3]acpsa_table3_Supply_Consumption!$C$2:$O$76,MATCH(TRIM($A13),[3]acpsa_table3_Supply_Consumption!$B$2:$B$76,0),MATCH(L$4,[3]acpsa_table3_Supply_Consumption!$C$1:$O$1,0)),0)</f>
        <v>0</v>
      </c>
      <c r="M13" s="22">
        <f>ROUND(INDEX([3]acpsa_table3_Supply_Consumption!$C$2:$O$76,MATCH(TRIM($A13),[3]acpsa_table3_Supply_Consumption!$B$2:$B$76,0),MATCH(M$4,[3]acpsa_table3_Supply_Consumption!$C$1:$O$1,0)),0)</f>
        <v>82</v>
      </c>
      <c r="N13" s="15">
        <f>ROUND(INDEX([3]acpsa_table3_Supply_Consumption!$C$2:$O$76,MATCH(TRIM($A13),[3]acpsa_table3_Supply_Consumption!$B$2:$B$76,0),MATCH(N$4,[3]acpsa_table3_Supply_Consumption!$C$1:$O$1,0)),0)</f>
        <v>18211</v>
      </c>
    </row>
    <row r="14" spans="1:21" x14ac:dyDescent="0.3">
      <c r="A14" s="41" t="s">
        <v>45</v>
      </c>
      <c r="B14" s="15">
        <f>ROUND(INDEX([3]acpsa_table3_Supply_Consumption!$C$2:$O$76,MATCH(TRIM($A14),[3]acpsa_table3_Supply_Consumption!$B$2:$B$76,0),MATCH(B$4,[3]acpsa_table3_Supply_Consumption!$C$1:$O$1,0)),0)</f>
        <v>3865</v>
      </c>
      <c r="C14" s="15">
        <f>ROUND(INDEX([3]acpsa_table3_Supply_Consumption!$C$2:$O$76,MATCH(TRIM($A14),[3]acpsa_table3_Supply_Consumption!$B$2:$B$76,0),MATCH(C$4,[3]acpsa_table3_Supply_Consumption!$C$1:$O$1,0)),0)</f>
        <v>24</v>
      </c>
      <c r="D14" s="15">
        <f>ROUND(INDEX([3]acpsa_table3_Supply_Consumption!$C$2:$O$76,MATCH(TRIM($A14),[3]acpsa_table3_Supply_Consumption!$B$2:$B$76,0),MATCH(D$4,[3]acpsa_table3_Supply_Consumption!$C$1:$O$1,0)),0)</f>
        <v>0</v>
      </c>
      <c r="E14" s="15">
        <f>ROUND(INDEX([3]acpsa_table3_Supply_Consumption!$C$2:$O$76,MATCH(TRIM($A14),[3]acpsa_table3_Supply_Consumption!$B$2:$B$76,0),MATCH(E$4,[3]acpsa_table3_Supply_Consumption!$C$1:$O$1,0)),0)</f>
        <v>0</v>
      </c>
      <c r="F14" s="15">
        <f>ROUND(INDEX([3]acpsa_table3_Supply_Consumption!$C$2:$O$76,MATCH(TRIM($A14),[3]acpsa_table3_Supply_Consumption!$B$2:$B$76,0),MATCH(F$4,[3]acpsa_table3_Supply_Consumption!$C$1:$O$1,0)),0)</f>
        <v>0</v>
      </c>
      <c r="G14" s="15">
        <f>ROUND(INDEX([3]acpsa_table3_Supply_Consumption!$C$2:$O$76,MATCH(TRIM($A14),[3]acpsa_table3_Supply_Consumption!$B$2:$B$76,0),MATCH(G$4,[3]acpsa_table3_Supply_Consumption!$C$1:$O$1,0)),0)</f>
        <v>3890</v>
      </c>
      <c r="H14" s="15">
        <f>ROUND(INDEX([3]acpsa_table3_Supply_Consumption!$C$2:$O$76,MATCH(TRIM($A14),[3]acpsa_table3_Supply_Consumption!$B$2:$B$76,0),MATCH(H$4,[3]acpsa_table3_Supply_Consumption!$C$1:$O$1,0)),0)</f>
        <v>1226</v>
      </c>
      <c r="I14" s="15">
        <f>ROUND(INDEX([3]acpsa_table3_Supply_Consumption!$C$2:$O$76,MATCH(TRIM($A14),[3]acpsa_table3_Supply_Consumption!$B$2:$B$76,0),MATCH(I$4,[3]acpsa_table3_Supply_Consumption!$C$1:$O$1,0)),0)</f>
        <v>22</v>
      </c>
      <c r="J14" s="15">
        <f>ROUND(INDEX([3]acpsa_table3_Supply_Consumption!$C$2:$O$76,MATCH(TRIM($A14),[3]acpsa_table3_Supply_Consumption!$B$2:$B$76,0),MATCH(J$4,[3]acpsa_table3_Supply_Consumption!$C$1:$O$1,0)),0)</f>
        <v>2508</v>
      </c>
      <c r="K14" s="15">
        <f>ROUND(INDEX([3]acpsa_table3_Supply_Consumption!$C$2:$O$76,MATCH(TRIM($A14),[3]acpsa_table3_Supply_Consumption!$B$2:$B$76,0),MATCH(K$4,[3]acpsa_table3_Supply_Consumption!$C$1:$O$1,0)),0)</f>
        <v>0</v>
      </c>
      <c r="L14" s="15">
        <f>ROUND(INDEX([3]acpsa_table3_Supply_Consumption!$C$2:$O$76,MATCH(TRIM($A14),[3]acpsa_table3_Supply_Consumption!$B$2:$B$76,0),MATCH(L$4,[3]acpsa_table3_Supply_Consumption!$C$1:$O$1,0)),0)</f>
        <v>0</v>
      </c>
      <c r="M14" s="22">
        <f>ROUND(INDEX([3]acpsa_table3_Supply_Consumption!$C$2:$O$76,MATCH(TRIM($A14),[3]acpsa_table3_Supply_Consumption!$B$2:$B$76,0),MATCH(M$4,[3]acpsa_table3_Supply_Consumption!$C$1:$O$1,0)),0)</f>
        <v>133</v>
      </c>
      <c r="N14" s="15">
        <f>ROUND(INDEX([3]acpsa_table3_Supply_Consumption!$C$2:$O$76,MATCH(TRIM($A14),[3]acpsa_table3_Supply_Consumption!$B$2:$B$76,0),MATCH(N$4,[3]acpsa_table3_Supply_Consumption!$C$1:$O$1,0)),0)</f>
        <v>3890</v>
      </c>
    </row>
    <row r="15" spans="1:21" x14ac:dyDescent="0.3">
      <c r="A15" s="39" t="s">
        <v>4</v>
      </c>
      <c r="B15" s="15">
        <f>ROUND(INDEX([3]acpsa_table3_Supply_Consumption!$C$2:$O$76,MATCH(TRIM($A15),[3]acpsa_table3_Supply_Consumption!$B$2:$B$76,0),MATCH(B$4,[3]acpsa_table3_Supply_Consumption!$C$1:$O$1,0)),0)</f>
        <v>42831</v>
      </c>
      <c r="C15" s="15">
        <f>ROUND(INDEX([3]acpsa_table3_Supply_Consumption!$C$2:$O$76,MATCH(TRIM($A15),[3]acpsa_table3_Supply_Consumption!$B$2:$B$76,0),MATCH(C$4,[3]acpsa_table3_Supply_Consumption!$C$1:$O$1,0)),0)</f>
        <v>2</v>
      </c>
      <c r="D15" s="15">
        <f>ROUND(INDEX([3]acpsa_table3_Supply_Consumption!$C$2:$O$76,MATCH(TRIM($A15),[3]acpsa_table3_Supply_Consumption!$B$2:$B$76,0),MATCH(D$4,[3]acpsa_table3_Supply_Consumption!$C$1:$O$1,0)),0)</f>
        <v>0</v>
      </c>
      <c r="E15" s="15">
        <f>ROUND(INDEX([3]acpsa_table3_Supply_Consumption!$C$2:$O$76,MATCH(TRIM($A15),[3]acpsa_table3_Supply_Consumption!$B$2:$B$76,0),MATCH(E$4,[3]acpsa_table3_Supply_Consumption!$C$1:$O$1,0)),0)</f>
        <v>0</v>
      </c>
      <c r="F15" s="15">
        <f>ROUND(INDEX([3]acpsa_table3_Supply_Consumption!$C$2:$O$76,MATCH(TRIM($A15),[3]acpsa_table3_Supply_Consumption!$B$2:$B$76,0),MATCH(F$4,[3]acpsa_table3_Supply_Consumption!$C$1:$O$1,0)),0)</f>
        <v>0</v>
      </c>
      <c r="G15" s="15">
        <f>ROUND(INDEX([3]acpsa_table3_Supply_Consumption!$C$2:$O$76,MATCH(TRIM($A15),[3]acpsa_table3_Supply_Consumption!$B$2:$B$76,0),MATCH(G$4,[3]acpsa_table3_Supply_Consumption!$C$1:$O$1,0)),0)</f>
        <v>42833</v>
      </c>
      <c r="H15" s="15">
        <f>ROUND(INDEX([3]acpsa_table3_Supply_Consumption!$C$2:$O$76,MATCH(TRIM($A15),[3]acpsa_table3_Supply_Consumption!$B$2:$B$76,0),MATCH(H$4,[3]acpsa_table3_Supply_Consumption!$C$1:$O$1,0)),0)</f>
        <v>41192</v>
      </c>
      <c r="I15" s="15">
        <f>ROUND(INDEX([3]acpsa_table3_Supply_Consumption!$C$2:$O$76,MATCH(TRIM($A15),[3]acpsa_table3_Supply_Consumption!$B$2:$B$76,0),MATCH(I$4,[3]acpsa_table3_Supply_Consumption!$C$1:$O$1,0)),0)</f>
        <v>723</v>
      </c>
      <c r="J15" s="15">
        <f>ROUND(INDEX([3]acpsa_table3_Supply_Consumption!$C$2:$O$76,MATCH(TRIM($A15),[3]acpsa_table3_Supply_Consumption!$B$2:$B$76,0),MATCH(J$4,[3]acpsa_table3_Supply_Consumption!$C$1:$O$1,0)),0)</f>
        <v>530</v>
      </c>
      <c r="K15" s="15">
        <f>ROUND(INDEX([3]acpsa_table3_Supply_Consumption!$C$2:$O$76,MATCH(TRIM($A15),[3]acpsa_table3_Supply_Consumption!$B$2:$B$76,0),MATCH(K$4,[3]acpsa_table3_Supply_Consumption!$C$1:$O$1,0)),0)</f>
        <v>0</v>
      </c>
      <c r="L15" s="15">
        <f>ROUND(INDEX([3]acpsa_table3_Supply_Consumption!$C$2:$O$76,MATCH(TRIM($A15),[3]acpsa_table3_Supply_Consumption!$B$2:$B$76,0),MATCH(L$4,[3]acpsa_table3_Supply_Consumption!$C$1:$O$1,0)),0)</f>
        <v>0</v>
      </c>
      <c r="M15" s="22">
        <f>ROUND(INDEX([3]acpsa_table3_Supply_Consumption!$C$2:$O$76,MATCH(TRIM($A15),[3]acpsa_table3_Supply_Consumption!$B$2:$B$76,0),MATCH(M$4,[3]acpsa_table3_Supply_Consumption!$C$1:$O$1,0)),0)</f>
        <v>388</v>
      </c>
      <c r="N15" s="15">
        <f>ROUND(INDEX([3]acpsa_table3_Supply_Consumption!$C$2:$O$76,MATCH(TRIM($A15),[3]acpsa_table3_Supply_Consumption!$B$2:$B$76,0),MATCH(N$4,[3]acpsa_table3_Supply_Consumption!$C$1:$O$1,0)),0)</f>
        <v>42833</v>
      </c>
    </row>
    <row r="16" spans="1:21" x14ac:dyDescent="0.3">
      <c r="A16" s="39" t="s">
        <v>7</v>
      </c>
      <c r="B16" s="15">
        <f>ROUND(INDEX([3]acpsa_table3_Supply_Consumption!$C$2:$O$76,MATCH(TRIM($A16),[3]acpsa_table3_Supply_Consumption!$B$2:$B$76,0),MATCH(B$4,[3]acpsa_table3_Supply_Consumption!$C$1:$O$1,0)),0)</f>
        <v>26343</v>
      </c>
      <c r="C16" s="15">
        <f>ROUND(INDEX([3]acpsa_table3_Supply_Consumption!$C$2:$O$76,MATCH(TRIM($A16),[3]acpsa_table3_Supply_Consumption!$B$2:$B$76,0),MATCH(C$4,[3]acpsa_table3_Supply_Consumption!$C$1:$O$1,0)),0)</f>
        <v>2</v>
      </c>
      <c r="D16" s="15">
        <f>ROUND(INDEX([3]acpsa_table3_Supply_Consumption!$C$2:$O$76,MATCH(TRIM($A16),[3]acpsa_table3_Supply_Consumption!$B$2:$B$76,0),MATCH(D$4,[3]acpsa_table3_Supply_Consumption!$C$1:$O$1,0)),0)</f>
        <v>0</v>
      </c>
      <c r="E16" s="15">
        <f>ROUND(INDEX([3]acpsa_table3_Supply_Consumption!$C$2:$O$76,MATCH(TRIM($A16),[3]acpsa_table3_Supply_Consumption!$B$2:$B$76,0),MATCH(E$4,[3]acpsa_table3_Supply_Consumption!$C$1:$O$1,0)),0)</f>
        <v>0</v>
      </c>
      <c r="F16" s="15">
        <f>ROUND(INDEX([3]acpsa_table3_Supply_Consumption!$C$2:$O$76,MATCH(TRIM($A16),[3]acpsa_table3_Supply_Consumption!$B$2:$B$76,0),MATCH(F$4,[3]acpsa_table3_Supply_Consumption!$C$1:$O$1,0)),0)</f>
        <v>0</v>
      </c>
      <c r="G16" s="15">
        <f>ROUND(INDEX([3]acpsa_table3_Supply_Consumption!$C$2:$O$76,MATCH(TRIM($A16),[3]acpsa_table3_Supply_Consumption!$B$2:$B$76,0),MATCH(G$4,[3]acpsa_table3_Supply_Consumption!$C$1:$O$1,0)),0)</f>
        <v>26345</v>
      </c>
      <c r="H16" s="15">
        <f>ROUND(INDEX([3]acpsa_table3_Supply_Consumption!$C$2:$O$76,MATCH(TRIM($A16),[3]acpsa_table3_Supply_Consumption!$B$2:$B$76,0),MATCH(H$4,[3]acpsa_table3_Supply_Consumption!$C$1:$O$1,0)),0)</f>
        <v>0</v>
      </c>
      <c r="I16" s="15">
        <f>ROUND(INDEX([3]acpsa_table3_Supply_Consumption!$C$2:$O$76,MATCH(TRIM($A16),[3]acpsa_table3_Supply_Consumption!$B$2:$B$76,0),MATCH(I$4,[3]acpsa_table3_Supply_Consumption!$C$1:$O$1,0)),0)</f>
        <v>0</v>
      </c>
      <c r="J16" s="15">
        <f>ROUND(INDEX([3]acpsa_table3_Supply_Consumption!$C$2:$O$76,MATCH(TRIM($A16),[3]acpsa_table3_Supply_Consumption!$B$2:$B$76,0),MATCH(J$4,[3]acpsa_table3_Supply_Consumption!$C$1:$O$1,0)),0)</f>
        <v>21986</v>
      </c>
      <c r="K16" s="15">
        <f>ROUND(INDEX([3]acpsa_table3_Supply_Consumption!$C$2:$O$76,MATCH(TRIM($A16),[3]acpsa_table3_Supply_Consumption!$B$2:$B$76,0),MATCH(K$4,[3]acpsa_table3_Supply_Consumption!$C$1:$O$1,0)),0)</f>
        <v>0</v>
      </c>
      <c r="L16" s="15">
        <f>ROUND(INDEX([3]acpsa_table3_Supply_Consumption!$C$2:$O$76,MATCH(TRIM($A16),[3]acpsa_table3_Supply_Consumption!$B$2:$B$76,0),MATCH(L$4,[3]acpsa_table3_Supply_Consumption!$C$1:$O$1,0)),0)</f>
        <v>4358</v>
      </c>
      <c r="M16" s="22">
        <f>ROUND(INDEX([3]acpsa_table3_Supply_Consumption!$C$2:$O$76,MATCH(TRIM($A16),[3]acpsa_table3_Supply_Consumption!$B$2:$B$76,0),MATCH(M$4,[3]acpsa_table3_Supply_Consumption!$C$1:$O$1,0)),0)</f>
        <v>1</v>
      </c>
      <c r="N16" s="15">
        <f>ROUND(INDEX([3]acpsa_table3_Supply_Consumption!$C$2:$O$76,MATCH(TRIM($A16),[3]acpsa_table3_Supply_Consumption!$B$2:$B$76,0),MATCH(N$4,[3]acpsa_table3_Supply_Consumption!$C$1:$O$1,0)),0)</f>
        <v>26345</v>
      </c>
    </row>
    <row r="17" spans="1:14" x14ac:dyDescent="0.3">
      <c r="A17" s="41" t="s">
        <v>46</v>
      </c>
      <c r="B17" s="15">
        <f>ROUND(INDEX([3]acpsa_table3_Supply_Consumption!$C$2:$O$76,MATCH(TRIM($A17),[3]acpsa_table3_Supply_Consumption!$B$2:$B$76,0),MATCH(B$4,[3]acpsa_table3_Supply_Consumption!$C$1:$O$1,0)),0)</f>
        <v>2974</v>
      </c>
      <c r="C17" s="15">
        <f>ROUND(INDEX([3]acpsa_table3_Supply_Consumption!$C$2:$O$76,MATCH(TRIM($A17),[3]acpsa_table3_Supply_Consumption!$B$2:$B$76,0),MATCH(C$4,[3]acpsa_table3_Supply_Consumption!$C$1:$O$1,0)),0)</f>
        <v>0</v>
      </c>
      <c r="D17" s="15">
        <f>ROUND(INDEX([3]acpsa_table3_Supply_Consumption!$C$2:$O$76,MATCH(TRIM($A17),[3]acpsa_table3_Supply_Consumption!$B$2:$B$76,0),MATCH(D$4,[3]acpsa_table3_Supply_Consumption!$C$1:$O$1,0)),0)</f>
        <v>0</v>
      </c>
      <c r="E17" s="15">
        <f>ROUND(INDEX([3]acpsa_table3_Supply_Consumption!$C$2:$O$76,MATCH(TRIM($A17),[3]acpsa_table3_Supply_Consumption!$B$2:$B$76,0),MATCH(E$4,[3]acpsa_table3_Supply_Consumption!$C$1:$O$1,0)),0)</f>
        <v>0</v>
      </c>
      <c r="F17" s="15">
        <f>ROUND(INDEX([3]acpsa_table3_Supply_Consumption!$C$2:$O$76,MATCH(TRIM($A17),[3]acpsa_table3_Supply_Consumption!$B$2:$B$76,0),MATCH(F$4,[3]acpsa_table3_Supply_Consumption!$C$1:$O$1,0)),0)</f>
        <v>0</v>
      </c>
      <c r="G17" s="15">
        <f>ROUND(INDEX([3]acpsa_table3_Supply_Consumption!$C$2:$O$76,MATCH(TRIM($A17),[3]acpsa_table3_Supply_Consumption!$B$2:$B$76,0),MATCH(G$4,[3]acpsa_table3_Supply_Consumption!$C$1:$O$1,0)),0)</f>
        <v>2975</v>
      </c>
      <c r="H17" s="15">
        <f>ROUND(INDEX([3]acpsa_table3_Supply_Consumption!$C$2:$O$76,MATCH(TRIM($A17),[3]acpsa_table3_Supply_Consumption!$B$2:$B$76,0),MATCH(H$4,[3]acpsa_table3_Supply_Consumption!$C$1:$O$1,0)),0)</f>
        <v>0</v>
      </c>
      <c r="I17" s="15">
        <f>ROUND(INDEX([3]acpsa_table3_Supply_Consumption!$C$2:$O$76,MATCH(TRIM($A17),[3]acpsa_table3_Supply_Consumption!$B$2:$B$76,0),MATCH(I$4,[3]acpsa_table3_Supply_Consumption!$C$1:$O$1,0)),0)</f>
        <v>0</v>
      </c>
      <c r="J17" s="15">
        <f>ROUND(INDEX([3]acpsa_table3_Supply_Consumption!$C$2:$O$76,MATCH(TRIM($A17),[3]acpsa_table3_Supply_Consumption!$B$2:$B$76,0),MATCH(J$4,[3]acpsa_table3_Supply_Consumption!$C$1:$O$1,0)),0)</f>
        <v>2974</v>
      </c>
      <c r="K17" s="15">
        <f>ROUND(INDEX([3]acpsa_table3_Supply_Consumption!$C$2:$O$76,MATCH(TRIM($A17),[3]acpsa_table3_Supply_Consumption!$B$2:$B$76,0),MATCH(K$4,[3]acpsa_table3_Supply_Consumption!$C$1:$O$1,0)),0)</f>
        <v>0</v>
      </c>
      <c r="L17" s="15">
        <f>ROUND(INDEX([3]acpsa_table3_Supply_Consumption!$C$2:$O$76,MATCH(TRIM($A17),[3]acpsa_table3_Supply_Consumption!$B$2:$B$76,0),MATCH(L$4,[3]acpsa_table3_Supply_Consumption!$C$1:$O$1,0)),0)</f>
        <v>0</v>
      </c>
      <c r="M17" s="22">
        <f>ROUND(INDEX([3]acpsa_table3_Supply_Consumption!$C$2:$O$76,MATCH(TRIM($A17),[3]acpsa_table3_Supply_Consumption!$B$2:$B$76,0),MATCH(M$4,[3]acpsa_table3_Supply_Consumption!$C$1:$O$1,0)),0)</f>
        <v>0</v>
      </c>
      <c r="N17" s="15">
        <f>ROUND(INDEX([3]acpsa_table3_Supply_Consumption!$C$2:$O$76,MATCH(TRIM($A17),[3]acpsa_table3_Supply_Consumption!$B$2:$B$76,0),MATCH(N$4,[3]acpsa_table3_Supply_Consumption!$C$1:$O$1,0)),0)</f>
        <v>2975</v>
      </c>
    </row>
    <row r="18" spans="1:14" x14ac:dyDescent="0.3">
      <c r="A18" s="41" t="s">
        <v>47</v>
      </c>
      <c r="B18" s="15">
        <f>ROUND(INDEX([3]acpsa_table3_Supply_Consumption!$C$2:$O$76,MATCH(TRIM($A18),[3]acpsa_table3_Supply_Consumption!$B$2:$B$76,0),MATCH(B$4,[3]acpsa_table3_Supply_Consumption!$C$1:$O$1,0)),0)</f>
        <v>4917</v>
      </c>
      <c r="C18" s="15">
        <f>ROUND(INDEX([3]acpsa_table3_Supply_Consumption!$C$2:$O$76,MATCH(TRIM($A18),[3]acpsa_table3_Supply_Consumption!$B$2:$B$76,0),MATCH(C$4,[3]acpsa_table3_Supply_Consumption!$C$1:$O$1,0)),0)</f>
        <v>0</v>
      </c>
      <c r="D18" s="15">
        <f>ROUND(INDEX([3]acpsa_table3_Supply_Consumption!$C$2:$O$76,MATCH(TRIM($A18),[3]acpsa_table3_Supply_Consumption!$B$2:$B$76,0),MATCH(D$4,[3]acpsa_table3_Supply_Consumption!$C$1:$O$1,0)),0)</f>
        <v>0</v>
      </c>
      <c r="E18" s="15">
        <f>ROUND(INDEX([3]acpsa_table3_Supply_Consumption!$C$2:$O$76,MATCH(TRIM($A18),[3]acpsa_table3_Supply_Consumption!$B$2:$B$76,0),MATCH(E$4,[3]acpsa_table3_Supply_Consumption!$C$1:$O$1,0)),0)</f>
        <v>0</v>
      </c>
      <c r="F18" s="15">
        <f>ROUND(INDEX([3]acpsa_table3_Supply_Consumption!$C$2:$O$76,MATCH(TRIM($A18),[3]acpsa_table3_Supply_Consumption!$B$2:$B$76,0),MATCH(F$4,[3]acpsa_table3_Supply_Consumption!$C$1:$O$1,0)),0)</f>
        <v>0</v>
      </c>
      <c r="G18" s="15">
        <f>ROUND(INDEX([3]acpsa_table3_Supply_Consumption!$C$2:$O$76,MATCH(TRIM($A18),[3]acpsa_table3_Supply_Consumption!$B$2:$B$76,0),MATCH(G$4,[3]acpsa_table3_Supply_Consumption!$C$1:$O$1,0)),0)</f>
        <v>4917</v>
      </c>
      <c r="H18" s="15">
        <f>ROUND(INDEX([3]acpsa_table3_Supply_Consumption!$C$2:$O$76,MATCH(TRIM($A18),[3]acpsa_table3_Supply_Consumption!$B$2:$B$76,0),MATCH(H$4,[3]acpsa_table3_Supply_Consumption!$C$1:$O$1,0)),0)</f>
        <v>0</v>
      </c>
      <c r="I18" s="15">
        <f>ROUND(INDEX([3]acpsa_table3_Supply_Consumption!$C$2:$O$76,MATCH(TRIM($A18),[3]acpsa_table3_Supply_Consumption!$B$2:$B$76,0),MATCH(I$4,[3]acpsa_table3_Supply_Consumption!$C$1:$O$1,0)),0)</f>
        <v>0</v>
      </c>
      <c r="J18" s="15">
        <f>ROUND(INDEX([3]acpsa_table3_Supply_Consumption!$C$2:$O$76,MATCH(TRIM($A18),[3]acpsa_table3_Supply_Consumption!$B$2:$B$76,0),MATCH(J$4,[3]acpsa_table3_Supply_Consumption!$C$1:$O$1,0)),0)</f>
        <v>4917</v>
      </c>
      <c r="K18" s="15">
        <f>ROUND(INDEX([3]acpsa_table3_Supply_Consumption!$C$2:$O$76,MATCH(TRIM($A18),[3]acpsa_table3_Supply_Consumption!$B$2:$B$76,0),MATCH(K$4,[3]acpsa_table3_Supply_Consumption!$C$1:$O$1,0)),0)</f>
        <v>0</v>
      </c>
      <c r="L18" s="15">
        <f>ROUND(INDEX([3]acpsa_table3_Supply_Consumption!$C$2:$O$76,MATCH(TRIM($A18),[3]acpsa_table3_Supply_Consumption!$B$2:$B$76,0),MATCH(L$4,[3]acpsa_table3_Supply_Consumption!$C$1:$O$1,0)),0)</f>
        <v>0</v>
      </c>
      <c r="M18" s="22">
        <f>ROUND(INDEX([3]acpsa_table3_Supply_Consumption!$C$2:$O$76,MATCH(TRIM($A18),[3]acpsa_table3_Supply_Consumption!$B$2:$B$76,0),MATCH(M$4,[3]acpsa_table3_Supply_Consumption!$C$1:$O$1,0)),0)</f>
        <v>0</v>
      </c>
      <c r="N18" s="15">
        <f>ROUND(INDEX([3]acpsa_table3_Supply_Consumption!$C$2:$O$76,MATCH(TRIM($A18),[3]acpsa_table3_Supply_Consumption!$B$2:$B$76,0),MATCH(N$4,[3]acpsa_table3_Supply_Consumption!$C$1:$O$1,0)),0)</f>
        <v>4917</v>
      </c>
    </row>
    <row r="19" spans="1:14" x14ac:dyDescent="0.3">
      <c r="A19" s="41" t="s">
        <v>48</v>
      </c>
      <c r="B19" s="15">
        <f>ROUND(INDEX([3]acpsa_table3_Supply_Consumption!$C$2:$O$76,MATCH(TRIM($A19),[3]acpsa_table3_Supply_Consumption!$B$2:$B$76,0),MATCH(B$4,[3]acpsa_table3_Supply_Consumption!$C$1:$O$1,0)),0)</f>
        <v>1041</v>
      </c>
      <c r="C19" s="15">
        <f>ROUND(INDEX([3]acpsa_table3_Supply_Consumption!$C$2:$O$76,MATCH(TRIM($A19),[3]acpsa_table3_Supply_Consumption!$B$2:$B$76,0),MATCH(C$4,[3]acpsa_table3_Supply_Consumption!$C$1:$O$1,0)),0)</f>
        <v>0</v>
      </c>
      <c r="D19" s="15">
        <f>ROUND(INDEX([3]acpsa_table3_Supply_Consumption!$C$2:$O$76,MATCH(TRIM($A19),[3]acpsa_table3_Supply_Consumption!$B$2:$B$76,0),MATCH(D$4,[3]acpsa_table3_Supply_Consumption!$C$1:$O$1,0)),0)</f>
        <v>0</v>
      </c>
      <c r="E19" s="15">
        <f>ROUND(INDEX([3]acpsa_table3_Supply_Consumption!$C$2:$O$76,MATCH(TRIM($A19),[3]acpsa_table3_Supply_Consumption!$B$2:$B$76,0),MATCH(E$4,[3]acpsa_table3_Supply_Consumption!$C$1:$O$1,0)),0)</f>
        <v>0</v>
      </c>
      <c r="F19" s="15">
        <f>ROUND(INDEX([3]acpsa_table3_Supply_Consumption!$C$2:$O$76,MATCH(TRIM($A19),[3]acpsa_table3_Supply_Consumption!$B$2:$B$76,0),MATCH(F$4,[3]acpsa_table3_Supply_Consumption!$C$1:$O$1,0)),0)</f>
        <v>0</v>
      </c>
      <c r="G19" s="15">
        <f>ROUND(INDEX([3]acpsa_table3_Supply_Consumption!$C$2:$O$76,MATCH(TRIM($A19),[3]acpsa_table3_Supply_Consumption!$B$2:$B$76,0),MATCH(G$4,[3]acpsa_table3_Supply_Consumption!$C$1:$O$1,0)),0)</f>
        <v>1041</v>
      </c>
      <c r="H19" s="15">
        <f>ROUND(INDEX([3]acpsa_table3_Supply_Consumption!$C$2:$O$76,MATCH(TRIM($A19),[3]acpsa_table3_Supply_Consumption!$B$2:$B$76,0),MATCH(H$4,[3]acpsa_table3_Supply_Consumption!$C$1:$O$1,0)),0)</f>
        <v>0</v>
      </c>
      <c r="I19" s="15">
        <f>ROUND(INDEX([3]acpsa_table3_Supply_Consumption!$C$2:$O$76,MATCH(TRIM($A19),[3]acpsa_table3_Supply_Consumption!$B$2:$B$76,0),MATCH(I$4,[3]acpsa_table3_Supply_Consumption!$C$1:$O$1,0)),0)</f>
        <v>0</v>
      </c>
      <c r="J19" s="15">
        <f>ROUND(INDEX([3]acpsa_table3_Supply_Consumption!$C$2:$O$76,MATCH(TRIM($A19),[3]acpsa_table3_Supply_Consumption!$B$2:$B$76,0),MATCH(J$4,[3]acpsa_table3_Supply_Consumption!$C$1:$O$1,0)),0)</f>
        <v>1041</v>
      </c>
      <c r="K19" s="15">
        <f>ROUND(INDEX([3]acpsa_table3_Supply_Consumption!$C$2:$O$76,MATCH(TRIM($A19),[3]acpsa_table3_Supply_Consumption!$B$2:$B$76,0),MATCH(K$4,[3]acpsa_table3_Supply_Consumption!$C$1:$O$1,0)),0)</f>
        <v>0</v>
      </c>
      <c r="L19" s="15">
        <f>ROUND(INDEX([3]acpsa_table3_Supply_Consumption!$C$2:$O$76,MATCH(TRIM($A19),[3]acpsa_table3_Supply_Consumption!$B$2:$B$76,0),MATCH(L$4,[3]acpsa_table3_Supply_Consumption!$C$1:$O$1,0)),0)</f>
        <v>0</v>
      </c>
      <c r="M19" s="22">
        <f>ROUND(INDEX([3]acpsa_table3_Supply_Consumption!$C$2:$O$76,MATCH(TRIM($A19),[3]acpsa_table3_Supply_Consumption!$B$2:$B$76,0),MATCH(M$4,[3]acpsa_table3_Supply_Consumption!$C$1:$O$1,0)),0)</f>
        <v>0</v>
      </c>
      <c r="N19" s="15">
        <f>ROUND(INDEX([3]acpsa_table3_Supply_Consumption!$C$2:$O$76,MATCH(TRIM($A19),[3]acpsa_table3_Supply_Consumption!$B$2:$B$76,0),MATCH(N$4,[3]acpsa_table3_Supply_Consumption!$C$1:$O$1,0)),0)</f>
        <v>1041</v>
      </c>
    </row>
    <row r="20" spans="1:14" x14ac:dyDescent="0.3">
      <c r="A20" s="41" t="s">
        <v>49</v>
      </c>
      <c r="B20" s="15">
        <f>ROUND(INDEX([3]acpsa_table3_Supply_Consumption!$C$2:$O$76,MATCH(TRIM($A20),[3]acpsa_table3_Supply_Consumption!$B$2:$B$76,0),MATCH(B$4,[3]acpsa_table3_Supply_Consumption!$C$1:$O$1,0)),0)</f>
        <v>1227</v>
      </c>
      <c r="C20" s="15">
        <f>ROUND(INDEX([3]acpsa_table3_Supply_Consumption!$C$2:$O$76,MATCH(TRIM($A20),[3]acpsa_table3_Supply_Consumption!$B$2:$B$76,0),MATCH(C$4,[3]acpsa_table3_Supply_Consumption!$C$1:$O$1,0)),0)</f>
        <v>0</v>
      </c>
      <c r="D20" s="15">
        <f>ROUND(INDEX([3]acpsa_table3_Supply_Consumption!$C$2:$O$76,MATCH(TRIM($A20),[3]acpsa_table3_Supply_Consumption!$B$2:$B$76,0),MATCH(D$4,[3]acpsa_table3_Supply_Consumption!$C$1:$O$1,0)),0)</f>
        <v>0</v>
      </c>
      <c r="E20" s="15">
        <f>ROUND(INDEX([3]acpsa_table3_Supply_Consumption!$C$2:$O$76,MATCH(TRIM($A20),[3]acpsa_table3_Supply_Consumption!$B$2:$B$76,0),MATCH(E$4,[3]acpsa_table3_Supply_Consumption!$C$1:$O$1,0)),0)</f>
        <v>0</v>
      </c>
      <c r="F20" s="15">
        <f>ROUND(INDEX([3]acpsa_table3_Supply_Consumption!$C$2:$O$76,MATCH(TRIM($A20),[3]acpsa_table3_Supply_Consumption!$B$2:$B$76,0),MATCH(F$4,[3]acpsa_table3_Supply_Consumption!$C$1:$O$1,0)),0)</f>
        <v>0</v>
      </c>
      <c r="G20" s="15">
        <f>ROUND(INDEX([3]acpsa_table3_Supply_Consumption!$C$2:$O$76,MATCH(TRIM($A20),[3]acpsa_table3_Supply_Consumption!$B$2:$B$76,0),MATCH(G$4,[3]acpsa_table3_Supply_Consumption!$C$1:$O$1,0)),0)</f>
        <v>1228</v>
      </c>
      <c r="H20" s="15">
        <f>ROUND(INDEX([3]acpsa_table3_Supply_Consumption!$C$2:$O$76,MATCH(TRIM($A20),[3]acpsa_table3_Supply_Consumption!$B$2:$B$76,0),MATCH(H$4,[3]acpsa_table3_Supply_Consumption!$C$1:$O$1,0)),0)</f>
        <v>0</v>
      </c>
      <c r="I20" s="15">
        <f>ROUND(INDEX([3]acpsa_table3_Supply_Consumption!$C$2:$O$76,MATCH(TRIM($A20),[3]acpsa_table3_Supply_Consumption!$B$2:$B$76,0),MATCH(I$4,[3]acpsa_table3_Supply_Consumption!$C$1:$O$1,0)),0)</f>
        <v>0</v>
      </c>
      <c r="J20" s="15">
        <f>ROUND(INDEX([3]acpsa_table3_Supply_Consumption!$C$2:$O$76,MATCH(TRIM($A20),[3]acpsa_table3_Supply_Consumption!$B$2:$B$76,0),MATCH(J$4,[3]acpsa_table3_Supply_Consumption!$C$1:$O$1,0)),0)</f>
        <v>1227</v>
      </c>
      <c r="K20" s="15">
        <f>ROUND(INDEX([3]acpsa_table3_Supply_Consumption!$C$2:$O$76,MATCH(TRIM($A20),[3]acpsa_table3_Supply_Consumption!$B$2:$B$76,0),MATCH(K$4,[3]acpsa_table3_Supply_Consumption!$C$1:$O$1,0)),0)</f>
        <v>0</v>
      </c>
      <c r="L20" s="15">
        <f>ROUND(INDEX([3]acpsa_table3_Supply_Consumption!$C$2:$O$76,MATCH(TRIM($A20),[3]acpsa_table3_Supply_Consumption!$B$2:$B$76,0),MATCH(L$4,[3]acpsa_table3_Supply_Consumption!$C$1:$O$1,0)),0)</f>
        <v>0</v>
      </c>
      <c r="M20" s="22">
        <f>ROUND(INDEX([3]acpsa_table3_Supply_Consumption!$C$2:$O$76,MATCH(TRIM($A20),[3]acpsa_table3_Supply_Consumption!$B$2:$B$76,0),MATCH(M$4,[3]acpsa_table3_Supply_Consumption!$C$1:$O$1,0)),0)</f>
        <v>0</v>
      </c>
      <c r="N20" s="15">
        <f>ROUND(INDEX([3]acpsa_table3_Supply_Consumption!$C$2:$O$76,MATCH(TRIM($A20),[3]acpsa_table3_Supply_Consumption!$B$2:$B$76,0),MATCH(N$4,[3]acpsa_table3_Supply_Consumption!$C$1:$O$1,0)),0)</f>
        <v>1228</v>
      </c>
    </row>
    <row r="21" spans="1:14" x14ac:dyDescent="0.3">
      <c r="A21" s="41" t="s">
        <v>50</v>
      </c>
      <c r="B21" s="15">
        <f>ROUND(INDEX([3]acpsa_table3_Supply_Consumption!$C$2:$O$76,MATCH(TRIM($A21),[3]acpsa_table3_Supply_Consumption!$B$2:$B$76,0),MATCH(B$4,[3]acpsa_table3_Supply_Consumption!$C$1:$O$1,0)),0)</f>
        <v>595</v>
      </c>
      <c r="C21" s="15">
        <f>ROUND(INDEX([3]acpsa_table3_Supply_Consumption!$C$2:$O$76,MATCH(TRIM($A21),[3]acpsa_table3_Supply_Consumption!$B$2:$B$76,0),MATCH(C$4,[3]acpsa_table3_Supply_Consumption!$C$1:$O$1,0)),0)</f>
        <v>0</v>
      </c>
      <c r="D21" s="15">
        <f>ROUND(INDEX([3]acpsa_table3_Supply_Consumption!$C$2:$O$76,MATCH(TRIM($A21),[3]acpsa_table3_Supply_Consumption!$B$2:$B$76,0),MATCH(D$4,[3]acpsa_table3_Supply_Consumption!$C$1:$O$1,0)),0)</f>
        <v>0</v>
      </c>
      <c r="E21" s="15">
        <f>ROUND(INDEX([3]acpsa_table3_Supply_Consumption!$C$2:$O$76,MATCH(TRIM($A21),[3]acpsa_table3_Supply_Consumption!$B$2:$B$76,0),MATCH(E$4,[3]acpsa_table3_Supply_Consumption!$C$1:$O$1,0)),0)</f>
        <v>0</v>
      </c>
      <c r="F21" s="15">
        <f>ROUND(INDEX([3]acpsa_table3_Supply_Consumption!$C$2:$O$76,MATCH(TRIM($A21),[3]acpsa_table3_Supply_Consumption!$B$2:$B$76,0),MATCH(F$4,[3]acpsa_table3_Supply_Consumption!$C$1:$O$1,0)),0)</f>
        <v>0</v>
      </c>
      <c r="G21" s="15">
        <f>ROUND(INDEX([3]acpsa_table3_Supply_Consumption!$C$2:$O$76,MATCH(TRIM($A21),[3]acpsa_table3_Supply_Consumption!$B$2:$B$76,0),MATCH(G$4,[3]acpsa_table3_Supply_Consumption!$C$1:$O$1,0)),0)</f>
        <v>595</v>
      </c>
      <c r="H21" s="15">
        <f>ROUND(INDEX([3]acpsa_table3_Supply_Consumption!$C$2:$O$76,MATCH(TRIM($A21),[3]acpsa_table3_Supply_Consumption!$B$2:$B$76,0),MATCH(H$4,[3]acpsa_table3_Supply_Consumption!$C$1:$O$1,0)),0)</f>
        <v>0</v>
      </c>
      <c r="I21" s="15">
        <f>ROUND(INDEX([3]acpsa_table3_Supply_Consumption!$C$2:$O$76,MATCH(TRIM($A21),[3]acpsa_table3_Supply_Consumption!$B$2:$B$76,0),MATCH(I$4,[3]acpsa_table3_Supply_Consumption!$C$1:$O$1,0)),0)</f>
        <v>0</v>
      </c>
      <c r="J21" s="15">
        <f>ROUND(INDEX([3]acpsa_table3_Supply_Consumption!$C$2:$O$76,MATCH(TRIM($A21),[3]acpsa_table3_Supply_Consumption!$B$2:$B$76,0),MATCH(J$4,[3]acpsa_table3_Supply_Consumption!$C$1:$O$1,0)),0)</f>
        <v>595</v>
      </c>
      <c r="K21" s="15">
        <f>ROUND(INDEX([3]acpsa_table3_Supply_Consumption!$C$2:$O$76,MATCH(TRIM($A21),[3]acpsa_table3_Supply_Consumption!$B$2:$B$76,0),MATCH(K$4,[3]acpsa_table3_Supply_Consumption!$C$1:$O$1,0)),0)</f>
        <v>0</v>
      </c>
      <c r="L21" s="15">
        <f>ROUND(INDEX([3]acpsa_table3_Supply_Consumption!$C$2:$O$76,MATCH(TRIM($A21),[3]acpsa_table3_Supply_Consumption!$B$2:$B$76,0),MATCH(L$4,[3]acpsa_table3_Supply_Consumption!$C$1:$O$1,0)),0)</f>
        <v>0</v>
      </c>
      <c r="M21" s="22">
        <f>ROUND(INDEX([3]acpsa_table3_Supply_Consumption!$C$2:$O$76,MATCH(TRIM($A21),[3]acpsa_table3_Supply_Consumption!$B$2:$B$76,0),MATCH(M$4,[3]acpsa_table3_Supply_Consumption!$C$1:$O$1,0)),0)</f>
        <v>0</v>
      </c>
      <c r="N21" s="15">
        <f>ROUND(INDEX([3]acpsa_table3_Supply_Consumption!$C$2:$O$76,MATCH(TRIM($A21),[3]acpsa_table3_Supply_Consumption!$B$2:$B$76,0),MATCH(N$4,[3]acpsa_table3_Supply_Consumption!$C$1:$O$1,0)),0)</f>
        <v>595</v>
      </c>
    </row>
    <row r="22" spans="1:14" x14ac:dyDescent="0.3">
      <c r="A22" s="41" t="s">
        <v>51</v>
      </c>
      <c r="B22" s="15">
        <f>ROUND(INDEX([3]acpsa_table3_Supply_Consumption!$C$2:$O$76,MATCH(TRIM($A22),[3]acpsa_table3_Supply_Consumption!$B$2:$B$76,0),MATCH(B$4,[3]acpsa_table3_Supply_Consumption!$C$1:$O$1,0)),0)</f>
        <v>4759</v>
      </c>
      <c r="C22" s="15">
        <f>ROUND(INDEX([3]acpsa_table3_Supply_Consumption!$C$2:$O$76,MATCH(TRIM($A22),[3]acpsa_table3_Supply_Consumption!$B$2:$B$76,0),MATCH(C$4,[3]acpsa_table3_Supply_Consumption!$C$1:$O$1,0)),0)</f>
        <v>0</v>
      </c>
      <c r="D22" s="15">
        <f>ROUND(INDEX([3]acpsa_table3_Supply_Consumption!$C$2:$O$76,MATCH(TRIM($A22),[3]acpsa_table3_Supply_Consumption!$B$2:$B$76,0),MATCH(D$4,[3]acpsa_table3_Supply_Consumption!$C$1:$O$1,0)),0)</f>
        <v>0</v>
      </c>
      <c r="E22" s="15">
        <f>ROUND(INDEX([3]acpsa_table3_Supply_Consumption!$C$2:$O$76,MATCH(TRIM($A22),[3]acpsa_table3_Supply_Consumption!$B$2:$B$76,0),MATCH(E$4,[3]acpsa_table3_Supply_Consumption!$C$1:$O$1,0)),0)</f>
        <v>0</v>
      </c>
      <c r="F22" s="15">
        <f>ROUND(INDEX([3]acpsa_table3_Supply_Consumption!$C$2:$O$76,MATCH(TRIM($A22),[3]acpsa_table3_Supply_Consumption!$B$2:$B$76,0),MATCH(F$4,[3]acpsa_table3_Supply_Consumption!$C$1:$O$1,0)),0)</f>
        <v>0</v>
      </c>
      <c r="G22" s="15">
        <f>ROUND(INDEX([3]acpsa_table3_Supply_Consumption!$C$2:$O$76,MATCH(TRIM($A22),[3]acpsa_table3_Supply_Consumption!$B$2:$B$76,0),MATCH(G$4,[3]acpsa_table3_Supply_Consumption!$C$1:$O$1,0)),0)</f>
        <v>4759</v>
      </c>
      <c r="H22" s="15">
        <f>ROUND(INDEX([3]acpsa_table3_Supply_Consumption!$C$2:$O$76,MATCH(TRIM($A22),[3]acpsa_table3_Supply_Consumption!$B$2:$B$76,0),MATCH(H$4,[3]acpsa_table3_Supply_Consumption!$C$1:$O$1,0)),0)</f>
        <v>0</v>
      </c>
      <c r="I22" s="15">
        <f>ROUND(INDEX([3]acpsa_table3_Supply_Consumption!$C$2:$O$76,MATCH(TRIM($A22),[3]acpsa_table3_Supply_Consumption!$B$2:$B$76,0),MATCH(I$4,[3]acpsa_table3_Supply_Consumption!$C$1:$O$1,0)),0)</f>
        <v>0</v>
      </c>
      <c r="J22" s="15">
        <f>ROUND(INDEX([3]acpsa_table3_Supply_Consumption!$C$2:$O$76,MATCH(TRIM($A22),[3]acpsa_table3_Supply_Consumption!$B$2:$B$76,0),MATCH(J$4,[3]acpsa_table3_Supply_Consumption!$C$1:$O$1,0)),0)</f>
        <v>4759</v>
      </c>
      <c r="K22" s="15">
        <f>ROUND(INDEX([3]acpsa_table3_Supply_Consumption!$C$2:$O$76,MATCH(TRIM($A22),[3]acpsa_table3_Supply_Consumption!$B$2:$B$76,0),MATCH(K$4,[3]acpsa_table3_Supply_Consumption!$C$1:$O$1,0)),0)</f>
        <v>0</v>
      </c>
      <c r="L22" s="15">
        <f>ROUND(INDEX([3]acpsa_table3_Supply_Consumption!$C$2:$O$76,MATCH(TRIM($A22),[3]acpsa_table3_Supply_Consumption!$B$2:$B$76,0),MATCH(L$4,[3]acpsa_table3_Supply_Consumption!$C$1:$O$1,0)),0)</f>
        <v>0</v>
      </c>
      <c r="M22" s="22">
        <f>ROUND(INDEX([3]acpsa_table3_Supply_Consumption!$C$2:$O$76,MATCH(TRIM($A22),[3]acpsa_table3_Supply_Consumption!$B$2:$B$76,0),MATCH(M$4,[3]acpsa_table3_Supply_Consumption!$C$1:$O$1,0)),0)</f>
        <v>0</v>
      </c>
      <c r="N22" s="15">
        <f>ROUND(INDEX([3]acpsa_table3_Supply_Consumption!$C$2:$O$76,MATCH(TRIM($A22),[3]acpsa_table3_Supply_Consumption!$B$2:$B$76,0),MATCH(N$4,[3]acpsa_table3_Supply_Consumption!$C$1:$O$1,0)),0)</f>
        <v>4759</v>
      </c>
    </row>
    <row r="23" spans="1:14" x14ac:dyDescent="0.3">
      <c r="A23" s="41" t="s">
        <v>52</v>
      </c>
      <c r="B23" s="15">
        <f>ROUND(INDEX([3]acpsa_table3_Supply_Consumption!$C$2:$O$76,MATCH(TRIM($A23),[3]acpsa_table3_Supply_Consumption!$B$2:$B$76,0),MATCH(B$4,[3]acpsa_table3_Supply_Consumption!$C$1:$O$1,0)),0)</f>
        <v>5327</v>
      </c>
      <c r="C23" s="15">
        <f>ROUND(INDEX([3]acpsa_table3_Supply_Consumption!$C$2:$O$76,MATCH(TRIM($A23),[3]acpsa_table3_Supply_Consumption!$B$2:$B$76,0),MATCH(C$4,[3]acpsa_table3_Supply_Consumption!$C$1:$O$1,0)),0)</f>
        <v>0</v>
      </c>
      <c r="D23" s="15">
        <f>ROUND(INDEX([3]acpsa_table3_Supply_Consumption!$C$2:$O$76,MATCH(TRIM($A23),[3]acpsa_table3_Supply_Consumption!$B$2:$B$76,0),MATCH(D$4,[3]acpsa_table3_Supply_Consumption!$C$1:$O$1,0)),0)</f>
        <v>0</v>
      </c>
      <c r="E23" s="15">
        <f>ROUND(INDEX([3]acpsa_table3_Supply_Consumption!$C$2:$O$76,MATCH(TRIM($A23),[3]acpsa_table3_Supply_Consumption!$B$2:$B$76,0),MATCH(E$4,[3]acpsa_table3_Supply_Consumption!$C$1:$O$1,0)),0)</f>
        <v>0</v>
      </c>
      <c r="F23" s="15">
        <f>ROUND(INDEX([3]acpsa_table3_Supply_Consumption!$C$2:$O$76,MATCH(TRIM($A23),[3]acpsa_table3_Supply_Consumption!$B$2:$B$76,0),MATCH(F$4,[3]acpsa_table3_Supply_Consumption!$C$1:$O$1,0)),0)</f>
        <v>0</v>
      </c>
      <c r="G23" s="15">
        <f>ROUND(INDEX([3]acpsa_table3_Supply_Consumption!$C$2:$O$76,MATCH(TRIM($A23),[3]acpsa_table3_Supply_Consumption!$B$2:$B$76,0),MATCH(G$4,[3]acpsa_table3_Supply_Consumption!$C$1:$O$1,0)),0)</f>
        <v>5327</v>
      </c>
      <c r="H23" s="15">
        <f>ROUND(INDEX([3]acpsa_table3_Supply_Consumption!$C$2:$O$76,MATCH(TRIM($A23),[3]acpsa_table3_Supply_Consumption!$B$2:$B$76,0),MATCH(H$4,[3]acpsa_table3_Supply_Consumption!$C$1:$O$1,0)),0)</f>
        <v>0</v>
      </c>
      <c r="I23" s="15">
        <f>ROUND(INDEX([3]acpsa_table3_Supply_Consumption!$C$2:$O$76,MATCH(TRIM($A23),[3]acpsa_table3_Supply_Consumption!$B$2:$B$76,0),MATCH(I$4,[3]acpsa_table3_Supply_Consumption!$C$1:$O$1,0)),0)</f>
        <v>0</v>
      </c>
      <c r="J23" s="15">
        <f>ROUND(INDEX([3]acpsa_table3_Supply_Consumption!$C$2:$O$76,MATCH(TRIM($A23),[3]acpsa_table3_Supply_Consumption!$B$2:$B$76,0),MATCH(J$4,[3]acpsa_table3_Supply_Consumption!$C$1:$O$1,0)),0)</f>
        <v>969</v>
      </c>
      <c r="K23" s="15">
        <f>ROUND(INDEX([3]acpsa_table3_Supply_Consumption!$C$2:$O$76,MATCH(TRIM($A23),[3]acpsa_table3_Supply_Consumption!$B$2:$B$76,0),MATCH(K$4,[3]acpsa_table3_Supply_Consumption!$C$1:$O$1,0)),0)</f>
        <v>0</v>
      </c>
      <c r="L23" s="15">
        <f>ROUND(INDEX([3]acpsa_table3_Supply_Consumption!$C$2:$O$76,MATCH(TRIM($A23),[3]acpsa_table3_Supply_Consumption!$B$2:$B$76,0),MATCH(L$4,[3]acpsa_table3_Supply_Consumption!$C$1:$O$1,0)),0)</f>
        <v>4358</v>
      </c>
      <c r="M23" s="22">
        <f>ROUND(INDEX([3]acpsa_table3_Supply_Consumption!$C$2:$O$76,MATCH(TRIM($A23),[3]acpsa_table3_Supply_Consumption!$B$2:$B$76,0),MATCH(M$4,[3]acpsa_table3_Supply_Consumption!$C$1:$O$1,0)),0)</f>
        <v>0</v>
      </c>
      <c r="N23" s="15">
        <f>ROUND(INDEX([3]acpsa_table3_Supply_Consumption!$C$2:$O$76,MATCH(TRIM($A23),[3]acpsa_table3_Supply_Consumption!$B$2:$B$76,0),MATCH(N$4,[3]acpsa_table3_Supply_Consumption!$C$1:$O$1,0)),0)</f>
        <v>5327</v>
      </c>
    </row>
    <row r="24" spans="1:14" x14ac:dyDescent="0.3">
      <c r="A24" s="41" t="s">
        <v>53</v>
      </c>
      <c r="B24" s="15">
        <f>ROUND(INDEX([3]acpsa_table3_Supply_Consumption!$C$2:$O$76,MATCH(TRIM($A24),[3]acpsa_table3_Supply_Consumption!$B$2:$B$76,0),MATCH(B$4,[3]acpsa_table3_Supply_Consumption!$C$1:$O$1,0)),0)</f>
        <v>4759</v>
      </c>
      <c r="C24" s="15">
        <f>ROUND(INDEX([3]acpsa_table3_Supply_Consumption!$C$2:$O$76,MATCH(TRIM($A24),[3]acpsa_table3_Supply_Consumption!$B$2:$B$76,0),MATCH(C$4,[3]acpsa_table3_Supply_Consumption!$C$1:$O$1,0)),0)</f>
        <v>0</v>
      </c>
      <c r="D24" s="15">
        <f>ROUND(INDEX([3]acpsa_table3_Supply_Consumption!$C$2:$O$76,MATCH(TRIM($A24),[3]acpsa_table3_Supply_Consumption!$B$2:$B$76,0),MATCH(D$4,[3]acpsa_table3_Supply_Consumption!$C$1:$O$1,0)),0)</f>
        <v>0</v>
      </c>
      <c r="E24" s="15">
        <f>ROUND(INDEX([3]acpsa_table3_Supply_Consumption!$C$2:$O$76,MATCH(TRIM($A24),[3]acpsa_table3_Supply_Consumption!$B$2:$B$76,0),MATCH(E$4,[3]acpsa_table3_Supply_Consumption!$C$1:$O$1,0)),0)</f>
        <v>0</v>
      </c>
      <c r="F24" s="15">
        <f>ROUND(INDEX([3]acpsa_table3_Supply_Consumption!$C$2:$O$76,MATCH(TRIM($A24),[3]acpsa_table3_Supply_Consumption!$B$2:$B$76,0),MATCH(F$4,[3]acpsa_table3_Supply_Consumption!$C$1:$O$1,0)),0)</f>
        <v>0</v>
      </c>
      <c r="G24" s="15">
        <f>ROUND(INDEX([3]acpsa_table3_Supply_Consumption!$C$2:$O$76,MATCH(TRIM($A24),[3]acpsa_table3_Supply_Consumption!$B$2:$B$76,0),MATCH(G$4,[3]acpsa_table3_Supply_Consumption!$C$1:$O$1,0)),0)</f>
        <v>4759</v>
      </c>
      <c r="H24" s="15">
        <f>ROUND(INDEX([3]acpsa_table3_Supply_Consumption!$C$2:$O$76,MATCH(TRIM($A24),[3]acpsa_table3_Supply_Consumption!$B$2:$B$76,0),MATCH(H$4,[3]acpsa_table3_Supply_Consumption!$C$1:$O$1,0)),0)</f>
        <v>0</v>
      </c>
      <c r="I24" s="15">
        <f>ROUND(INDEX([3]acpsa_table3_Supply_Consumption!$C$2:$O$76,MATCH(TRIM($A24),[3]acpsa_table3_Supply_Consumption!$B$2:$B$76,0),MATCH(I$4,[3]acpsa_table3_Supply_Consumption!$C$1:$O$1,0)),0)</f>
        <v>0</v>
      </c>
      <c r="J24" s="15">
        <f>ROUND(INDEX([3]acpsa_table3_Supply_Consumption!$C$2:$O$76,MATCH(TRIM($A24),[3]acpsa_table3_Supply_Consumption!$B$2:$B$76,0),MATCH(J$4,[3]acpsa_table3_Supply_Consumption!$C$1:$O$1,0)),0)</f>
        <v>4759</v>
      </c>
      <c r="K24" s="15">
        <f>ROUND(INDEX([3]acpsa_table3_Supply_Consumption!$C$2:$O$76,MATCH(TRIM($A24),[3]acpsa_table3_Supply_Consumption!$B$2:$B$76,0),MATCH(K$4,[3]acpsa_table3_Supply_Consumption!$C$1:$O$1,0)),0)</f>
        <v>0</v>
      </c>
      <c r="L24" s="15">
        <f>ROUND(INDEX([3]acpsa_table3_Supply_Consumption!$C$2:$O$76,MATCH(TRIM($A24),[3]acpsa_table3_Supply_Consumption!$B$2:$B$76,0),MATCH(L$4,[3]acpsa_table3_Supply_Consumption!$C$1:$O$1,0)),0)</f>
        <v>0</v>
      </c>
      <c r="M24" s="22">
        <f>ROUND(INDEX([3]acpsa_table3_Supply_Consumption!$C$2:$O$76,MATCH(TRIM($A24),[3]acpsa_table3_Supply_Consumption!$B$2:$B$76,0),MATCH(M$4,[3]acpsa_table3_Supply_Consumption!$C$1:$O$1,0)),0)</f>
        <v>0</v>
      </c>
      <c r="N24" s="15">
        <f>ROUND(INDEX([3]acpsa_table3_Supply_Consumption!$C$2:$O$76,MATCH(TRIM($A24),[3]acpsa_table3_Supply_Consumption!$B$2:$B$76,0),MATCH(N$4,[3]acpsa_table3_Supply_Consumption!$C$1:$O$1,0)),0)</f>
        <v>4759</v>
      </c>
    </row>
    <row r="25" spans="1:14" x14ac:dyDescent="0.3">
      <c r="A25" s="41" t="s">
        <v>54</v>
      </c>
      <c r="B25" s="15">
        <f>ROUND(INDEX([3]acpsa_table3_Supply_Consumption!$C$2:$O$76,MATCH(TRIM($A25),[3]acpsa_table3_Supply_Consumption!$B$2:$B$76,0),MATCH(B$4,[3]acpsa_table3_Supply_Consumption!$C$1:$O$1,0)),0)</f>
        <v>744</v>
      </c>
      <c r="C25" s="15">
        <f>ROUND(INDEX([3]acpsa_table3_Supply_Consumption!$C$2:$O$76,MATCH(TRIM($A25),[3]acpsa_table3_Supply_Consumption!$B$2:$B$76,0),MATCH(C$4,[3]acpsa_table3_Supply_Consumption!$C$1:$O$1,0)),0)</f>
        <v>0</v>
      </c>
      <c r="D25" s="15">
        <f>ROUND(INDEX([3]acpsa_table3_Supply_Consumption!$C$2:$O$76,MATCH(TRIM($A25),[3]acpsa_table3_Supply_Consumption!$B$2:$B$76,0),MATCH(D$4,[3]acpsa_table3_Supply_Consumption!$C$1:$O$1,0)),0)</f>
        <v>0</v>
      </c>
      <c r="E25" s="15">
        <f>ROUND(INDEX([3]acpsa_table3_Supply_Consumption!$C$2:$O$76,MATCH(TRIM($A25),[3]acpsa_table3_Supply_Consumption!$B$2:$B$76,0),MATCH(E$4,[3]acpsa_table3_Supply_Consumption!$C$1:$O$1,0)),0)</f>
        <v>0</v>
      </c>
      <c r="F25" s="15">
        <f>ROUND(INDEX([3]acpsa_table3_Supply_Consumption!$C$2:$O$76,MATCH(TRIM($A25),[3]acpsa_table3_Supply_Consumption!$B$2:$B$76,0),MATCH(F$4,[3]acpsa_table3_Supply_Consumption!$C$1:$O$1,0)),0)</f>
        <v>0</v>
      </c>
      <c r="G25" s="15">
        <f>ROUND(INDEX([3]acpsa_table3_Supply_Consumption!$C$2:$O$76,MATCH(TRIM($A25),[3]acpsa_table3_Supply_Consumption!$B$2:$B$76,0),MATCH(G$4,[3]acpsa_table3_Supply_Consumption!$C$1:$O$1,0)),0)</f>
        <v>744</v>
      </c>
      <c r="H25" s="15">
        <f>ROUND(INDEX([3]acpsa_table3_Supply_Consumption!$C$2:$O$76,MATCH(TRIM($A25),[3]acpsa_table3_Supply_Consumption!$B$2:$B$76,0),MATCH(H$4,[3]acpsa_table3_Supply_Consumption!$C$1:$O$1,0)),0)</f>
        <v>0</v>
      </c>
      <c r="I25" s="15">
        <f>ROUND(INDEX([3]acpsa_table3_Supply_Consumption!$C$2:$O$76,MATCH(TRIM($A25),[3]acpsa_table3_Supply_Consumption!$B$2:$B$76,0),MATCH(I$4,[3]acpsa_table3_Supply_Consumption!$C$1:$O$1,0)),0)</f>
        <v>0</v>
      </c>
      <c r="J25" s="15">
        <f>ROUND(INDEX([3]acpsa_table3_Supply_Consumption!$C$2:$O$76,MATCH(TRIM($A25),[3]acpsa_table3_Supply_Consumption!$B$2:$B$76,0),MATCH(J$4,[3]acpsa_table3_Supply_Consumption!$C$1:$O$1,0)),0)</f>
        <v>744</v>
      </c>
      <c r="K25" s="15">
        <f>ROUND(INDEX([3]acpsa_table3_Supply_Consumption!$C$2:$O$76,MATCH(TRIM($A25),[3]acpsa_table3_Supply_Consumption!$B$2:$B$76,0),MATCH(K$4,[3]acpsa_table3_Supply_Consumption!$C$1:$O$1,0)),0)</f>
        <v>0</v>
      </c>
      <c r="L25" s="15">
        <f>ROUND(INDEX([3]acpsa_table3_Supply_Consumption!$C$2:$O$76,MATCH(TRIM($A25),[3]acpsa_table3_Supply_Consumption!$B$2:$B$76,0),MATCH(L$4,[3]acpsa_table3_Supply_Consumption!$C$1:$O$1,0)),0)</f>
        <v>0</v>
      </c>
      <c r="M25" s="22">
        <f>ROUND(INDEX([3]acpsa_table3_Supply_Consumption!$C$2:$O$76,MATCH(TRIM($A25),[3]acpsa_table3_Supply_Consumption!$B$2:$B$76,0),MATCH(M$4,[3]acpsa_table3_Supply_Consumption!$C$1:$O$1,0)),0)</f>
        <v>0</v>
      </c>
      <c r="N25" s="15">
        <f>ROUND(INDEX([3]acpsa_table3_Supply_Consumption!$C$2:$O$76,MATCH(TRIM($A25),[3]acpsa_table3_Supply_Consumption!$B$2:$B$76,0),MATCH(N$4,[3]acpsa_table3_Supply_Consumption!$C$1:$O$1,0)),0)</f>
        <v>744</v>
      </c>
    </row>
    <row r="26" spans="1:14" x14ac:dyDescent="0.3">
      <c r="A26" s="39" t="s">
        <v>55</v>
      </c>
      <c r="B26" s="15">
        <f>ROUND(INDEX([3]acpsa_table3_Supply_Consumption!$C$2:$O$76,MATCH(TRIM($A26),[3]acpsa_table3_Supply_Consumption!$B$2:$B$76,0),MATCH(B$4,[3]acpsa_table3_Supply_Consumption!$C$1:$O$1,0)),0)</f>
        <v>416609</v>
      </c>
      <c r="C26" s="15">
        <f>ROUND(INDEX([3]acpsa_table3_Supply_Consumption!$C$2:$O$76,MATCH(TRIM($A26),[3]acpsa_table3_Supply_Consumption!$B$2:$B$76,0),MATCH(C$4,[3]acpsa_table3_Supply_Consumption!$C$1:$O$1,0)),0)</f>
        <v>4777</v>
      </c>
      <c r="D26" s="15">
        <f>ROUND(INDEX([3]acpsa_table3_Supply_Consumption!$C$2:$O$76,MATCH(TRIM($A26),[3]acpsa_table3_Supply_Consumption!$B$2:$B$76,0),MATCH(D$4,[3]acpsa_table3_Supply_Consumption!$C$1:$O$1,0)),0)</f>
        <v>0</v>
      </c>
      <c r="E26" s="15">
        <f>ROUND(INDEX([3]acpsa_table3_Supply_Consumption!$C$2:$O$76,MATCH(TRIM($A26),[3]acpsa_table3_Supply_Consumption!$B$2:$B$76,0),MATCH(E$4,[3]acpsa_table3_Supply_Consumption!$C$1:$O$1,0)),0)</f>
        <v>0</v>
      </c>
      <c r="F26" s="15">
        <f>ROUND(INDEX([3]acpsa_table3_Supply_Consumption!$C$2:$O$76,MATCH(TRIM($A26),[3]acpsa_table3_Supply_Consumption!$B$2:$B$76,0),MATCH(F$4,[3]acpsa_table3_Supply_Consumption!$C$1:$O$1,0)),0)</f>
        <v>0</v>
      </c>
      <c r="G26" s="15">
        <f>ROUND(INDEX([3]acpsa_table3_Supply_Consumption!$C$2:$O$76,MATCH(TRIM($A26),[3]acpsa_table3_Supply_Consumption!$B$2:$B$76,0),MATCH(G$4,[3]acpsa_table3_Supply_Consumption!$C$1:$O$1,0)),0)</f>
        <v>421386</v>
      </c>
      <c r="H26" s="15">
        <f>ROUND(INDEX([3]acpsa_table3_Supply_Consumption!$C$2:$O$76,MATCH(TRIM($A26),[3]acpsa_table3_Supply_Consumption!$B$2:$B$76,0),MATCH(H$4,[3]acpsa_table3_Supply_Consumption!$C$1:$O$1,0)),0)</f>
        <v>370337</v>
      </c>
      <c r="I26" s="15">
        <f>ROUND(INDEX([3]acpsa_table3_Supply_Consumption!$C$2:$O$76,MATCH(TRIM($A26),[3]acpsa_table3_Supply_Consumption!$B$2:$B$76,0),MATCH(I$4,[3]acpsa_table3_Supply_Consumption!$C$1:$O$1,0)),0)</f>
        <v>14889</v>
      </c>
      <c r="J26" s="15">
        <f>ROUND(INDEX([3]acpsa_table3_Supply_Consumption!$C$2:$O$76,MATCH(TRIM($A26),[3]acpsa_table3_Supply_Consumption!$B$2:$B$76,0),MATCH(J$4,[3]acpsa_table3_Supply_Consumption!$C$1:$O$1,0)),0)</f>
        <v>17538</v>
      </c>
      <c r="K26" s="15">
        <f>ROUND(INDEX([3]acpsa_table3_Supply_Consumption!$C$2:$O$76,MATCH(TRIM($A26),[3]acpsa_table3_Supply_Consumption!$B$2:$B$76,0),MATCH(K$4,[3]acpsa_table3_Supply_Consumption!$C$1:$O$1,0)),0)</f>
        <v>2389</v>
      </c>
      <c r="L26" s="15">
        <f>ROUND(INDEX([3]acpsa_table3_Supply_Consumption!$C$2:$O$76,MATCH(TRIM($A26),[3]acpsa_table3_Supply_Consumption!$B$2:$B$76,0),MATCH(L$4,[3]acpsa_table3_Supply_Consumption!$C$1:$O$1,0)),0)</f>
        <v>440</v>
      </c>
      <c r="M26" s="22">
        <f>ROUND(INDEX([3]acpsa_table3_Supply_Consumption!$C$2:$O$76,MATCH(TRIM($A26),[3]acpsa_table3_Supply_Consumption!$B$2:$B$76,0),MATCH(M$4,[3]acpsa_table3_Supply_Consumption!$C$1:$O$1,0)),0)</f>
        <v>15792</v>
      </c>
      <c r="N26" s="15">
        <f>ROUND(INDEX([3]acpsa_table3_Supply_Consumption!$C$2:$O$76,MATCH(TRIM($A26),[3]acpsa_table3_Supply_Consumption!$B$2:$B$76,0),MATCH(N$4,[3]acpsa_table3_Supply_Consumption!$C$1:$O$1,0)),0)</f>
        <v>421386</v>
      </c>
    </row>
    <row r="27" spans="1:14" x14ac:dyDescent="0.3">
      <c r="A27" s="41" t="s">
        <v>8</v>
      </c>
      <c r="B27" s="15">
        <f>ROUND(INDEX([3]acpsa_table3_Supply_Consumption!$C$2:$O$76,MATCH(TRIM($A27),[3]acpsa_table3_Supply_Consumption!$B$2:$B$76,0),MATCH(B$4,[3]acpsa_table3_Supply_Consumption!$C$1:$O$1,0)),0)</f>
        <v>312904</v>
      </c>
      <c r="C27" s="15">
        <f>ROUND(INDEX([3]acpsa_table3_Supply_Consumption!$C$2:$O$76,MATCH(TRIM($A27),[3]acpsa_table3_Supply_Consumption!$B$2:$B$76,0),MATCH(C$4,[3]acpsa_table3_Supply_Consumption!$C$1:$O$1,0)),0)</f>
        <v>3745</v>
      </c>
      <c r="D27" s="15">
        <f>ROUND(INDEX([3]acpsa_table3_Supply_Consumption!$C$2:$O$76,MATCH(TRIM($A27),[3]acpsa_table3_Supply_Consumption!$B$2:$B$76,0),MATCH(D$4,[3]acpsa_table3_Supply_Consumption!$C$1:$O$1,0)),0)</f>
        <v>0</v>
      </c>
      <c r="E27" s="15">
        <f>ROUND(INDEX([3]acpsa_table3_Supply_Consumption!$C$2:$O$76,MATCH(TRIM($A27),[3]acpsa_table3_Supply_Consumption!$B$2:$B$76,0),MATCH(E$4,[3]acpsa_table3_Supply_Consumption!$C$1:$O$1,0)),0)</f>
        <v>0</v>
      </c>
      <c r="F27" s="15">
        <f>ROUND(INDEX([3]acpsa_table3_Supply_Consumption!$C$2:$O$76,MATCH(TRIM($A27),[3]acpsa_table3_Supply_Consumption!$B$2:$B$76,0),MATCH(F$4,[3]acpsa_table3_Supply_Consumption!$C$1:$O$1,0)),0)</f>
        <v>0</v>
      </c>
      <c r="G27" s="15">
        <f>ROUND(INDEX([3]acpsa_table3_Supply_Consumption!$C$2:$O$76,MATCH(TRIM($A27),[3]acpsa_table3_Supply_Consumption!$B$2:$B$76,0),MATCH(G$4,[3]acpsa_table3_Supply_Consumption!$C$1:$O$1,0)),0)</f>
        <v>316649</v>
      </c>
      <c r="H27" s="15">
        <f>ROUND(INDEX([3]acpsa_table3_Supply_Consumption!$C$2:$O$76,MATCH(TRIM($A27),[3]acpsa_table3_Supply_Consumption!$B$2:$B$76,0),MATCH(H$4,[3]acpsa_table3_Supply_Consumption!$C$1:$O$1,0)),0)</f>
        <v>298436</v>
      </c>
      <c r="I27" s="15">
        <f>ROUND(INDEX([3]acpsa_table3_Supply_Consumption!$C$2:$O$76,MATCH(TRIM($A27),[3]acpsa_table3_Supply_Consumption!$B$2:$B$76,0),MATCH(I$4,[3]acpsa_table3_Supply_Consumption!$C$1:$O$1,0)),0)</f>
        <v>3619</v>
      </c>
      <c r="J27" s="15">
        <f>ROUND(INDEX([3]acpsa_table3_Supply_Consumption!$C$2:$O$76,MATCH(TRIM($A27),[3]acpsa_table3_Supply_Consumption!$B$2:$B$76,0),MATCH(J$4,[3]acpsa_table3_Supply_Consumption!$C$1:$O$1,0)),0)</f>
        <v>551</v>
      </c>
      <c r="K27" s="15">
        <f>ROUND(INDEX([3]acpsa_table3_Supply_Consumption!$C$2:$O$76,MATCH(TRIM($A27),[3]acpsa_table3_Supply_Consumption!$B$2:$B$76,0),MATCH(K$4,[3]acpsa_table3_Supply_Consumption!$C$1:$O$1,0)),0)</f>
        <v>0</v>
      </c>
      <c r="L27" s="15">
        <f>ROUND(INDEX([3]acpsa_table3_Supply_Consumption!$C$2:$O$76,MATCH(TRIM($A27),[3]acpsa_table3_Supply_Consumption!$B$2:$B$76,0),MATCH(L$4,[3]acpsa_table3_Supply_Consumption!$C$1:$O$1,0)),0)</f>
        <v>0</v>
      </c>
      <c r="M27" s="22">
        <f>ROUND(INDEX([3]acpsa_table3_Supply_Consumption!$C$2:$O$76,MATCH(TRIM($A27),[3]acpsa_table3_Supply_Consumption!$B$2:$B$76,0),MATCH(M$4,[3]acpsa_table3_Supply_Consumption!$C$1:$O$1,0)),0)</f>
        <v>14043</v>
      </c>
      <c r="N27" s="15">
        <f>ROUND(INDEX([3]acpsa_table3_Supply_Consumption!$C$2:$O$76,MATCH(TRIM($A27),[3]acpsa_table3_Supply_Consumption!$B$2:$B$76,0),MATCH(N$4,[3]acpsa_table3_Supply_Consumption!$C$1:$O$1,0)),0)</f>
        <v>316649</v>
      </c>
    </row>
    <row r="28" spans="1:14" x14ac:dyDescent="0.3">
      <c r="A28" s="41" t="s">
        <v>56</v>
      </c>
      <c r="B28" s="15">
        <f>ROUND(INDEX([3]acpsa_table3_Supply_Consumption!$C$2:$O$76,MATCH(TRIM($A28),[3]acpsa_table3_Supply_Consumption!$B$2:$B$76,0),MATCH(B$4,[3]acpsa_table3_Supply_Consumption!$C$1:$O$1,0)),0)</f>
        <v>2405</v>
      </c>
      <c r="C28" s="15">
        <f>ROUND(INDEX([3]acpsa_table3_Supply_Consumption!$C$2:$O$76,MATCH(TRIM($A28),[3]acpsa_table3_Supply_Consumption!$B$2:$B$76,0),MATCH(C$4,[3]acpsa_table3_Supply_Consumption!$C$1:$O$1,0)),0)</f>
        <v>25</v>
      </c>
      <c r="D28" s="15">
        <f>ROUND(INDEX([3]acpsa_table3_Supply_Consumption!$C$2:$O$76,MATCH(TRIM($A28),[3]acpsa_table3_Supply_Consumption!$B$2:$B$76,0),MATCH(D$4,[3]acpsa_table3_Supply_Consumption!$C$1:$O$1,0)),0)</f>
        <v>0</v>
      </c>
      <c r="E28" s="15">
        <f>ROUND(INDEX([3]acpsa_table3_Supply_Consumption!$C$2:$O$76,MATCH(TRIM($A28),[3]acpsa_table3_Supply_Consumption!$B$2:$B$76,0),MATCH(E$4,[3]acpsa_table3_Supply_Consumption!$C$1:$O$1,0)),0)</f>
        <v>0</v>
      </c>
      <c r="F28" s="15">
        <f>ROUND(INDEX([3]acpsa_table3_Supply_Consumption!$C$2:$O$76,MATCH(TRIM($A28),[3]acpsa_table3_Supply_Consumption!$B$2:$B$76,0),MATCH(F$4,[3]acpsa_table3_Supply_Consumption!$C$1:$O$1,0)),0)</f>
        <v>0</v>
      </c>
      <c r="G28" s="15">
        <f>ROUND(INDEX([3]acpsa_table3_Supply_Consumption!$C$2:$O$76,MATCH(TRIM($A28),[3]acpsa_table3_Supply_Consumption!$B$2:$B$76,0),MATCH(G$4,[3]acpsa_table3_Supply_Consumption!$C$1:$O$1,0)),0)</f>
        <v>2429</v>
      </c>
      <c r="H28" s="15">
        <f>ROUND(INDEX([3]acpsa_table3_Supply_Consumption!$C$2:$O$76,MATCH(TRIM($A28),[3]acpsa_table3_Supply_Consumption!$B$2:$B$76,0),MATCH(H$4,[3]acpsa_table3_Supply_Consumption!$C$1:$O$1,0)),0)</f>
        <v>2171</v>
      </c>
      <c r="I28" s="15">
        <f>ROUND(INDEX([3]acpsa_table3_Supply_Consumption!$C$2:$O$76,MATCH(TRIM($A28),[3]acpsa_table3_Supply_Consumption!$B$2:$B$76,0),MATCH(I$4,[3]acpsa_table3_Supply_Consumption!$C$1:$O$1,0)),0)</f>
        <v>186</v>
      </c>
      <c r="J28" s="15">
        <f>ROUND(INDEX([3]acpsa_table3_Supply_Consumption!$C$2:$O$76,MATCH(TRIM($A28),[3]acpsa_table3_Supply_Consumption!$B$2:$B$76,0),MATCH(J$4,[3]acpsa_table3_Supply_Consumption!$C$1:$O$1,0)),0)</f>
        <v>0</v>
      </c>
      <c r="K28" s="15">
        <f>ROUND(INDEX([3]acpsa_table3_Supply_Consumption!$C$2:$O$76,MATCH(TRIM($A28),[3]acpsa_table3_Supply_Consumption!$B$2:$B$76,0),MATCH(K$4,[3]acpsa_table3_Supply_Consumption!$C$1:$O$1,0)),0)</f>
        <v>0</v>
      </c>
      <c r="L28" s="15">
        <f>ROUND(INDEX([3]acpsa_table3_Supply_Consumption!$C$2:$O$76,MATCH(TRIM($A28),[3]acpsa_table3_Supply_Consumption!$B$2:$B$76,0),MATCH(L$4,[3]acpsa_table3_Supply_Consumption!$C$1:$O$1,0)),0)</f>
        <v>0</v>
      </c>
      <c r="M28" s="22">
        <f>ROUND(INDEX([3]acpsa_table3_Supply_Consumption!$C$2:$O$76,MATCH(TRIM($A28),[3]acpsa_table3_Supply_Consumption!$B$2:$B$76,0),MATCH(M$4,[3]acpsa_table3_Supply_Consumption!$C$1:$O$1,0)),0)</f>
        <v>72</v>
      </c>
      <c r="N28" s="15">
        <f>ROUND(INDEX([3]acpsa_table3_Supply_Consumption!$C$2:$O$76,MATCH(TRIM($A28),[3]acpsa_table3_Supply_Consumption!$B$2:$B$76,0),MATCH(N$4,[3]acpsa_table3_Supply_Consumption!$C$1:$O$1,0)),0)</f>
        <v>2429</v>
      </c>
    </row>
    <row r="29" spans="1:14" x14ac:dyDescent="0.3">
      <c r="A29" s="41" t="s">
        <v>10</v>
      </c>
      <c r="B29" s="15">
        <f>ROUND(INDEX([3]acpsa_table3_Supply_Consumption!$C$2:$O$76,MATCH(TRIM($A29),[3]acpsa_table3_Supply_Consumption!$B$2:$B$76,0),MATCH(B$4,[3]acpsa_table3_Supply_Consumption!$C$1:$O$1,0)),0)</f>
        <v>14718</v>
      </c>
      <c r="C29" s="15">
        <f>ROUND(INDEX([3]acpsa_table3_Supply_Consumption!$C$2:$O$76,MATCH(TRIM($A29),[3]acpsa_table3_Supply_Consumption!$B$2:$B$76,0),MATCH(C$4,[3]acpsa_table3_Supply_Consumption!$C$1:$O$1,0)),0)</f>
        <v>9</v>
      </c>
      <c r="D29" s="15">
        <f>ROUND(INDEX([3]acpsa_table3_Supply_Consumption!$C$2:$O$76,MATCH(TRIM($A29),[3]acpsa_table3_Supply_Consumption!$B$2:$B$76,0),MATCH(D$4,[3]acpsa_table3_Supply_Consumption!$C$1:$O$1,0)),0)</f>
        <v>0</v>
      </c>
      <c r="E29" s="15">
        <f>ROUND(INDEX([3]acpsa_table3_Supply_Consumption!$C$2:$O$76,MATCH(TRIM($A29),[3]acpsa_table3_Supply_Consumption!$B$2:$B$76,0),MATCH(E$4,[3]acpsa_table3_Supply_Consumption!$C$1:$O$1,0)),0)</f>
        <v>0</v>
      </c>
      <c r="F29" s="15">
        <f>ROUND(INDEX([3]acpsa_table3_Supply_Consumption!$C$2:$O$76,MATCH(TRIM($A29),[3]acpsa_table3_Supply_Consumption!$B$2:$B$76,0),MATCH(F$4,[3]acpsa_table3_Supply_Consumption!$C$1:$O$1,0)),0)</f>
        <v>0</v>
      </c>
      <c r="G29" s="15">
        <f>ROUND(INDEX([3]acpsa_table3_Supply_Consumption!$C$2:$O$76,MATCH(TRIM($A29),[3]acpsa_table3_Supply_Consumption!$B$2:$B$76,0),MATCH(G$4,[3]acpsa_table3_Supply_Consumption!$C$1:$O$1,0)),0)</f>
        <v>14726</v>
      </c>
      <c r="H29" s="15">
        <f>ROUND(INDEX([3]acpsa_table3_Supply_Consumption!$C$2:$O$76,MATCH(TRIM($A29),[3]acpsa_table3_Supply_Consumption!$B$2:$B$76,0),MATCH(H$4,[3]acpsa_table3_Supply_Consumption!$C$1:$O$1,0)),0)</f>
        <v>10077</v>
      </c>
      <c r="I29" s="15">
        <f>ROUND(INDEX([3]acpsa_table3_Supply_Consumption!$C$2:$O$76,MATCH(TRIM($A29),[3]acpsa_table3_Supply_Consumption!$B$2:$B$76,0),MATCH(I$4,[3]acpsa_table3_Supply_Consumption!$C$1:$O$1,0)),0)</f>
        <v>4625</v>
      </c>
      <c r="J29" s="15">
        <f>ROUND(INDEX([3]acpsa_table3_Supply_Consumption!$C$2:$O$76,MATCH(TRIM($A29),[3]acpsa_table3_Supply_Consumption!$B$2:$B$76,0),MATCH(J$4,[3]acpsa_table3_Supply_Consumption!$C$1:$O$1,0)),0)</f>
        <v>0</v>
      </c>
      <c r="K29" s="15">
        <f>ROUND(INDEX([3]acpsa_table3_Supply_Consumption!$C$2:$O$76,MATCH(TRIM($A29),[3]acpsa_table3_Supply_Consumption!$B$2:$B$76,0),MATCH(K$4,[3]acpsa_table3_Supply_Consumption!$C$1:$O$1,0)),0)</f>
        <v>0</v>
      </c>
      <c r="L29" s="15">
        <f>ROUND(INDEX([3]acpsa_table3_Supply_Consumption!$C$2:$O$76,MATCH(TRIM($A29),[3]acpsa_table3_Supply_Consumption!$B$2:$B$76,0),MATCH(L$4,[3]acpsa_table3_Supply_Consumption!$C$1:$O$1,0)),0)</f>
        <v>0</v>
      </c>
      <c r="M29" s="22">
        <f>ROUND(INDEX([3]acpsa_table3_Supply_Consumption!$C$2:$O$76,MATCH(TRIM($A29),[3]acpsa_table3_Supply_Consumption!$B$2:$B$76,0),MATCH(M$4,[3]acpsa_table3_Supply_Consumption!$C$1:$O$1,0)),0)</f>
        <v>24</v>
      </c>
      <c r="N29" s="15">
        <f>ROUND(INDEX([3]acpsa_table3_Supply_Consumption!$C$2:$O$76,MATCH(TRIM($A29),[3]acpsa_table3_Supply_Consumption!$B$2:$B$76,0),MATCH(N$4,[3]acpsa_table3_Supply_Consumption!$C$1:$O$1,0)),0)</f>
        <v>14726</v>
      </c>
    </row>
    <row r="30" spans="1:14" x14ac:dyDescent="0.3">
      <c r="A30" s="41" t="s">
        <v>57</v>
      </c>
      <c r="B30" s="15">
        <f>ROUND(INDEX([3]acpsa_table3_Supply_Consumption!$C$2:$O$76,MATCH(TRIM($A30),[3]acpsa_table3_Supply_Consumption!$B$2:$B$76,0),MATCH(B$4,[3]acpsa_table3_Supply_Consumption!$C$1:$O$1,0)),0)</f>
        <v>29021</v>
      </c>
      <c r="C30" s="15">
        <f>ROUND(INDEX([3]acpsa_table3_Supply_Consumption!$C$2:$O$76,MATCH(TRIM($A30),[3]acpsa_table3_Supply_Consumption!$B$2:$B$76,0),MATCH(C$4,[3]acpsa_table3_Supply_Consumption!$C$1:$O$1,0)),0)</f>
        <v>297</v>
      </c>
      <c r="D30" s="15">
        <f>ROUND(INDEX([3]acpsa_table3_Supply_Consumption!$C$2:$O$76,MATCH(TRIM($A30),[3]acpsa_table3_Supply_Consumption!$B$2:$B$76,0),MATCH(D$4,[3]acpsa_table3_Supply_Consumption!$C$1:$O$1,0)),0)</f>
        <v>0</v>
      </c>
      <c r="E30" s="15">
        <f>ROUND(INDEX([3]acpsa_table3_Supply_Consumption!$C$2:$O$76,MATCH(TRIM($A30),[3]acpsa_table3_Supply_Consumption!$B$2:$B$76,0),MATCH(E$4,[3]acpsa_table3_Supply_Consumption!$C$1:$O$1,0)),0)</f>
        <v>0</v>
      </c>
      <c r="F30" s="15">
        <f>ROUND(INDEX([3]acpsa_table3_Supply_Consumption!$C$2:$O$76,MATCH(TRIM($A30),[3]acpsa_table3_Supply_Consumption!$B$2:$B$76,0),MATCH(F$4,[3]acpsa_table3_Supply_Consumption!$C$1:$O$1,0)),0)</f>
        <v>0</v>
      </c>
      <c r="G30" s="15">
        <f>ROUND(INDEX([3]acpsa_table3_Supply_Consumption!$C$2:$O$76,MATCH(TRIM($A30),[3]acpsa_table3_Supply_Consumption!$B$2:$B$76,0),MATCH(G$4,[3]acpsa_table3_Supply_Consumption!$C$1:$O$1,0)),0)</f>
        <v>29318</v>
      </c>
      <c r="H30" s="15">
        <f>ROUND(INDEX([3]acpsa_table3_Supply_Consumption!$C$2:$O$76,MATCH(TRIM($A30),[3]acpsa_table3_Supply_Consumption!$B$2:$B$76,0),MATCH(H$4,[3]acpsa_table3_Supply_Consumption!$C$1:$O$1,0)),0)</f>
        <v>26197</v>
      </c>
      <c r="I30" s="15">
        <f>ROUND(INDEX([3]acpsa_table3_Supply_Consumption!$C$2:$O$76,MATCH(TRIM($A30),[3]acpsa_table3_Supply_Consumption!$B$2:$B$76,0),MATCH(I$4,[3]acpsa_table3_Supply_Consumption!$C$1:$O$1,0)),0)</f>
        <v>2244</v>
      </c>
      <c r="J30" s="15">
        <f>ROUND(INDEX([3]acpsa_table3_Supply_Consumption!$C$2:$O$76,MATCH(TRIM($A30),[3]acpsa_table3_Supply_Consumption!$B$2:$B$76,0),MATCH(J$4,[3]acpsa_table3_Supply_Consumption!$C$1:$O$1,0)),0)</f>
        <v>0</v>
      </c>
      <c r="K30" s="15">
        <f>ROUND(INDEX([3]acpsa_table3_Supply_Consumption!$C$2:$O$76,MATCH(TRIM($A30),[3]acpsa_table3_Supply_Consumption!$B$2:$B$76,0),MATCH(K$4,[3]acpsa_table3_Supply_Consumption!$C$1:$O$1,0)),0)</f>
        <v>0</v>
      </c>
      <c r="L30" s="15">
        <f>ROUND(INDEX([3]acpsa_table3_Supply_Consumption!$C$2:$O$76,MATCH(TRIM($A30),[3]acpsa_table3_Supply_Consumption!$B$2:$B$76,0),MATCH(L$4,[3]acpsa_table3_Supply_Consumption!$C$1:$O$1,0)),0)</f>
        <v>0</v>
      </c>
      <c r="M30" s="22">
        <f>ROUND(INDEX([3]acpsa_table3_Supply_Consumption!$C$2:$O$76,MATCH(TRIM($A30),[3]acpsa_table3_Supply_Consumption!$B$2:$B$76,0),MATCH(M$4,[3]acpsa_table3_Supply_Consumption!$C$1:$O$1,0)),0)</f>
        <v>877</v>
      </c>
      <c r="N30" s="15">
        <f>ROUND(INDEX([3]acpsa_table3_Supply_Consumption!$C$2:$O$76,MATCH(TRIM($A30),[3]acpsa_table3_Supply_Consumption!$B$2:$B$76,0),MATCH(N$4,[3]acpsa_table3_Supply_Consumption!$C$1:$O$1,0)),0)</f>
        <v>29318</v>
      </c>
    </row>
    <row r="31" spans="1:14" x14ac:dyDescent="0.3">
      <c r="A31" s="41" t="s">
        <v>11</v>
      </c>
      <c r="B31" s="15">
        <f>ROUND(INDEX([3]acpsa_table3_Supply_Consumption!$C$2:$O$76,MATCH(TRIM($A31),[3]acpsa_table3_Supply_Consumption!$B$2:$B$76,0),MATCH(B$4,[3]acpsa_table3_Supply_Consumption!$C$1:$O$1,0)),0)</f>
        <v>21820</v>
      </c>
      <c r="C31" s="15">
        <f>ROUND(INDEX([3]acpsa_table3_Supply_Consumption!$C$2:$O$76,MATCH(TRIM($A31),[3]acpsa_table3_Supply_Consumption!$B$2:$B$76,0),MATCH(C$4,[3]acpsa_table3_Supply_Consumption!$C$1:$O$1,0)),0)</f>
        <v>0</v>
      </c>
      <c r="D31" s="15">
        <f>ROUND(INDEX([3]acpsa_table3_Supply_Consumption!$C$2:$O$76,MATCH(TRIM($A31),[3]acpsa_table3_Supply_Consumption!$B$2:$B$76,0),MATCH(D$4,[3]acpsa_table3_Supply_Consumption!$C$1:$O$1,0)),0)</f>
        <v>0</v>
      </c>
      <c r="E31" s="15">
        <f>ROUND(INDEX([3]acpsa_table3_Supply_Consumption!$C$2:$O$76,MATCH(TRIM($A31),[3]acpsa_table3_Supply_Consumption!$B$2:$B$76,0),MATCH(E$4,[3]acpsa_table3_Supply_Consumption!$C$1:$O$1,0)),0)</f>
        <v>0</v>
      </c>
      <c r="F31" s="15">
        <f>ROUND(INDEX([3]acpsa_table3_Supply_Consumption!$C$2:$O$76,MATCH(TRIM($A31),[3]acpsa_table3_Supply_Consumption!$B$2:$B$76,0),MATCH(F$4,[3]acpsa_table3_Supply_Consumption!$C$1:$O$1,0)),0)</f>
        <v>0</v>
      </c>
      <c r="G31" s="15">
        <f>ROUND(INDEX([3]acpsa_table3_Supply_Consumption!$C$2:$O$76,MATCH(TRIM($A31),[3]acpsa_table3_Supply_Consumption!$B$2:$B$76,0),MATCH(G$4,[3]acpsa_table3_Supply_Consumption!$C$1:$O$1,0)),0)</f>
        <v>21820</v>
      </c>
      <c r="H31" s="15">
        <f>ROUND(INDEX([3]acpsa_table3_Supply_Consumption!$C$2:$O$76,MATCH(TRIM($A31),[3]acpsa_table3_Supply_Consumption!$B$2:$B$76,0),MATCH(H$4,[3]acpsa_table3_Supply_Consumption!$C$1:$O$1,0)),0)</f>
        <v>11107</v>
      </c>
      <c r="I31" s="15">
        <f>ROUND(INDEX([3]acpsa_table3_Supply_Consumption!$C$2:$O$76,MATCH(TRIM($A31),[3]acpsa_table3_Supply_Consumption!$B$2:$B$76,0),MATCH(I$4,[3]acpsa_table3_Supply_Consumption!$C$1:$O$1,0)),0)</f>
        <v>2695</v>
      </c>
      <c r="J31" s="15">
        <f>ROUND(INDEX([3]acpsa_table3_Supply_Consumption!$C$2:$O$76,MATCH(TRIM($A31),[3]acpsa_table3_Supply_Consumption!$B$2:$B$76,0),MATCH(J$4,[3]acpsa_table3_Supply_Consumption!$C$1:$O$1,0)),0)</f>
        <v>8017</v>
      </c>
      <c r="K31" s="15">
        <f>ROUND(INDEX([3]acpsa_table3_Supply_Consumption!$C$2:$O$76,MATCH(TRIM($A31),[3]acpsa_table3_Supply_Consumption!$B$2:$B$76,0),MATCH(K$4,[3]acpsa_table3_Supply_Consumption!$C$1:$O$1,0)),0)</f>
        <v>0</v>
      </c>
      <c r="L31" s="15">
        <f>ROUND(INDEX([3]acpsa_table3_Supply_Consumption!$C$2:$O$76,MATCH(TRIM($A31),[3]acpsa_table3_Supply_Consumption!$B$2:$B$76,0),MATCH(L$4,[3]acpsa_table3_Supply_Consumption!$C$1:$O$1,0)),0)</f>
        <v>0</v>
      </c>
      <c r="M31" s="22">
        <f>ROUND(INDEX([3]acpsa_table3_Supply_Consumption!$C$2:$O$76,MATCH(TRIM($A31),[3]acpsa_table3_Supply_Consumption!$B$2:$B$76,0),MATCH(M$4,[3]acpsa_table3_Supply_Consumption!$C$1:$O$1,0)),0)</f>
        <v>0</v>
      </c>
      <c r="N31" s="15">
        <f>ROUND(INDEX([3]acpsa_table3_Supply_Consumption!$C$2:$O$76,MATCH(TRIM($A31),[3]acpsa_table3_Supply_Consumption!$B$2:$B$76,0),MATCH(N$4,[3]acpsa_table3_Supply_Consumption!$C$1:$O$1,0)),0)</f>
        <v>21820</v>
      </c>
    </row>
    <row r="32" spans="1:14" x14ac:dyDescent="0.3">
      <c r="A32" s="41" t="s">
        <v>14</v>
      </c>
      <c r="B32" s="15">
        <f>ROUND(INDEX([3]acpsa_table3_Supply_Consumption!$C$2:$O$76,MATCH(TRIM($A32),[3]acpsa_table3_Supply_Consumption!$B$2:$B$76,0),MATCH(B$4,[3]acpsa_table3_Supply_Consumption!$C$1:$O$1,0)),0)</f>
        <v>2769</v>
      </c>
      <c r="C32" s="15">
        <f>ROUND(INDEX([3]acpsa_table3_Supply_Consumption!$C$2:$O$76,MATCH(TRIM($A32),[3]acpsa_table3_Supply_Consumption!$B$2:$B$76,0),MATCH(C$4,[3]acpsa_table3_Supply_Consumption!$C$1:$O$1,0)),0)</f>
        <v>43</v>
      </c>
      <c r="D32" s="15">
        <f>ROUND(INDEX([3]acpsa_table3_Supply_Consumption!$C$2:$O$76,MATCH(TRIM($A32),[3]acpsa_table3_Supply_Consumption!$B$2:$B$76,0),MATCH(D$4,[3]acpsa_table3_Supply_Consumption!$C$1:$O$1,0)),0)</f>
        <v>0</v>
      </c>
      <c r="E32" s="15">
        <f>ROUND(INDEX([3]acpsa_table3_Supply_Consumption!$C$2:$O$76,MATCH(TRIM($A32),[3]acpsa_table3_Supply_Consumption!$B$2:$B$76,0),MATCH(E$4,[3]acpsa_table3_Supply_Consumption!$C$1:$O$1,0)),0)</f>
        <v>0</v>
      </c>
      <c r="F32" s="15">
        <f>ROUND(INDEX([3]acpsa_table3_Supply_Consumption!$C$2:$O$76,MATCH(TRIM($A32),[3]acpsa_table3_Supply_Consumption!$B$2:$B$76,0),MATCH(F$4,[3]acpsa_table3_Supply_Consumption!$C$1:$O$1,0)),0)</f>
        <v>0</v>
      </c>
      <c r="G32" s="15">
        <f>ROUND(INDEX([3]acpsa_table3_Supply_Consumption!$C$2:$O$76,MATCH(TRIM($A32),[3]acpsa_table3_Supply_Consumption!$B$2:$B$76,0),MATCH(G$4,[3]acpsa_table3_Supply_Consumption!$C$1:$O$1,0)),0)</f>
        <v>2812</v>
      </c>
      <c r="H32" s="15">
        <f>ROUND(INDEX([3]acpsa_table3_Supply_Consumption!$C$2:$O$76,MATCH(TRIM($A32),[3]acpsa_table3_Supply_Consumption!$B$2:$B$76,0),MATCH(H$4,[3]acpsa_table3_Supply_Consumption!$C$1:$O$1,0)),0)</f>
        <v>2649</v>
      </c>
      <c r="I32" s="15">
        <f>ROUND(INDEX([3]acpsa_table3_Supply_Consumption!$C$2:$O$76,MATCH(TRIM($A32),[3]acpsa_table3_Supply_Consumption!$B$2:$B$76,0),MATCH(I$4,[3]acpsa_table3_Supply_Consumption!$C$1:$O$1,0)),0)</f>
        <v>25</v>
      </c>
      <c r="J32" s="15">
        <f>ROUND(INDEX([3]acpsa_table3_Supply_Consumption!$C$2:$O$76,MATCH(TRIM($A32),[3]acpsa_table3_Supply_Consumption!$B$2:$B$76,0),MATCH(J$4,[3]acpsa_table3_Supply_Consumption!$C$1:$O$1,0)),0)</f>
        <v>0</v>
      </c>
      <c r="K32" s="15">
        <f>ROUND(INDEX([3]acpsa_table3_Supply_Consumption!$C$2:$O$76,MATCH(TRIM($A32),[3]acpsa_table3_Supply_Consumption!$B$2:$B$76,0),MATCH(K$4,[3]acpsa_table3_Supply_Consumption!$C$1:$O$1,0)),0)</f>
        <v>0</v>
      </c>
      <c r="L32" s="15">
        <f>ROUND(INDEX([3]acpsa_table3_Supply_Consumption!$C$2:$O$76,MATCH(TRIM($A32),[3]acpsa_table3_Supply_Consumption!$B$2:$B$76,0),MATCH(L$4,[3]acpsa_table3_Supply_Consumption!$C$1:$O$1,0)),0)</f>
        <v>0</v>
      </c>
      <c r="M32" s="22">
        <f>ROUND(INDEX([3]acpsa_table3_Supply_Consumption!$C$2:$O$76,MATCH(TRIM($A32),[3]acpsa_table3_Supply_Consumption!$B$2:$B$76,0),MATCH(M$4,[3]acpsa_table3_Supply_Consumption!$C$1:$O$1,0)),0)</f>
        <v>138</v>
      </c>
      <c r="N32" s="15">
        <f>ROUND(INDEX([3]acpsa_table3_Supply_Consumption!$C$2:$O$76,MATCH(TRIM($A32),[3]acpsa_table3_Supply_Consumption!$B$2:$B$76,0),MATCH(N$4,[3]acpsa_table3_Supply_Consumption!$C$1:$O$1,0)),0)</f>
        <v>2812</v>
      </c>
    </row>
    <row r="33" spans="1:14" x14ac:dyDescent="0.3">
      <c r="A33" s="41" t="s">
        <v>12</v>
      </c>
      <c r="B33" s="15">
        <f>ROUND(INDEX([3]acpsa_table3_Supply_Consumption!$C$2:$O$76,MATCH(TRIM($A33),[3]acpsa_table3_Supply_Consumption!$B$2:$B$76,0),MATCH(B$4,[3]acpsa_table3_Supply_Consumption!$C$1:$O$1,0)),0)</f>
        <v>12224</v>
      </c>
      <c r="C33" s="15">
        <f>ROUND(INDEX([3]acpsa_table3_Supply_Consumption!$C$2:$O$76,MATCH(TRIM($A33),[3]acpsa_table3_Supply_Consumption!$B$2:$B$76,0),MATCH(C$4,[3]acpsa_table3_Supply_Consumption!$C$1:$O$1,0)),0)</f>
        <v>125</v>
      </c>
      <c r="D33" s="15">
        <f>ROUND(INDEX([3]acpsa_table3_Supply_Consumption!$C$2:$O$76,MATCH(TRIM($A33),[3]acpsa_table3_Supply_Consumption!$B$2:$B$76,0),MATCH(D$4,[3]acpsa_table3_Supply_Consumption!$C$1:$O$1,0)),0)</f>
        <v>0</v>
      </c>
      <c r="E33" s="15">
        <f>ROUND(INDEX([3]acpsa_table3_Supply_Consumption!$C$2:$O$76,MATCH(TRIM($A33),[3]acpsa_table3_Supply_Consumption!$B$2:$B$76,0),MATCH(E$4,[3]acpsa_table3_Supply_Consumption!$C$1:$O$1,0)),0)</f>
        <v>0</v>
      </c>
      <c r="F33" s="15">
        <f>ROUND(INDEX([3]acpsa_table3_Supply_Consumption!$C$2:$O$76,MATCH(TRIM($A33),[3]acpsa_table3_Supply_Consumption!$B$2:$B$76,0),MATCH(F$4,[3]acpsa_table3_Supply_Consumption!$C$1:$O$1,0)),0)</f>
        <v>0</v>
      </c>
      <c r="G33" s="15">
        <f>ROUND(INDEX([3]acpsa_table3_Supply_Consumption!$C$2:$O$76,MATCH(TRIM($A33),[3]acpsa_table3_Supply_Consumption!$B$2:$B$76,0),MATCH(G$4,[3]acpsa_table3_Supply_Consumption!$C$1:$O$1,0)),0)</f>
        <v>12349</v>
      </c>
      <c r="H33" s="15">
        <f>ROUND(INDEX([3]acpsa_table3_Supply_Consumption!$C$2:$O$76,MATCH(TRIM($A33),[3]acpsa_table3_Supply_Consumption!$B$2:$B$76,0),MATCH(H$4,[3]acpsa_table3_Supply_Consumption!$C$1:$O$1,0)),0)</f>
        <v>10932</v>
      </c>
      <c r="I33" s="15">
        <f>ROUND(INDEX([3]acpsa_table3_Supply_Consumption!$C$2:$O$76,MATCH(TRIM($A33),[3]acpsa_table3_Supply_Consumption!$B$2:$B$76,0),MATCH(I$4,[3]acpsa_table3_Supply_Consumption!$C$1:$O$1,0)),0)</f>
        <v>1374</v>
      </c>
      <c r="J33" s="15">
        <f>ROUND(INDEX([3]acpsa_table3_Supply_Consumption!$C$2:$O$76,MATCH(TRIM($A33),[3]acpsa_table3_Supply_Consumption!$B$2:$B$76,0),MATCH(J$4,[3]acpsa_table3_Supply_Consumption!$C$1:$O$1,0)),0)</f>
        <v>0</v>
      </c>
      <c r="K33" s="15">
        <f>ROUND(INDEX([3]acpsa_table3_Supply_Consumption!$C$2:$O$76,MATCH(TRIM($A33),[3]acpsa_table3_Supply_Consumption!$B$2:$B$76,0),MATCH(K$4,[3]acpsa_table3_Supply_Consumption!$C$1:$O$1,0)),0)</f>
        <v>0</v>
      </c>
      <c r="L33" s="15">
        <f>ROUND(INDEX([3]acpsa_table3_Supply_Consumption!$C$2:$O$76,MATCH(TRIM($A33),[3]acpsa_table3_Supply_Consumption!$B$2:$B$76,0),MATCH(L$4,[3]acpsa_table3_Supply_Consumption!$C$1:$O$1,0)),0)</f>
        <v>0</v>
      </c>
      <c r="M33" s="22">
        <f>ROUND(INDEX([3]acpsa_table3_Supply_Consumption!$C$2:$O$76,MATCH(TRIM($A33),[3]acpsa_table3_Supply_Consumption!$B$2:$B$76,0),MATCH(M$4,[3]acpsa_table3_Supply_Consumption!$C$1:$O$1,0)),0)</f>
        <v>43</v>
      </c>
      <c r="N33" s="15">
        <f>ROUND(INDEX([3]acpsa_table3_Supply_Consumption!$C$2:$O$76,MATCH(TRIM($A33),[3]acpsa_table3_Supply_Consumption!$B$2:$B$76,0),MATCH(N$4,[3]acpsa_table3_Supply_Consumption!$C$1:$O$1,0)),0)</f>
        <v>12349</v>
      </c>
    </row>
    <row r="34" spans="1:14" x14ac:dyDescent="0.3">
      <c r="A34" s="41" t="s">
        <v>58</v>
      </c>
      <c r="B34" s="15">
        <f>ROUND(INDEX([3]acpsa_table3_Supply_Consumption!$C$2:$O$76,MATCH(TRIM($A34),[3]acpsa_table3_Supply_Consumption!$B$2:$B$76,0),MATCH(B$4,[3]acpsa_table3_Supply_Consumption!$C$1:$O$1,0)),0)</f>
        <v>1378</v>
      </c>
      <c r="C34" s="15">
        <f>ROUND(INDEX([3]acpsa_table3_Supply_Consumption!$C$2:$O$76,MATCH(TRIM($A34),[3]acpsa_table3_Supply_Consumption!$B$2:$B$76,0),MATCH(C$4,[3]acpsa_table3_Supply_Consumption!$C$1:$O$1,0)),0)</f>
        <v>0</v>
      </c>
      <c r="D34" s="15">
        <f>ROUND(INDEX([3]acpsa_table3_Supply_Consumption!$C$2:$O$76,MATCH(TRIM($A34),[3]acpsa_table3_Supply_Consumption!$B$2:$B$76,0),MATCH(D$4,[3]acpsa_table3_Supply_Consumption!$C$1:$O$1,0)),0)</f>
        <v>0</v>
      </c>
      <c r="E34" s="15">
        <f>ROUND(INDEX([3]acpsa_table3_Supply_Consumption!$C$2:$O$76,MATCH(TRIM($A34),[3]acpsa_table3_Supply_Consumption!$B$2:$B$76,0),MATCH(E$4,[3]acpsa_table3_Supply_Consumption!$C$1:$O$1,0)),0)</f>
        <v>0</v>
      </c>
      <c r="F34" s="15">
        <f>ROUND(INDEX([3]acpsa_table3_Supply_Consumption!$C$2:$O$76,MATCH(TRIM($A34),[3]acpsa_table3_Supply_Consumption!$B$2:$B$76,0),MATCH(F$4,[3]acpsa_table3_Supply_Consumption!$C$1:$O$1,0)),0)</f>
        <v>0</v>
      </c>
      <c r="G34" s="15">
        <f>ROUND(INDEX([3]acpsa_table3_Supply_Consumption!$C$2:$O$76,MATCH(TRIM($A34),[3]acpsa_table3_Supply_Consumption!$B$2:$B$76,0),MATCH(G$4,[3]acpsa_table3_Supply_Consumption!$C$1:$O$1,0)),0)</f>
        <v>1378</v>
      </c>
      <c r="H34" s="15">
        <f>ROUND(INDEX([3]acpsa_table3_Supply_Consumption!$C$2:$O$76,MATCH(TRIM($A34),[3]acpsa_table3_Supply_Consumption!$B$2:$B$76,0),MATCH(H$4,[3]acpsa_table3_Supply_Consumption!$C$1:$O$1,0)),0)</f>
        <v>1338</v>
      </c>
      <c r="I34" s="15">
        <f>ROUND(INDEX([3]acpsa_table3_Supply_Consumption!$C$2:$O$76,MATCH(TRIM($A34),[3]acpsa_table3_Supply_Consumption!$B$2:$B$76,0),MATCH(I$4,[3]acpsa_table3_Supply_Consumption!$C$1:$O$1,0)),0)</f>
        <v>40</v>
      </c>
      <c r="J34" s="15">
        <f>ROUND(INDEX([3]acpsa_table3_Supply_Consumption!$C$2:$O$76,MATCH(TRIM($A34),[3]acpsa_table3_Supply_Consumption!$B$2:$B$76,0),MATCH(J$4,[3]acpsa_table3_Supply_Consumption!$C$1:$O$1,0)),0)</f>
        <v>0</v>
      </c>
      <c r="K34" s="15">
        <f>ROUND(INDEX([3]acpsa_table3_Supply_Consumption!$C$2:$O$76,MATCH(TRIM($A34),[3]acpsa_table3_Supply_Consumption!$B$2:$B$76,0),MATCH(K$4,[3]acpsa_table3_Supply_Consumption!$C$1:$O$1,0)),0)</f>
        <v>0</v>
      </c>
      <c r="L34" s="15">
        <f>ROUND(INDEX([3]acpsa_table3_Supply_Consumption!$C$2:$O$76,MATCH(TRIM($A34),[3]acpsa_table3_Supply_Consumption!$B$2:$B$76,0),MATCH(L$4,[3]acpsa_table3_Supply_Consumption!$C$1:$O$1,0)),0)</f>
        <v>0</v>
      </c>
      <c r="M34" s="22">
        <f>ROUND(INDEX([3]acpsa_table3_Supply_Consumption!$C$2:$O$76,MATCH(TRIM($A34),[3]acpsa_table3_Supply_Consumption!$B$2:$B$76,0),MATCH(M$4,[3]acpsa_table3_Supply_Consumption!$C$1:$O$1,0)),0)</f>
        <v>0</v>
      </c>
      <c r="N34" s="15">
        <f>ROUND(INDEX([3]acpsa_table3_Supply_Consumption!$C$2:$O$76,MATCH(TRIM($A34),[3]acpsa_table3_Supply_Consumption!$B$2:$B$76,0),MATCH(N$4,[3]acpsa_table3_Supply_Consumption!$C$1:$O$1,0)),0)</f>
        <v>1378</v>
      </c>
    </row>
    <row r="35" spans="1:14" x14ac:dyDescent="0.3">
      <c r="A35" s="41" t="s">
        <v>13</v>
      </c>
      <c r="B35" s="15">
        <f>ROUND(INDEX([3]acpsa_table3_Supply_Consumption!$C$2:$O$76,MATCH(TRIM($A35),[3]acpsa_table3_Supply_Consumption!$B$2:$B$76,0),MATCH(B$4,[3]acpsa_table3_Supply_Consumption!$C$1:$O$1,0)),0)</f>
        <v>3530</v>
      </c>
      <c r="C35" s="15">
        <f>ROUND(INDEX([3]acpsa_table3_Supply_Consumption!$C$2:$O$76,MATCH(TRIM($A35),[3]acpsa_table3_Supply_Consumption!$B$2:$B$76,0),MATCH(C$4,[3]acpsa_table3_Supply_Consumption!$C$1:$O$1,0)),0)</f>
        <v>247</v>
      </c>
      <c r="D35" s="15">
        <f>ROUND(INDEX([3]acpsa_table3_Supply_Consumption!$C$2:$O$76,MATCH(TRIM($A35),[3]acpsa_table3_Supply_Consumption!$B$2:$B$76,0),MATCH(D$4,[3]acpsa_table3_Supply_Consumption!$C$1:$O$1,0)),0)</f>
        <v>0</v>
      </c>
      <c r="E35" s="15">
        <f>ROUND(INDEX([3]acpsa_table3_Supply_Consumption!$C$2:$O$76,MATCH(TRIM($A35),[3]acpsa_table3_Supply_Consumption!$B$2:$B$76,0),MATCH(E$4,[3]acpsa_table3_Supply_Consumption!$C$1:$O$1,0)),0)</f>
        <v>0</v>
      </c>
      <c r="F35" s="15">
        <f>ROUND(INDEX([3]acpsa_table3_Supply_Consumption!$C$2:$O$76,MATCH(TRIM($A35),[3]acpsa_table3_Supply_Consumption!$B$2:$B$76,0),MATCH(F$4,[3]acpsa_table3_Supply_Consumption!$C$1:$O$1,0)),0)</f>
        <v>0</v>
      </c>
      <c r="G35" s="15">
        <f>ROUND(INDEX([3]acpsa_table3_Supply_Consumption!$C$2:$O$76,MATCH(TRIM($A35),[3]acpsa_table3_Supply_Consumption!$B$2:$B$76,0),MATCH(G$4,[3]acpsa_table3_Supply_Consumption!$C$1:$O$1,0)),0)</f>
        <v>3776</v>
      </c>
      <c r="H35" s="15">
        <f>ROUND(INDEX([3]acpsa_table3_Supply_Consumption!$C$2:$O$76,MATCH(TRIM($A35),[3]acpsa_table3_Supply_Consumption!$B$2:$B$76,0),MATCH(H$4,[3]acpsa_table3_Supply_Consumption!$C$1:$O$1,0)),0)</f>
        <v>666</v>
      </c>
      <c r="I35" s="15">
        <f>ROUND(INDEX([3]acpsa_table3_Supply_Consumption!$C$2:$O$76,MATCH(TRIM($A35),[3]acpsa_table3_Supply_Consumption!$B$2:$B$76,0),MATCH(I$4,[3]acpsa_table3_Supply_Consumption!$C$1:$O$1,0)),0)</f>
        <v>26</v>
      </c>
      <c r="J35" s="15">
        <f>ROUND(INDEX([3]acpsa_table3_Supply_Consumption!$C$2:$O$76,MATCH(TRIM($A35),[3]acpsa_table3_Supply_Consumption!$B$2:$B$76,0),MATCH(J$4,[3]acpsa_table3_Supply_Consumption!$C$1:$O$1,0)),0)</f>
        <v>0</v>
      </c>
      <c r="K35" s="15">
        <f>ROUND(INDEX([3]acpsa_table3_Supply_Consumption!$C$2:$O$76,MATCH(TRIM($A35),[3]acpsa_table3_Supply_Consumption!$B$2:$B$76,0),MATCH(K$4,[3]acpsa_table3_Supply_Consumption!$C$1:$O$1,0)),0)</f>
        <v>2389</v>
      </c>
      <c r="L35" s="15">
        <f>ROUND(INDEX([3]acpsa_table3_Supply_Consumption!$C$2:$O$76,MATCH(TRIM($A35),[3]acpsa_table3_Supply_Consumption!$B$2:$B$76,0),MATCH(L$4,[3]acpsa_table3_Supply_Consumption!$C$1:$O$1,0)),0)</f>
        <v>440</v>
      </c>
      <c r="M35" s="22">
        <f>ROUND(INDEX([3]acpsa_table3_Supply_Consumption!$C$2:$O$76,MATCH(TRIM($A35),[3]acpsa_table3_Supply_Consumption!$B$2:$B$76,0),MATCH(M$4,[3]acpsa_table3_Supply_Consumption!$C$1:$O$1,0)),0)</f>
        <v>255</v>
      </c>
      <c r="N35" s="15">
        <f>ROUND(INDEX([3]acpsa_table3_Supply_Consumption!$C$2:$O$76,MATCH(TRIM($A35),[3]acpsa_table3_Supply_Consumption!$B$2:$B$76,0),MATCH(N$4,[3]acpsa_table3_Supply_Consumption!$C$1:$O$1,0)),0)</f>
        <v>3776</v>
      </c>
    </row>
    <row r="36" spans="1:14" x14ac:dyDescent="0.3">
      <c r="A36" s="41" t="s">
        <v>59</v>
      </c>
      <c r="B36" s="15">
        <f>ROUND(INDEX([3]acpsa_table3_Supply_Consumption!$C$2:$O$76,MATCH(TRIM($A36),[3]acpsa_table3_Supply_Consumption!$B$2:$B$76,0),MATCH(B$4,[3]acpsa_table3_Supply_Consumption!$C$1:$O$1,0)),0)</f>
        <v>15577</v>
      </c>
      <c r="C36" s="15">
        <f>ROUND(INDEX([3]acpsa_table3_Supply_Consumption!$C$2:$O$76,MATCH(TRIM($A36),[3]acpsa_table3_Supply_Consumption!$B$2:$B$76,0),MATCH(C$4,[3]acpsa_table3_Supply_Consumption!$C$1:$O$1,0)),0)</f>
        <v>287</v>
      </c>
      <c r="D36" s="15">
        <f>ROUND(INDEX([3]acpsa_table3_Supply_Consumption!$C$2:$O$76,MATCH(TRIM($A36),[3]acpsa_table3_Supply_Consumption!$B$2:$B$76,0),MATCH(D$4,[3]acpsa_table3_Supply_Consumption!$C$1:$O$1,0)),0)</f>
        <v>0</v>
      </c>
      <c r="E36" s="15">
        <f>ROUND(INDEX([3]acpsa_table3_Supply_Consumption!$C$2:$O$76,MATCH(TRIM($A36),[3]acpsa_table3_Supply_Consumption!$B$2:$B$76,0),MATCH(E$4,[3]acpsa_table3_Supply_Consumption!$C$1:$O$1,0)),0)</f>
        <v>0</v>
      </c>
      <c r="F36" s="15">
        <f>ROUND(INDEX([3]acpsa_table3_Supply_Consumption!$C$2:$O$76,MATCH(TRIM($A36),[3]acpsa_table3_Supply_Consumption!$B$2:$B$76,0),MATCH(F$4,[3]acpsa_table3_Supply_Consumption!$C$1:$O$1,0)),0)</f>
        <v>0</v>
      </c>
      <c r="G36" s="15">
        <f>ROUND(INDEX([3]acpsa_table3_Supply_Consumption!$C$2:$O$76,MATCH(TRIM($A36),[3]acpsa_table3_Supply_Consumption!$B$2:$B$76,0),MATCH(G$4,[3]acpsa_table3_Supply_Consumption!$C$1:$O$1,0)),0)</f>
        <v>15863</v>
      </c>
      <c r="H36" s="15">
        <f>ROUND(INDEX([3]acpsa_table3_Supply_Consumption!$C$2:$O$76,MATCH(TRIM($A36),[3]acpsa_table3_Supply_Consumption!$B$2:$B$76,0),MATCH(H$4,[3]acpsa_table3_Supply_Consumption!$C$1:$O$1,0)),0)</f>
        <v>6507</v>
      </c>
      <c r="I36" s="15">
        <f>ROUND(INDEX([3]acpsa_table3_Supply_Consumption!$C$2:$O$76,MATCH(TRIM($A36),[3]acpsa_table3_Supply_Consumption!$B$2:$B$76,0),MATCH(I$4,[3]acpsa_table3_Supply_Consumption!$C$1:$O$1,0)),0)</f>
        <v>46</v>
      </c>
      <c r="J36" s="15">
        <f>ROUND(INDEX([3]acpsa_table3_Supply_Consumption!$C$2:$O$76,MATCH(TRIM($A36),[3]acpsa_table3_Supply_Consumption!$B$2:$B$76,0),MATCH(J$4,[3]acpsa_table3_Supply_Consumption!$C$1:$O$1,0)),0)</f>
        <v>8970</v>
      </c>
      <c r="K36" s="15">
        <f>ROUND(INDEX([3]acpsa_table3_Supply_Consumption!$C$2:$O$76,MATCH(TRIM($A36),[3]acpsa_table3_Supply_Consumption!$B$2:$B$76,0),MATCH(K$4,[3]acpsa_table3_Supply_Consumption!$C$1:$O$1,0)),0)</f>
        <v>0</v>
      </c>
      <c r="L36" s="15">
        <f>ROUND(INDEX([3]acpsa_table3_Supply_Consumption!$C$2:$O$76,MATCH(TRIM($A36),[3]acpsa_table3_Supply_Consumption!$B$2:$B$76,0),MATCH(L$4,[3]acpsa_table3_Supply_Consumption!$C$1:$O$1,0)),0)</f>
        <v>0</v>
      </c>
      <c r="M36" s="22">
        <f>ROUND(INDEX([3]acpsa_table3_Supply_Consumption!$C$2:$O$76,MATCH(TRIM($A36),[3]acpsa_table3_Supply_Consumption!$B$2:$B$76,0),MATCH(M$4,[3]acpsa_table3_Supply_Consumption!$C$1:$O$1,0)),0)</f>
        <v>341</v>
      </c>
      <c r="N36" s="15">
        <f>ROUND(INDEX([3]acpsa_table3_Supply_Consumption!$C$2:$O$76,MATCH(TRIM($A36),[3]acpsa_table3_Supply_Consumption!$B$2:$B$76,0),MATCH(N$4,[3]acpsa_table3_Supply_Consumption!$C$1:$O$1,0)),0)</f>
        <v>15863</v>
      </c>
    </row>
    <row r="37" spans="1:14" x14ac:dyDescent="0.3">
      <c r="A37" s="41" t="s">
        <v>15</v>
      </c>
      <c r="B37" s="15">
        <f>ROUND(INDEX([3]acpsa_table3_Supply_Consumption!$C$2:$O$76,MATCH(TRIM($A37),[3]acpsa_table3_Supply_Consumption!$B$2:$B$76,0),MATCH(B$4,[3]acpsa_table3_Supply_Consumption!$C$1:$O$1,0)),0)</f>
        <v>265</v>
      </c>
      <c r="C37" s="15">
        <f>ROUND(INDEX([3]acpsa_table3_Supply_Consumption!$C$2:$O$76,MATCH(TRIM($A37),[3]acpsa_table3_Supply_Consumption!$B$2:$B$76,0),MATCH(C$4,[3]acpsa_table3_Supply_Consumption!$C$1:$O$1,0)),0)</f>
        <v>0</v>
      </c>
      <c r="D37" s="15">
        <f>ROUND(INDEX([3]acpsa_table3_Supply_Consumption!$C$2:$O$76,MATCH(TRIM($A37),[3]acpsa_table3_Supply_Consumption!$B$2:$B$76,0),MATCH(D$4,[3]acpsa_table3_Supply_Consumption!$C$1:$O$1,0)),0)</f>
        <v>0</v>
      </c>
      <c r="E37" s="15">
        <f>ROUND(INDEX([3]acpsa_table3_Supply_Consumption!$C$2:$O$76,MATCH(TRIM($A37),[3]acpsa_table3_Supply_Consumption!$B$2:$B$76,0),MATCH(E$4,[3]acpsa_table3_Supply_Consumption!$C$1:$O$1,0)),0)</f>
        <v>0</v>
      </c>
      <c r="F37" s="15">
        <f>ROUND(INDEX([3]acpsa_table3_Supply_Consumption!$C$2:$O$76,MATCH(TRIM($A37),[3]acpsa_table3_Supply_Consumption!$B$2:$B$76,0),MATCH(F$4,[3]acpsa_table3_Supply_Consumption!$C$1:$O$1,0)),0)</f>
        <v>0</v>
      </c>
      <c r="G37" s="15">
        <f>ROUND(INDEX([3]acpsa_table3_Supply_Consumption!$C$2:$O$76,MATCH(TRIM($A37),[3]acpsa_table3_Supply_Consumption!$B$2:$B$76,0),MATCH(G$4,[3]acpsa_table3_Supply_Consumption!$C$1:$O$1,0)),0)</f>
        <v>265</v>
      </c>
      <c r="H37" s="15">
        <f>ROUND(INDEX([3]acpsa_table3_Supply_Consumption!$C$2:$O$76,MATCH(TRIM($A37),[3]acpsa_table3_Supply_Consumption!$B$2:$B$76,0),MATCH(H$4,[3]acpsa_table3_Supply_Consumption!$C$1:$O$1,0)),0)</f>
        <v>257</v>
      </c>
      <c r="I37" s="15">
        <f>ROUND(INDEX([3]acpsa_table3_Supply_Consumption!$C$2:$O$76,MATCH(TRIM($A37),[3]acpsa_table3_Supply_Consumption!$B$2:$B$76,0),MATCH(I$4,[3]acpsa_table3_Supply_Consumption!$C$1:$O$1,0)),0)</f>
        <v>8</v>
      </c>
      <c r="J37" s="15">
        <f>ROUND(INDEX([3]acpsa_table3_Supply_Consumption!$C$2:$O$76,MATCH(TRIM($A37),[3]acpsa_table3_Supply_Consumption!$B$2:$B$76,0),MATCH(J$4,[3]acpsa_table3_Supply_Consumption!$C$1:$O$1,0)),0)</f>
        <v>0</v>
      </c>
      <c r="K37" s="15">
        <f>ROUND(INDEX([3]acpsa_table3_Supply_Consumption!$C$2:$O$76,MATCH(TRIM($A37),[3]acpsa_table3_Supply_Consumption!$B$2:$B$76,0),MATCH(K$4,[3]acpsa_table3_Supply_Consumption!$C$1:$O$1,0)),0)</f>
        <v>0</v>
      </c>
      <c r="L37" s="15">
        <f>ROUND(INDEX([3]acpsa_table3_Supply_Consumption!$C$2:$O$76,MATCH(TRIM($A37),[3]acpsa_table3_Supply_Consumption!$B$2:$B$76,0),MATCH(L$4,[3]acpsa_table3_Supply_Consumption!$C$1:$O$1,0)),0)</f>
        <v>0</v>
      </c>
      <c r="M37" s="22">
        <f>ROUND(INDEX([3]acpsa_table3_Supply_Consumption!$C$2:$O$76,MATCH(TRIM($A37),[3]acpsa_table3_Supply_Consumption!$B$2:$B$76,0),MATCH(M$4,[3]acpsa_table3_Supply_Consumption!$C$1:$O$1,0)),0)</f>
        <v>0</v>
      </c>
      <c r="N37" s="15">
        <f>ROUND(INDEX([3]acpsa_table3_Supply_Consumption!$C$2:$O$76,MATCH(TRIM($A37),[3]acpsa_table3_Supply_Consumption!$B$2:$B$76,0),MATCH(N$4,[3]acpsa_table3_Supply_Consumption!$C$1:$O$1,0)),0)</f>
        <v>265</v>
      </c>
    </row>
    <row r="38" spans="1:14" x14ac:dyDescent="0.3">
      <c r="A38" s="39" t="s">
        <v>17</v>
      </c>
      <c r="B38" s="15">
        <f>ROUND(INDEX([3]acpsa_table3_Supply_Consumption!$C$2:$O$76,MATCH(TRIM($A38),[3]acpsa_table3_Supply_Consumption!$B$2:$B$76,0),MATCH(B$4,[3]acpsa_table3_Supply_Consumption!$C$1:$O$1,0)),0)</f>
        <v>7266</v>
      </c>
      <c r="C38" s="15">
        <f>ROUND(INDEX([3]acpsa_table3_Supply_Consumption!$C$2:$O$76,MATCH(TRIM($A38),[3]acpsa_table3_Supply_Consumption!$B$2:$B$76,0),MATCH(C$4,[3]acpsa_table3_Supply_Consumption!$C$1:$O$1,0)),0)</f>
        <v>0</v>
      </c>
      <c r="D38" s="15">
        <f>ROUND(INDEX([3]acpsa_table3_Supply_Consumption!$C$2:$O$76,MATCH(TRIM($A38),[3]acpsa_table3_Supply_Consumption!$B$2:$B$76,0),MATCH(D$4,[3]acpsa_table3_Supply_Consumption!$C$1:$O$1,0)),0)</f>
        <v>0</v>
      </c>
      <c r="E38" s="15">
        <f>ROUND(INDEX([3]acpsa_table3_Supply_Consumption!$C$2:$O$76,MATCH(TRIM($A38),[3]acpsa_table3_Supply_Consumption!$B$2:$B$76,0),MATCH(E$4,[3]acpsa_table3_Supply_Consumption!$C$1:$O$1,0)),0)</f>
        <v>0</v>
      </c>
      <c r="F38" s="15">
        <f>ROUND(INDEX([3]acpsa_table3_Supply_Consumption!$C$2:$O$76,MATCH(TRIM($A38),[3]acpsa_table3_Supply_Consumption!$B$2:$B$76,0),MATCH(F$4,[3]acpsa_table3_Supply_Consumption!$C$1:$O$1,0)),0)</f>
        <v>0</v>
      </c>
      <c r="G38" s="15">
        <f>ROUND(INDEX([3]acpsa_table3_Supply_Consumption!$C$2:$O$76,MATCH(TRIM($A38),[3]acpsa_table3_Supply_Consumption!$B$2:$B$76,0),MATCH(G$4,[3]acpsa_table3_Supply_Consumption!$C$1:$O$1,0)),0)</f>
        <v>7266</v>
      </c>
      <c r="H38" s="15">
        <f>ROUND(INDEX([3]acpsa_table3_Supply_Consumption!$C$2:$O$76,MATCH(TRIM($A38),[3]acpsa_table3_Supply_Consumption!$B$2:$B$76,0),MATCH(H$4,[3]acpsa_table3_Supply_Consumption!$C$1:$O$1,0)),0)</f>
        <v>2979</v>
      </c>
      <c r="I38" s="15">
        <f>ROUND(INDEX([3]acpsa_table3_Supply_Consumption!$C$2:$O$76,MATCH(TRIM($A38),[3]acpsa_table3_Supply_Consumption!$B$2:$B$76,0),MATCH(I$4,[3]acpsa_table3_Supply_Consumption!$C$1:$O$1,0)),0)</f>
        <v>0</v>
      </c>
      <c r="J38" s="15">
        <f>ROUND(INDEX([3]acpsa_table3_Supply_Consumption!$C$2:$O$76,MATCH(TRIM($A38),[3]acpsa_table3_Supply_Consumption!$B$2:$B$76,0),MATCH(J$4,[3]acpsa_table3_Supply_Consumption!$C$1:$O$1,0)),0)</f>
        <v>4285</v>
      </c>
      <c r="K38" s="15">
        <f>ROUND(INDEX([3]acpsa_table3_Supply_Consumption!$C$2:$O$76,MATCH(TRIM($A38),[3]acpsa_table3_Supply_Consumption!$B$2:$B$76,0),MATCH(K$4,[3]acpsa_table3_Supply_Consumption!$C$1:$O$1,0)),0)</f>
        <v>0</v>
      </c>
      <c r="L38" s="15">
        <f>ROUND(INDEX([3]acpsa_table3_Supply_Consumption!$C$2:$O$76,MATCH(TRIM($A38),[3]acpsa_table3_Supply_Consumption!$B$2:$B$76,0),MATCH(L$4,[3]acpsa_table3_Supply_Consumption!$C$1:$O$1,0)),0)</f>
        <v>0</v>
      </c>
      <c r="M38" s="22">
        <f>ROUND(INDEX([3]acpsa_table3_Supply_Consumption!$C$2:$O$76,MATCH(TRIM($A38),[3]acpsa_table3_Supply_Consumption!$B$2:$B$76,0),MATCH(M$4,[3]acpsa_table3_Supply_Consumption!$C$1:$O$1,0)),0)</f>
        <v>2</v>
      </c>
      <c r="N38" s="15">
        <f>ROUND(INDEX([3]acpsa_table3_Supply_Consumption!$C$2:$O$76,MATCH(TRIM($A38),[3]acpsa_table3_Supply_Consumption!$B$2:$B$76,0),MATCH(N$4,[3]acpsa_table3_Supply_Consumption!$C$1:$O$1,0)),0)</f>
        <v>7266</v>
      </c>
    </row>
    <row r="39" spans="1:14" x14ac:dyDescent="0.3">
      <c r="A39" s="39" t="s">
        <v>18</v>
      </c>
      <c r="B39" s="15">
        <f>ROUND(INDEX([3]acpsa_table3_Supply_Consumption!$C$2:$O$76,MATCH(TRIM($A39),[3]acpsa_table3_Supply_Consumption!$B$2:$B$76,0),MATCH(B$4,[3]acpsa_table3_Supply_Consumption!$C$1:$O$1,0)),0)</f>
        <v>118532</v>
      </c>
      <c r="C39" s="15">
        <f>ROUND(INDEX([3]acpsa_table3_Supply_Consumption!$C$2:$O$76,MATCH(TRIM($A39),[3]acpsa_table3_Supply_Consumption!$B$2:$B$76,0),MATCH(C$4,[3]acpsa_table3_Supply_Consumption!$C$1:$O$1,0)),0)</f>
        <v>35</v>
      </c>
      <c r="D39" s="15">
        <f>ROUND(INDEX([3]acpsa_table3_Supply_Consumption!$C$2:$O$76,MATCH(TRIM($A39),[3]acpsa_table3_Supply_Consumption!$B$2:$B$76,0),MATCH(D$4,[3]acpsa_table3_Supply_Consumption!$C$1:$O$1,0)),0)</f>
        <v>0</v>
      </c>
      <c r="E39" s="15">
        <f>ROUND(INDEX([3]acpsa_table3_Supply_Consumption!$C$2:$O$76,MATCH(TRIM($A39),[3]acpsa_table3_Supply_Consumption!$B$2:$B$76,0),MATCH(E$4,[3]acpsa_table3_Supply_Consumption!$C$1:$O$1,0)),0)</f>
        <v>0</v>
      </c>
      <c r="F39" s="15">
        <f>ROUND(INDEX([3]acpsa_table3_Supply_Consumption!$C$2:$O$76,MATCH(TRIM($A39),[3]acpsa_table3_Supply_Consumption!$B$2:$B$76,0),MATCH(F$4,[3]acpsa_table3_Supply_Consumption!$C$1:$O$1,0)),0)</f>
        <v>0</v>
      </c>
      <c r="G39" s="15">
        <f>ROUND(INDEX([3]acpsa_table3_Supply_Consumption!$C$2:$O$76,MATCH(TRIM($A39),[3]acpsa_table3_Supply_Consumption!$B$2:$B$76,0),MATCH(G$4,[3]acpsa_table3_Supply_Consumption!$C$1:$O$1,0)),0)</f>
        <v>118567</v>
      </c>
      <c r="H39" s="15">
        <f>ROUND(INDEX([3]acpsa_table3_Supply_Consumption!$C$2:$O$76,MATCH(TRIM($A39),[3]acpsa_table3_Supply_Consumption!$B$2:$B$76,0),MATCH(H$4,[3]acpsa_table3_Supply_Consumption!$C$1:$O$1,0)),0)</f>
        <v>179</v>
      </c>
      <c r="I39" s="15">
        <f>ROUND(INDEX([3]acpsa_table3_Supply_Consumption!$C$2:$O$76,MATCH(TRIM($A39),[3]acpsa_table3_Supply_Consumption!$B$2:$B$76,0),MATCH(I$4,[3]acpsa_table3_Supply_Consumption!$C$1:$O$1,0)),0)</f>
        <v>125</v>
      </c>
      <c r="J39" s="15">
        <f>ROUND(INDEX([3]acpsa_table3_Supply_Consumption!$C$2:$O$76,MATCH(TRIM($A39),[3]acpsa_table3_Supply_Consumption!$B$2:$B$76,0),MATCH(J$4,[3]acpsa_table3_Supply_Consumption!$C$1:$O$1,0)),0)</f>
        <v>8071</v>
      </c>
      <c r="K39" s="15">
        <f>ROUND(INDEX([3]acpsa_table3_Supply_Consumption!$C$2:$O$76,MATCH(TRIM($A39),[3]acpsa_table3_Supply_Consumption!$B$2:$B$76,0),MATCH(K$4,[3]acpsa_table3_Supply_Consumption!$C$1:$O$1,0)),0)</f>
        <v>0</v>
      </c>
      <c r="L39" s="15">
        <f>ROUND(INDEX([3]acpsa_table3_Supply_Consumption!$C$2:$O$76,MATCH(TRIM($A39),[3]acpsa_table3_Supply_Consumption!$B$2:$B$76,0),MATCH(L$4,[3]acpsa_table3_Supply_Consumption!$C$1:$O$1,0)),0)</f>
        <v>110184</v>
      </c>
      <c r="M39" s="22">
        <f>ROUND(INDEX([3]acpsa_table3_Supply_Consumption!$C$2:$O$76,MATCH(TRIM($A39),[3]acpsa_table3_Supply_Consumption!$B$2:$B$76,0),MATCH(M$4,[3]acpsa_table3_Supply_Consumption!$C$1:$O$1,0)),0)</f>
        <v>8</v>
      </c>
      <c r="N39" s="15">
        <f>ROUND(INDEX([3]acpsa_table3_Supply_Consumption!$C$2:$O$76,MATCH(TRIM($A39),[3]acpsa_table3_Supply_Consumption!$B$2:$B$76,0),MATCH(N$4,[3]acpsa_table3_Supply_Consumption!$C$1:$O$1,0)),0)</f>
        <v>118567</v>
      </c>
    </row>
    <row r="40" spans="1:14" x14ac:dyDescent="0.3">
      <c r="A40" s="39" t="s">
        <v>60</v>
      </c>
      <c r="B40" s="15">
        <f>ROUND(INDEX([3]acpsa_table3_Supply_Consumption!$C$2:$O$76,MATCH(TRIM($A40),[3]acpsa_table3_Supply_Consumption!$B$2:$B$76,0),MATCH(B$4,[3]acpsa_table3_Supply_Consumption!$C$1:$O$1,0)),0)</f>
        <v>89891</v>
      </c>
      <c r="C40" s="15">
        <f>ROUND(INDEX([3]acpsa_table3_Supply_Consumption!$C$2:$O$76,MATCH(TRIM($A40),[3]acpsa_table3_Supply_Consumption!$B$2:$B$76,0),MATCH(C$4,[3]acpsa_table3_Supply_Consumption!$C$1:$O$1,0)),0)</f>
        <v>0</v>
      </c>
      <c r="D40" s="15">
        <f>ROUND(INDEX([3]acpsa_table3_Supply_Consumption!$C$2:$O$76,MATCH(TRIM($A40),[3]acpsa_table3_Supply_Consumption!$B$2:$B$76,0),MATCH(D$4,[3]acpsa_table3_Supply_Consumption!$C$1:$O$1,0)),0)</f>
        <v>0</v>
      </c>
      <c r="E40" s="15">
        <f>ROUND(INDEX([3]acpsa_table3_Supply_Consumption!$C$2:$O$76,MATCH(TRIM($A40),[3]acpsa_table3_Supply_Consumption!$B$2:$B$76,0),MATCH(E$4,[3]acpsa_table3_Supply_Consumption!$C$1:$O$1,0)),0)</f>
        <v>0</v>
      </c>
      <c r="F40" s="15">
        <f>ROUND(INDEX([3]acpsa_table3_Supply_Consumption!$C$2:$O$76,MATCH(TRIM($A40),[3]acpsa_table3_Supply_Consumption!$B$2:$B$76,0),MATCH(F$4,[3]acpsa_table3_Supply_Consumption!$C$1:$O$1,0)),0)</f>
        <v>0</v>
      </c>
      <c r="G40" s="15">
        <f>ROUND(INDEX([3]acpsa_table3_Supply_Consumption!$C$2:$O$76,MATCH(TRIM($A40),[3]acpsa_table3_Supply_Consumption!$B$2:$B$76,0),MATCH(G$4,[3]acpsa_table3_Supply_Consumption!$C$1:$O$1,0)),0)</f>
        <v>89891</v>
      </c>
      <c r="H40" s="15">
        <f>ROUND(INDEX([3]acpsa_table3_Supply_Consumption!$C$2:$O$76,MATCH(TRIM($A40),[3]acpsa_table3_Supply_Consumption!$B$2:$B$76,0),MATCH(H$4,[3]acpsa_table3_Supply_Consumption!$C$1:$O$1,0)),0)</f>
        <v>0</v>
      </c>
      <c r="I40" s="15">
        <f>ROUND(INDEX([3]acpsa_table3_Supply_Consumption!$C$2:$O$76,MATCH(TRIM($A40),[3]acpsa_table3_Supply_Consumption!$B$2:$B$76,0),MATCH(I$4,[3]acpsa_table3_Supply_Consumption!$C$1:$O$1,0)),0)</f>
        <v>0</v>
      </c>
      <c r="J40" s="15">
        <f>ROUND(INDEX([3]acpsa_table3_Supply_Consumption!$C$2:$O$76,MATCH(TRIM($A40),[3]acpsa_table3_Supply_Consumption!$B$2:$B$76,0),MATCH(J$4,[3]acpsa_table3_Supply_Consumption!$C$1:$O$1,0)),0)</f>
        <v>0</v>
      </c>
      <c r="K40" s="15">
        <f>ROUND(INDEX([3]acpsa_table3_Supply_Consumption!$C$2:$O$76,MATCH(TRIM($A40),[3]acpsa_table3_Supply_Consumption!$B$2:$B$76,0),MATCH(K$4,[3]acpsa_table3_Supply_Consumption!$C$1:$O$1,0)),0)</f>
        <v>89891</v>
      </c>
      <c r="L40" s="15">
        <f>ROUND(INDEX([3]acpsa_table3_Supply_Consumption!$C$2:$O$76,MATCH(TRIM($A40),[3]acpsa_table3_Supply_Consumption!$B$2:$B$76,0),MATCH(L$4,[3]acpsa_table3_Supply_Consumption!$C$1:$O$1,0)),0)</f>
        <v>0</v>
      </c>
      <c r="M40" s="22">
        <f>ROUND(INDEX([3]acpsa_table3_Supply_Consumption!$C$2:$O$76,MATCH(TRIM($A40),[3]acpsa_table3_Supply_Consumption!$B$2:$B$76,0),MATCH(M$4,[3]acpsa_table3_Supply_Consumption!$C$1:$O$1,0)),0)</f>
        <v>0</v>
      </c>
      <c r="N40" s="15">
        <f>ROUND(INDEX([3]acpsa_table3_Supply_Consumption!$C$2:$O$76,MATCH(TRIM($A40),[3]acpsa_table3_Supply_Consumption!$B$2:$B$76,0),MATCH(N$4,[3]acpsa_table3_Supply_Consumption!$C$1:$O$1,0)),0)</f>
        <v>89891</v>
      </c>
    </row>
    <row r="41" spans="1:14" s="62" customFormat="1" x14ac:dyDescent="0.3">
      <c r="A41" s="37" t="s">
        <v>61</v>
      </c>
      <c r="B41" s="60">
        <f>ROUND(INDEX([3]acpsa_table3_Supply_Consumption!$C$2:$O$76,MATCH(TRIM($A41),[3]acpsa_table3_Supply_Consumption!$B$2:$B$76,0),MATCH(B$4,[3]acpsa_table3_Supply_Consumption!$C$1:$O$1,0)),0)</f>
        <v>758607</v>
      </c>
      <c r="C41" s="60">
        <f>ROUND(INDEX([3]acpsa_table3_Supply_Consumption!$C$2:$O$76,MATCH(TRIM($A41),[3]acpsa_table3_Supply_Consumption!$B$2:$B$76,0),MATCH(C$4,[3]acpsa_table3_Supply_Consumption!$C$1:$O$1,0)),0)</f>
        <v>39485</v>
      </c>
      <c r="D41" s="60">
        <f>ROUND(INDEX([3]acpsa_table3_Supply_Consumption!$C$2:$O$76,MATCH(TRIM($A41),[3]acpsa_table3_Supply_Consumption!$B$2:$B$76,0),MATCH(D$4,[3]acpsa_table3_Supply_Consumption!$C$1:$O$1,0)),0)</f>
        <v>1440</v>
      </c>
      <c r="E41" s="60">
        <f>ROUND(INDEX([3]acpsa_table3_Supply_Consumption!$C$2:$O$76,MATCH(TRIM($A41),[3]acpsa_table3_Supply_Consumption!$B$2:$B$76,0),MATCH(E$4,[3]acpsa_table3_Supply_Consumption!$C$1:$O$1,0)),0)</f>
        <v>82399</v>
      </c>
      <c r="F41" s="60">
        <f>ROUND(INDEX([3]acpsa_table3_Supply_Consumption!$C$2:$O$76,MATCH(TRIM($A41),[3]acpsa_table3_Supply_Consumption!$B$2:$B$76,0),MATCH(F$4,[3]acpsa_table3_Supply_Consumption!$C$1:$O$1,0)),0)</f>
        <v>70451</v>
      </c>
      <c r="G41" s="60">
        <f>ROUND(INDEX([3]acpsa_table3_Supply_Consumption!$C$2:$O$76,MATCH(TRIM($A41),[3]acpsa_table3_Supply_Consumption!$B$2:$B$76,0),MATCH(G$4,[3]acpsa_table3_Supply_Consumption!$C$1:$O$1,0)),0)</f>
        <v>796652</v>
      </c>
      <c r="H41" s="60">
        <f>ROUND(INDEX([3]acpsa_table3_Supply_Consumption!$C$2:$O$76,MATCH(TRIM($A41),[3]acpsa_table3_Supply_Consumption!$B$2:$B$76,0),MATCH(H$4,[3]acpsa_table3_Supply_Consumption!$C$1:$O$1,0)),0)</f>
        <v>271477</v>
      </c>
      <c r="I41" s="60">
        <f>ROUND(INDEX([3]acpsa_table3_Supply_Consumption!$C$2:$O$76,MATCH(TRIM($A41),[3]acpsa_table3_Supply_Consumption!$B$2:$B$76,0),MATCH(I$4,[3]acpsa_table3_Supply_Consumption!$C$1:$O$1,0)),0)</f>
        <v>16240</v>
      </c>
      <c r="J41" s="60">
        <f>ROUND(INDEX([3]acpsa_table3_Supply_Consumption!$C$2:$O$76,MATCH(TRIM($A41),[3]acpsa_table3_Supply_Consumption!$B$2:$B$76,0),MATCH(J$4,[3]acpsa_table3_Supply_Consumption!$C$1:$O$1,0)),0)</f>
        <v>348063</v>
      </c>
      <c r="K41" s="60">
        <f>ROUND(INDEX([3]acpsa_table3_Supply_Consumption!$C$2:$O$76,MATCH(TRIM($A41),[3]acpsa_table3_Supply_Consumption!$B$2:$B$76,0),MATCH(K$4,[3]acpsa_table3_Supply_Consumption!$C$1:$O$1,0)),0)</f>
        <v>52123</v>
      </c>
      <c r="L41" s="60">
        <f>ROUND(INDEX([3]acpsa_table3_Supply_Consumption!$C$2:$O$76,MATCH(TRIM($A41),[3]acpsa_table3_Supply_Consumption!$B$2:$B$76,0),MATCH(L$4,[3]acpsa_table3_Supply_Consumption!$C$1:$O$1,0)),0)</f>
        <v>48485</v>
      </c>
      <c r="M41" s="61">
        <f>ROUND(INDEX([3]acpsa_table3_Supply_Consumption!$C$2:$O$76,MATCH(TRIM($A41),[3]acpsa_table3_Supply_Consumption!$B$2:$B$76,0),MATCH(M$4,[3]acpsa_table3_Supply_Consumption!$C$1:$O$1,0)),0)</f>
        <v>60265</v>
      </c>
      <c r="N41" s="60">
        <f>ROUND(INDEX([3]acpsa_table3_Supply_Consumption!$C$2:$O$76,MATCH(TRIM($A41),[3]acpsa_table3_Supply_Consumption!$B$2:$B$76,0),MATCH(N$4,[3]acpsa_table3_Supply_Consumption!$C$1:$O$1,0)),0)</f>
        <v>796652</v>
      </c>
    </row>
    <row r="42" spans="1:14" x14ac:dyDescent="0.3">
      <c r="A42" s="39" t="s">
        <v>62</v>
      </c>
      <c r="B42" s="15">
        <f>ROUND(INDEX([3]acpsa_table3_Supply_Consumption!$C$2:$O$76,MATCH(TRIM($A42),[3]acpsa_table3_Supply_Consumption!$B$2:$B$76,0),MATCH(B$4,[3]acpsa_table3_Supply_Consumption!$C$1:$O$1,0)),0)</f>
        <v>62402</v>
      </c>
      <c r="C42" s="15">
        <f>ROUND(INDEX([3]acpsa_table3_Supply_Consumption!$C$2:$O$76,MATCH(TRIM($A42),[3]acpsa_table3_Supply_Consumption!$B$2:$B$76,0),MATCH(C$4,[3]acpsa_table3_Supply_Consumption!$C$1:$O$1,0)),0)</f>
        <v>267</v>
      </c>
      <c r="D42" s="15">
        <f>ROUND(INDEX([3]acpsa_table3_Supply_Consumption!$C$2:$O$76,MATCH(TRIM($A42),[3]acpsa_table3_Supply_Consumption!$B$2:$B$76,0),MATCH(D$4,[3]acpsa_table3_Supply_Consumption!$C$1:$O$1,0)),0)</f>
        <v>0</v>
      </c>
      <c r="E42" s="15">
        <f>ROUND(INDEX([3]acpsa_table3_Supply_Consumption!$C$2:$O$76,MATCH(TRIM($A42),[3]acpsa_table3_Supply_Consumption!$B$2:$B$76,0),MATCH(E$4,[3]acpsa_table3_Supply_Consumption!$C$1:$O$1,0)),0)</f>
        <v>0</v>
      </c>
      <c r="F42" s="15">
        <f>ROUND(INDEX([3]acpsa_table3_Supply_Consumption!$C$2:$O$76,MATCH(TRIM($A42),[3]acpsa_table3_Supply_Consumption!$B$2:$B$76,0),MATCH(F$4,[3]acpsa_table3_Supply_Consumption!$C$1:$O$1,0)),0)</f>
        <v>0</v>
      </c>
      <c r="G42" s="15">
        <f>ROUND(INDEX([3]acpsa_table3_Supply_Consumption!$C$2:$O$76,MATCH(TRIM($A42),[3]acpsa_table3_Supply_Consumption!$B$2:$B$76,0),MATCH(G$4,[3]acpsa_table3_Supply_Consumption!$C$1:$O$1,0)),0)</f>
        <v>62669</v>
      </c>
      <c r="H42" s="15">
        <f>ROUND(INDEX([3]acpsa_table3_Supply_Consumption!$C$2:$O$76,MATCH(TRIM($A42),[3]acpsa_table3_Supply_Consumption!$B$2:$B$76,0),MATCH(H$4,[3]acpsa_table3_Supply_Consumption!$C$1:$O$1,0)),0)</f>
        <v>24328</v>
      </c>
      <c r="I42" s="15">
        <f>ROUND(INDEX([3]acpsa_table3_Supply_Consumption!$C$2:$O$76,MATCH(TRIM($A42),[3]acpsa_table3_Supply_Consumption!$B$2:$B$76,0),MATCH(I$4,[3]acpsa_table3_Supply_Consumption!$C$1:$O$1,0)),0)</f>
        <v>12</v>
      </c>
      <c r="J42" s="15">
        <f>ROUND(INDEX([3]acpsa_table3_Supply_Consumption!$C$2:$O$76,MATCH(TRIM($A42),[3]acpsa_table3_Supply_Consumption!$B$2:$B$76,0),MATCH(J$4,[3]acpsa_table3_Supply_Consumption!$C$1:$O$1,0)),0)</f>
        <v>16690</v>
      </c>
      <c r="K42" s="15">
        <f>ROUND(INDEX([3]acpsa_table3_Supply_Consumption!$C$2:$O$76,MATCH(TRIM($A42),[3]acpsa_table3_Supply_Consumption!$B$2:$B$76,0),MATCH(K$4,[3]acpsa_table3_Supply_Consumption!$C$1:$O$1,0)),0)</f>
        <v>0</v>
      </c>
      <c r="L42" s="15">
        <f>ROUND(INDEX([3]acpsa_table3_Supply_Consumption!$C$2:$O$76,MATCH(TRIM($A42),[3]acpsa_table3_Supply_Consumption!$B$2:$B$76,0),MATCH(L$4,[3]acpsa_table3_Supply_Consumption!$C$1:$O$1,0)),0)</f>
        <v>21133</v>
      </c>
      <c r="M42" s="22">
        <f>ROUND(INDEX([3]acpsa_table3_Supply_Consumption!$C$2:$O$76,MATCH(TRIM($A42),[3]acpsa_table3_Supply_Consumption!$B$2:$B$76,0),MATCH(M$4,[3]acpsa_table3_Supply_Consumption!$C$1:$O$1,0)),0)</f>
        <v>507</v>
      </c>
      <c r="N42" s="15">
        <f>ROUND(INDEX([3]acpsa_table3_Supply_Consumption!$C$2:$O$76,MATCH(TRIM($A42),[3]acpsa_table3_Supply_Consumption!$B$2:$B$76,0),MATCH(N$4,[3]acpsa_table3_Supply_Consumption!$C$1:$O$1,0)),0)</f>
        <v>62669</v>
      </c>
    </row>
    <row r="43" spans="1:14" x14ac:dyDescent="0.3">
      <c r="A43" s="41" t="s">
        <v>63</v>
      </c>
      <c r="B43" s="15">
        <f>ROUND(INDEX([3]acpsa_table3_Supply_Consumption!$C$2:$O$76,MATCH(TRIM($A43),[3]acpsa_table3_Supply_Consumption!$B$2:$B$76,0),MATCH(B$4,[3]acpsa_table3_Supply_Consumption!$C$1:$O$1,0)),0)</f>
        <v>10745</v>
      </c>
      <c r="C43" s="15">
        <f>ROUND(INDEX([3]acpsa_table3_Supply_Consumption!$C$2:$O$76,MATCH(TRIM($A43),[3]acpsa_table3_Supply_Consumption!$B$2:$B$76,0),MATCH(C$4,[3]acpsa_table3_Supply_Consumption!$C$1:$O$1,0)),0)</f>
        <v>0</v>
      </c>
      <c r="D43" s="15">
        <f>ROUND(INDEX([3]acpsa_table3_Supply_Consumption!$C$2:$O$76,MATCH(TRIM($A43),[3]acpsa_table3_Supply_Consumption!$B$2:$B$76,0),MATCH(D$4,[3]acpsa_table3_Supply_Consumption!$C$1:$O$1,0)),0)</f>
        <v>0</v>
      </c>
      <c r="E43" s="15">
        <f>ROUND(INDEX([3]acpsa_table3_Supply_Consumption!$C$2:$O$76,MATCH(TRIM($A43),[3]acpsa_table3_Supply_Consumption!$B$2:$B$76,0),MATCH(E$4,[3]acpsa_table3_Supply_Consumption!$C$1:$O$1,0)),0)</f>
        <v>0</v>
      </c>
      <c r="F43" s="15">
        <f>ROUND(INDEX([3]acpsa_table3_Supply_Consumption!$C$2:$O$76,MATCH(TRIM($A43),[3]acpsa_table3_Supply_Consumption!$B$2:$B$76,0),MATCH(F$4,[3]acpsa_table3_Supply_Consumption!$C$1:$O$1,0)),0)</f>
        <v>0</v>
      </c>
      <c r="G43" s="15">
        <f>ROUND(INDEX([3]acpsa_table3_Supply_Consumption!$C$2:$O$76,MATCH(TRIM($A43),[3]acpsa_table3_Supply_Consumption!$B$2:$B$76,0),MATCH(G$4,[3]acpsa_table3_Supply_Consumption!$C$1:$O$1,0)),0)</f>
        <v>10745</v>
      </c>
      <c r="H43" s="15">
        <f>ROUND(INDEX([3]acpsa_table3_Supply_Consumption!$C$2:$O$76,MATCH(TRIM($A43),[3]acpsa_table3_Supply_Consumption!$B$2:$B$76,0),MATCH(H$4,[3]acpsa_table3_Supply_Consumption!$C$1:$O$1,0)),0)</f>
        <v>8705</v>
      </c>
      <c r="I43" s="15">
        <f>ROUND(INDEX([3]acpsa_table3_Supply_Consumption!$C$2:$O$76,MATCH(TRIM($A43),[3]acpsa_table3_Supply_Consumption!$B$2:$B$76,0),MATCH(I$4,[3]acpsa_table3_Supply_Consumption!$C$1:$O$1,0)),0)</f>
        <v>0</v>
      </c>
      <c r="J43" s="15">
        <f>ROUND(INDEX([3]acpsa_table3_Supply_Consumption!$C$2:$O$76,MATCH(TRIM($A43),[3]acpsa_table3_Supply_Consumption!$B$2:$B$76,0),MATCH(J$4,[3]acpsa_table3_Supply_Consumption!$C$1:$O$1,0)),0)</f>
        <v>2035</v>
      </c>
      <c r="K43" s="15">
        <f>ROUND(INDEX([3]acpsa_table3_Supply_Consumption!$C$2:$O$76,MATCH(TRIM($A43),[3]acpsa_table3_Supply_Consumption!$B$2:$B$76,0),MATCH(K$4,[3]acpsa_table3_Supply_Consumption!$C$1:$O$1,0)),0)</f>
        <v>0</v>
      </c>
      <c r="L43" s="15">
        <f>ROUND(INDEX([3]acpsa_table3_Supply_Consumption!$C$2:$O$76,MATCH(TRIM($A43),[3]acpsa_table3_Supply_Consumption!$B$2:$B$76,0),MATCH(L$4,[3]acpsa_table3_Supply_Consumption!$C$1:$O$1,0)),0)</f>
        <v>0</v>
      </c>
      <c r="M43" s="22">
        <f>ROUND(INDEX([3]acpsa_table3_Supply_Consumption!$C$2:$O$76,MATCH(TRIM($A43),[3]acpsa_table3_Supply_Consumption!$B$2:$B$76,0),MATCH(M$4,[3]acpsa_table3_Supply_Consumption!$C$1:$O$1,0)),0)</f>
        <v>5</v>
      </c>
      <c r="N43" s="15">
        <f>ROUND(INDEX([3]acpsa_table3_Supply_Consumption!$C$2:$O$76,MATCH(TRIM($A43),[3]acpsa_table3_Supply_Consumption!$B$2:$B$76,0),MATCH(N$4,[3]acpsa_table3_Supply_Consumption!$C$1:$O$1,0)),0)</f>
        <v>10745</v>
      </c>
    </row>
    <row r="44" spans="1:14" x14ac:dyDescent="0.3">
      <c r="A44" s="41" t="s">
        <v>5</v>
      </c>
      <c r="B44" s="15">
        <f>ROUND(INDEX([3]acpsa_table3_Supply_Consumption!$C$2:$O$76,MATCH(TRIM($A44),[3]acpsa_table3_Supply_Consumption!$B$2:$B$76,0),MATCH(B$4,[3]acpsa_table3_Supply_Consumption!$C$1:$O$1,0)),0)</f>
        <v>5562</v>
      </c>
      <c r="C44" s="15">
        <f>ROUND(INDEX([3]acpsa_table3_Supply_Consumption!$C$2:$O$76,MATCH(TRIM($A44),[3]acpsa_table3_Supply_Consumption!$B$2:$B$76,0),MATCH(C$4,[3]acpsa_table3_Supply_Consumption!$C$1:$O$1,0)),0)</f>
        <v>0</v>
      </c>
      <c r="D44" s="15">
        <f>ROUND(INDEX([3]acpsa_table3_Supply_Consumption!$C$2:$O$76,MATCH(TRIM($A44),[3]acpsa_table3_Supply_Consumption!$B$2:$B$76,0),MATCH(D$4,[3]acpsa_table3_Supply_Consumption!$C$1:$O$1,0)),0)</f>
        <v>0</v>
      </c>
      <c r="E44" s="15">
        <f>ROUND(INDEX([3]acpsa_table3_Supply_Consumption!$C$2:$O$76,MATCH(TRIM($A44),[3]acpsa_table3_Supply_Consumption!$B$2:$B$76,0),MATCH(E$4,[3]acpsa_table3_Supply_Consumption!$C$1:$O$1,0)),0)</f>
        <v>0</v>
      </c>
      <c r="F44" s="15">
        <f>ROUND(INDEX([3]acpsa_table3_Supply_Consumption!$C$2:$O$76,MATCH(TRIM($A44),[3]acpsa_table3_Supply_Consumption!$B$2:$B$76,0),MATCH(F$4,[3]acpsa_table3_Supply_Consumption!$C$1:$O$1,0)),0)</f>
        <v>0</v>
      </c>
      <c r="G44" s="15">
        <f>ROUND(INDEX([3]acpsa_table3_Supply_Consumption!$C$2:$O$76,MATCH(TRIM($A44),[3]acpsa_table3_Supply_Consumption!$B$2:$B$76,0),MATCH(G$4,[3]acpsa_table3_Supply_Consumption!$C$1:$O$1,0)),0)</f>
        <v>5562</v>
      </c>
      <c r="H44" s="15">
        <f>ROUND(INDEX([3]acpsa_table3_Supply_Consumption!$C$2:$O$76,MATCH(TRIM($A44),[3]acpsa_table3_Supply_Consumption!$B$2:$B$76,0),MATCH(H$4,[3]acpsa_table3_Supply_Consumption!$C$1:$O$1,0)),0)</f>
        <v>5499</v>
      </c>
      <c r="I44" s="15">
        <f>ROUND(INDEX([3]acpsa_table3_Supply_Consumption!$C$2:$O$76,MATCH(TRIM($A44),[3]acpsa_table3_Supply_Consumption!$B$2:$B$76,0),MATCH(I$4,[3]acpsa_table3_Supply_Consumption!$C$1:$O$1,0)),0)</f>
        <v>0</v>
      </c>
      <c r="J44" s="15">
        <f>ROUND(INDEX([3]acpsa_table3_Supply_Consumption!$C$2:$O$76,MATCH(TRIM($A44),[3]acpsa_table3_Supply_Consumption!$B$2:$B$76,0),MATCH(J$4,[3]acpsa_table3_Supply_Consumption!$C$1:$O$1,0)),0)</f>
        <v>0</v>
      </c>
      <c r="K44" s="15">
        <f>ROUND(INDEX([3]acpsa_table3_Supply_Consumption!$C$2:$O$76,MATCH(TRIM($A44),[3]acpsa_table3_Supply_Consumption!$B$2:$B$76,0),MATCH(K$4,[3]acpsa_table3_Supply_Consumption!$C$1:$O$1,0)),0)</f>
        <v>0</v>
      </c>
      <c r="L44" s="15">
        <f>ROUND(INDEX([3]acpsa_table3_Supply_Consumption!$C$2:$O$76,MATCH(TRIM($A44),[3]acpsa_table3_Supply_Consumption!$B$2:$B$76,0),MATCH(L$4,[3]acpsa_table3_Supply_Consumption!$C$1:$O$1,0)),0)</f>
        <v>0</v>
      </c>
      <c r="M44" s="22">
        <f>ROUND(INDEX([3]acpsa_table3_Supply_Consumption!$C$2:$O$76,MATCH(TRIM($A44),[3]acpsa_table3_Supply_Consumption!$B$2:$B$76,0),MATCH(M$4,[3]acpsa_table3_Supply_Consumption!$C$1:$O$1,0)),0)</f>
        <v>63</v>
      </c>
      <c r="N44" s="15">
        <f>ROUND(INDEX([3]acpsa_table3_Supply_Consumption!$C$2:$O$76,MATCH(TRIM($A44),[3]acpsa_table3_Supply_Consumption!$B$2:$B$76,0),MATCH(N$4,[3]acpsa_table3_Supply_Consumption!$C$1:$O$1,0)),0)</f>
        <v>5562</v>
      </c>
    </row>
    <row r="45" spans="1:14" x14ac:dyDescent="0.3">
      <c r="A45" s="41" t="s">
        <v>64</v>
      </c>
      <c r="B45" s="15">
        <f>ROUND(INDEX([3]acpsa_table3_Supply_Consumption!$C$2:$O$76,MATCH(TRIM($A45),[3]acpsa_table3_Supply_Consumption!$B$2:$B$76,0),MATCH(B$4,[3]acpsa_table3_Supply_Consumption!$C$1:$O$1,0)),0)</f>
        <v>21247</v>
      </c>
      <c r="C45" s="15">
        <f>ROUND(INDEX([3]acpsa_table3_Supply_Consumption!$C$2:$O$76,MATCH(TRIM($A45),[3]acpsa_table3_Supply_Consumption!$B$2:$B$76,0),MATCH(C$4,[3]acpsa_table3_Supply_Consumption!$C$1:$O$1,0)),0)</f>
        <v>254</v>
      </c>
      <c r="D45" s="15">
        <f>ROUND(INDEX([3]acpsa_table3_Supply_Consumption!$C$2:$O$76,MATCH(TRIM($A45),[3]acpsa_table3_Supply_Consumption!$B$2:$B$76,0),MATCH(D$4,[3]acpsa_table3_Supply_Consumption!$C$1:$O$1,0)),0)</f>
        <v>0</v>
      </c>
      <c r="E45" s="15">
        <f>ROUND(INDEX([3]acpsa_table3_Supply_Consumption!$C$2:$O$76,MATCH(TRIM($A45),[3]acpsa_table3_Supply_Consumption!$B$2:$B$76,0),MATCH(E$4,[3]acpsa_table3_Supply_Consumption!$C$1:$O$1,0)),0)</f>
        <v>0</v>
      </c>
      <c r="F45" s="15">
        <f>ROUND(INDEX([3]acpsa_table3_Supply_Consumption!$C$2:$O$76,MATCH(TRIM($A45),[3]acpsa_table3_Supply_Consumption!$B$2:$B$76,0),MATCH(F$4,[3]acpsa_table3_Supply_Consumption!$C$1:$O$1,0)),0)</f>
        <v>0</v>
      </c>
      <c r="G45" s="15">
        <f>ROUND(INDEX([3]acpsa_table3_Supply_Consumption!$C$2:$O$76,MATCH(TRIM($A45),[3]acpsa_table3_Supply_Consumption!$B$2:$B$76,0),MATCH(G$4,[3]acpsa_table3_Supply_Consumption!$C$1:$O$1,0)),0)</f>
        <v>21502</v>
      </c>
      <c r="H45" s="15">
        <f>ROUND(INDEX([3]acpsa_table3_Supply_Consumption!$C$2:$O$76,MATCH(TRIM($A45),[3]acpsa_table3_Supply_Consumption!$B$2:$B$76,0),MATCH(H$4,[3]acpsa_table3_Supply_Consumption!$C$1:$O$1,0)),0)</f>
        <v>9572</v>
      </c>
      <c r="I45" s="15">
        <f>ROUND(INDEX([3]acpsa_table3_Supply_Consumption!$C$2:$O$76,MATCH(TRIM($A45),[3]acpsa_table3_Supply_Consumption!$B$2:$B$76,0),MATCH(I$4,[3]acpsa_table3_Supply_Consumption!$C$1:$O$1,0)),0)</f>
        <v>0</v>
      </c>
      <c r="J45" s="15">
        <f>ROUND(INDEX([3]acpsa_table3_Supply_Consumption!$C$2:$O$76,MATCH(TRIM($A45),[3]acpsa_table3_Supply_Consumption!$B$2:$B$76,0),MATCH(J$4,[3]acpsa_table3_Supply_Consumption!$C$1:$O$1,0)),0)</f>
        <v>11565</v>
      </c>
      <c r="K45" s="15">
        <f>ROUND(INDEX([3]acpsa_table3_Supply_Consumption!$C$2:$O$76,MATCH(TRIM($A45),[3]acpsa_table3_Supply_Consumption!$B$2:$B$76,0),MATCH(K$4,[3]acpsa_table3_Supply_Consumption!$C$1:$O$1,0)),0)</f>
        <v>0</v>
      </c>
      <c r="L45" s="15">
        <f>ROUND(INDEX([3]acpsa_table3_Supply_Consumption!$C$2:$O$76,MATCH(TRIM($A45),[3]acpsa_table3_Supply_Consumption!$B$2:$B$76,0),MATCH(L$4,[3]acpsa_table3_Supply_Consumption!$C$1:$O$1,0)),0)</f>
        <v>0</v>
      </c>
      <c r="M45" s="22">
        <f>ROUND(INDEX([3]acpsa_table3_Supply_Consumption!$C$2:$O$76,MATCH(TRIM($A45),[3]acpsa_table3_Supply_Consumption!$B$2:$B$76,0),MATCH(M$4,[3]acpsa_table3_Supply_Consumption!$C$1:$O$1,0)),0)</f>
        <v>365</v>
      </c>
      <c r="N45" s="15">
        <f>ROUND(INDEX([3]acpsa_table3_Supply_Consumption!$C$2:$O$76,MATCH(TRIM($A45),[3]acpsa_table3_Supply_Consumption!$B$2:$B$76,0),MATCH(N$4,[3]acpsa_table3_Supply_Consumption!$C$1:$O$1,0)),0)</f>
        <v>21502</v>
      </c>
    </row>
    <row r="46" spans="1:14" x14ac:dyDescent="0.3">
      <c r="A46" s="41" t="s">
        <v>31</v>
      </c>
      <c r="B46" s="15">
        <f>ROUND(INDEX([3]acpsa_table3_Supply_Consumption!$C$2:$O$76,MATCH(TRIM($A46),[3]acpsa_table3_Supply_Consumption!$B$2:$B$76,0),MATCH(B$4,[3]acpsa_table3_Supply_Consumption!$C$1:$O$1,0)),0)</f>
        <v>1345</v>
      </c>
      <c r="C46" s="15">
        <f>ROUND(INDEX([3]acpsa_table3_Supply_Consumption!$C$2:$O$76,MATCH(TRIM($A46),[3]acpsa_table3_Supply_Consumption!$B$2:$B$76,0),MATCH(C$4,[3]acpsa_table3_Supply_Consumption!$C$1:$O$1,0)),0)</f>
        <v>0</v>
      </c>
      <c r="D46" s="15">
        <f>ROUND(INDEX([3]acpsa_table3_Supply_Consumption!$C$2:$O$76,MATCH(TRIM($A46),[3]acpsa_table3_Supply_Consumption!$B$2:$B$76,0),MATCH(D$4,[3]acpsa_table3_Supply_Consumption!$C$1:$O$1,0)),0)</f>
        <v>0</v>
      </c>
      <c r="E46" s="15">
        <f>ROUND(INDEX([3]acpsa_table3_Supply_Consumption!$C$2:$O$76,MATCH(TRIM($A46),[3]acpsa_table3_Supply_Consumption!$B$2:$B$76,0),MATCH(E$4,[3]acpsa_table3_Supply_Consumption!$C$1:$O$1,0)),0)</f>
        <v>0</v>
      </c>
      <c r="F46" s="15">
        <f>ROUND(INDEX([3]acpsa_table3_Supply_Consumption!$C$2:$O$76,MATCH(TRIM($A46),[3]acpsa_table3_Supply_Consumption!$B$2:$B$76,0),MATCH(F$4,[3]acpsa_table3_Supply_Consumption!$C$1:$O$1,0)),0)</f>
        <v>0</v>
      </c>
      <c r="G46" s="15">
        <f>ROUND(INDEX([3]acpsa_table3_Supply_Consumption!$C$2:$O$76,MATCH(TRIM($A46),[3]acpsa_table3_Supply_Consumption!$B$2:$B$76,0),MATCH(G$4,[3]acpsa_table3_Supply_Consumption!$C$1:$O$1,0)),0)</f>
        <v>1345</v>
      </c>
      <c r="H46" s="15">
        <f>ROUND(INDEX([3]acpsa_table3_Supply_Consumption!$C$2:$O$76,MATCH(TRIM($A46),[3]acpsa_table3_Supply_Consumption!$B$2:$B$76,0),MATCH(H$4,[3]acpsa_table3_Supply_Consumption!$C$1:$O$1,0)),0)</f>
        <v>0</v>
      </c>
      <c r="I46" s="15">
        <f>ROUND(INDEX([3]acpsa_table3_Supply_Consumption!$C$2:$O$76,MATCH(TRIM($A46),[3]acpsa_table3_Supply_Consumption!$B$2:$B$76,0),MATCH(I$4,[3]acpsa_table3_Supply_Consumption!$C$1:$O$1,0)),0)</f>
        <v>0</v>
      </c>
      <c r="J46" s="15">
        <f>ROUND(INDEX([3]acpsa_table3_Supply_Consumption!$C$2:$O$76,MATCH(TRIM($A46),[3]acpsa_table3_Supply_Consumption!$B$2:$B$76,0),MATCH(J$4,[3]acpsa_table3_Supply_Consumption!$C$1:$O$1,0)),0)</f>
        <v>1345</v>
      </c>
      <c r="K46" s="15">
        <f>ROUND(INDEX([3]acpsa_table3_Supply_Consumption!$C$2:$O$76,MATCH(TRIM($A46),[3]acpsa_table3_Supply_Consumption!$B$2:$B$76,0),MATCH(K$4,[3]acpsa_table3_Supply_Consumption!$C$1:$O$1,0)),0)</f>
        <v>0</v>
      </c>
      <c r="L46" s="15">
        <f>ROUND(INDEX([3]acpsa_table3_Supply_Consumption!$C$2:$O$76,MATCH(TRIM($A46),[3]acpsa_table3_Supply_Consumption!$B$2:$B$76,0),MATCH(L$4,[3]acpsa_table3_Supply_Consumption!$C$1:$O$1,0)),0)</f>
        <v>0</v>
      </c>
      <c r="M46" s="22">
        <f>ROUND(INDEX([3]acpsa_table3_Supply_Consumption!$C$2:$O$76,MATCH(TRIM($A46),[3]acpsa_table3_Supply_Consumption!$B$2:$B$76,0),MATCH(M$4,[3]acpsa_table3_Supply_Consumption!$C$1:$O$1,0)),0)</f>
        <v>0</v>
      </c>
      <c r="N46" s="15">
        <f>ROUND(INDEX([3]acpsa_table3_Supply_Consumption!$C$2:$O$76,MATCH(TRIM($A46),[3]acpsa_table3_Supply_Consumption!$B$2:$B$76,0),MATCH(N$4,[3]acpsa_table3_Supply_Consumption!$C$1:$O$1,0)),0)</f>
        <v>1345</v>
      </c>
    </row>
    <row r="47" spans="1:14" x14ac:dyDescent="0.3">
      <c r="A47" s="41" t="s">
        <v>32</v>
      </c>
      <c r="B47" s="15">
        <f>ROUND(INDEX([3]acpsa_table3_Supply_Consumption!$C$2:$O$76,MATCH(TRIM($A47),[3]acpsa_table3_Supply_Consumption!$B$2:$B$76,0),MATCH(B$4,[3]acpsa_table3_Supply_Consumption!$C$1:$O$1,0)),0)</f>
        <v>695</v>
      </c>
      <c r="C47" s="15">
        <f>ROUND(INDEX([3]acpsa_table3_Supply_Consumption!$C$2:$O$76,MATCH(TRIM($A47),[3]acpsa_table3_Supply_Consumption!$B$2:$B$76,0),MATCH(C$4,[3]acpsa_table3_Supply_Consumption!$C$1:$O$1,0)),0)</f>
        <v>0</v>
      </c>
      <c r="D47" s="15">
        <f>ROUND(INDEX([3]acpsa_table3_Supply_Consumption!$C$2:$O$76,MATCH(TRIM($A47),[3]acpsa_table3_Supply_Consumption!$B$2:$B$76,0),MATCH(D$4,[3]acpsa_table3_Supply_Consumption!$C$1:$O$1,0)),0)</f>
        <v>0</v>
      </c>
      <c r="E47" s="15">
        <f>ROUND(INDEX([3]acpsa_table3_Supply_Consumption!$C$2:$O$76,MATCH(TRIM($A47),[3]acpsa_table3_Supply_Consumption!$B$2:$B$76,0),MATCH(E$4,[3]acpsa_table3_Supply_Consumption!$C$1:$O$1,0)),0)</f>
        <v>0</v>
      </c>
      <c r="F47" s="15">
        <f>ROUND(INDEX([3]acpsa_table3_Supply_Consumption!$C$2:$O$76,MATCH(TRIM($A47),[3]acpsa_table3_Supply_Consumption!$B$2:$B$76,0),MATCH(F$4,[3]acpsa_table3_Supply_Consumption!$C$1:$O$1,0)),0)</f>
        <v>0</v>
      </c>
      <c r="G47" s="15">
        <f>ROUND(INDEX([3]acpsa_table3_Supply_Consumption!$C$2:$O$76,MATCH(TRIM($A47),[3]acpsa_table3_Supply_Consumption!$B$2:$B$76,0),MATCH(G$4,[3]acpsa_table3_Supply_Consumption!$C$1:$O$1,0)),0)</f>
        <v>695</v>
      </c>
      <c r="H47" s="15">
        <f>ROUND(INDEX([3]acpsa_table3_Supply_Consumption!$C$2:$O$76,MATCH(TRIM($A47),[3]acpsa_table3_Supply_Consumption!$B$2:$B$76,0),MATCH(H$4,[3]acpsa_table3_Supply_Consumption!$C$1:$O$1,0)),0)</f>
        <v>0</v>
      </c>
      <c r="I47" s="15">
        <f>ROUND(INDEX([3]acpsa_table3_Supply_Consumption!$C$2:$O$76,MATCH(TRIM($A47),[3]acpsa_table3_Supply_Consumption!$B$2:$B$76,0),MATCH(I$4,[3]acpsa_table3_Supply_Consumption!$C$1:$O$1,0)),0)</f>
        <v>0</v>
      </c>
      <c r="J47" s="15">
        <f>ROUND(INDEX([3]acpsa_table3_Supply_Consumption!$C$2:$O$76,MATCH(TRIM($A47),[3]acpsa_table3_Supply_Consumption!$B$2:$B$76,0),MATCH(J$4,[3]acpsa_table3_Supply_Consumption!$C$1:$O$1,0)),0)</f>
        <v>695</v>
      </c>
      <c r="K47" s="15">
        <f>ROUND(INDEX([3]acpsa_table3_Supply_Consumption!$C$2:$O$76,MATCH(TRIM($A47),[3]acpsa_table3_Supply_Consumption!$B$2:$B$76,0),MATCH(K$4,[3]acpsa_table3_Supply_Consumption!$C$1:$O$1,0)),0)</f>
        <v>0</v>
      </c>
      <c r="L47" s="15">
        <f>ROUND(INDEX([3]acpsa_table3_Supply_Consumption!$C$2:$O$76,MATCH(TRIM($A47),[3]acpsa_table3_Supply_Consumption!$B$2:$B$76,0),MATCH(L$4,[3]acpsa_table3_Supply_Consumption!$C$1:$O$1,0)),0)</f>
        <v>0</v>
      </c>
      <c r="M47" s="22">
        <f>ROUND(INDEX([3]acpsa_table3_Supply_Consumption!$C$2:$O$76,MATCH(TRIM($A47),[3]acpsa_table3_Supply_Consumption!$B$2:$B$76,0),MATCH(M$4,[3]acpsa_table3_Supply_Consumption!$C$1:$O$1,0)),0)</f>
        <v>0</v>
      </c>
      <c r="N47" s="15">
        <f>ROUND(INDEX([3]acpsa_table3_Supply_Consumption!$C$2:$O$76,MATCH(TRIM($A47),[3]acpsa_table3_Supply_Consumption!$B$2:$B$76,0),MATCH(N$4,[3]acpsa_table3_Supply_Consumption!$C$1:$O$1,0)),0)</f>
        <v>695</v>
      </c>
    </row>
    <row r="48" spans="1:14" x14ac:dyDescent="0.3">
      <c r="A48" s="41" t="s">
        <v>33</v>
      </c>
      <c r="B48" s="15">
        <f>ROUND(INDEX([3]acpsa_table3_Supply_Consumption!$C$2:$O$76,MATCH(TRIM($A48),[3]acpsa_table3_Supply_Consumption!$B$2:$B$76,0),MATCH(B$4,[3]acpsa_table3_Supply_Consumption!$C$1:$O$1,0)),0)</f>
        <v>21133</v>
      </c>
      <c r="C48" s="15">
        <f>ROUND(INDEX([3]acpsa_table3_Supply_Consumption!$C$2:$O$76,MATCH(TRIM($A48),[3]acpsa_table3_Supply_Consumption!$B$2:$B$76,0),MATCH(C$4,[3]acpsa_table3_Supply_Consumption!$C$1:$O$1,0)),0)</f>
        <v>0</v>
      </c>
      <c r="D48" s="15">
        <f>ROUND(INDEX([3]acpsa_table3_Supply_Consumption!$C$2:$O$76,MATCH(TRIM($A48),[3]acpsa_table3_Supply_Consumption!$B$2:$B$76,0),MATCH(D$4,[3]acpsa_table3_Supply_Consumption!$C$1:$O$1,0)),0)</f>
        <v>0</v>
      </c>
      <c r="E48" s="15">
        <f>ROUND(INDEX([3]acpsa_table3_Supply_Consumption!$C$2:$O$76,MATCH(TRIM($A48),[3]acpsa_table3_Supply_Consumption!$B$2:$B$76,0),MATCH(E$4,[3]acpsa_table3_Supply_Consumption!$C$1:$O$1,0)),0)</f>
        <v>0</v>
      </c>
      <c r="F48" s="15">
        <f>ROUND(INDEX([3]acpsa_table3_Supply_Consumption!$C$2:$O$76,MATCH(TRIM($A48),[3]acpsa_table3_Supply_Consumption!$B$2:$B$76,0),MATCH(F$4,[3]acpsa_table3_Supply_Consumption!$C$1:$O$1,0)),0)</f>
        <v>0</v>
      </c>
      <c r="G48" s="15">
        <f>ROUND(INDEX([3]acpsa_table3_Supply_Consumption!$C$2:$O$76,MATCH(TRIM($A48),[3]acpsa_table3_Supply_Consumption!$B$2:$B$76,0),MATCH(G$4,[3]acpsa_table3_Supply_Consumption!$C$1:$O$1,0)),0)</f>
        <v>21133</v>
      </c>
      <c r="H48" s="15">
        <f>ROUND(INDEX([3]acpsa_table3_Supply_Consumption!$C$2:$O$76,MATCH(TRIM($A48),[3]acpsa_table3_Supply_Consumption!$B$2:$B$76,0),MATCH(H$4,[3]acpsa_table3_Supply_Consumption!$C$1:$O$1,0)),0)</f>
        <v>0</v>
      </c>
      <c r="I48" s="15">
        <f>ROUND(INDEX([3]acpsa_table3_Supply_Consumption!$C$2:$O$76,MATCH(TRIM($A48),[3]acpsa_table3_Supply_Consumption!$B$2:$B$76,0),MATCH(I$4,[3]acpsa_table3_Supply_Consumption!$C$1:$O$1,0)),0)</f>
        <v>0</v>
      </c>
      <c r="J48" s="15">
        <f>ROUND(INDEX([3]acpsa_table3_Supply_Consumption!$C$2:$O$76,MATCH(TRIM($A48),[3]acpsa_table3_Supply_Consumption!$B$2:$B$76,0),MATCH(J$4,[3]acpsa_table3_Supply_Consumption!$C$1:$O$1,0)),0)</f>
        <v>0</v>
      </c>
      <c r="K48" s="15">
        <f>ROUND(INDEX([3]acpsa_table3_Supply_Consumption!$C$2:$O$76,MATCH(TRIM($A48),[3]acpsa_table3_Supply_Consumption!$B$2:$B$76,0),MATCH(K$4,[3]acpsa_table3_Supply_Consumption!$C$1:$O$1,0)),0)</f>
        <v>0</v>
      </c>
      <c r="L48" s="15">
        <f>ROUND(INDEX([3]acpsa_table3_Supply_Consumption!$C$2:$O$76,MATCH(TRIM($A48),[3]acpsa_table3_Supply_Consumption!$B$2:$B$76,0),MATCH(L$4,[3]acpsa_table3_Supply_Consumption!$C$1:$O$1,0)),0)</f>
        <v>21133</v>
      </c>
      <c r="M48" s="22">
        <f>ROUND(INDEX([3]acpsa_table3_Supply_Consumption!$C$2:$O$76,MATCH(TRIM($A48),[3]acpsa_table3_Supply_Consumption!$B$2:$B$76,0),MATCH(M$4,[3]acpsa_table3_Supply_Consumption!$C$1:$O$1,0)),0)</f>
        <v>0</v>
      </c>
      <c r="N48" s="15">
        <f>ROUND(INDEX([3]acpsa_table3_Supply_Consumption!$C$2:$O$76,MATCH(TRIM($A48),[3]acpsa_table3_Supply_Consumption!$B$2:$B$76,0),MATCH(N$4,[3]acpsa_table3_Supply_Consumption!$C$1:$O$1,0)),0)</f>
        <v>21133</v>
      </c>
    </row>
    <row r="49" spans="1:14" x14ac:dyDescent="0.3">
      <c r="A49" s="41" t="s">
        <v>20</v>
      </c>
      <c r="B49" s="15">
        <f>ROUND(INDEX([3]acpsa_table3_Supply_Consumption!$C$2:$O$76,MATCH(TRIM($A49),[3]acpsa_table3_Supply_Consumption!$B$2:$B$76,0),MATCH(B$4,[3]acpsa_table3_Supply_Consumption!$C$1:$O$1,0)),0)</f>
        <v>1674</v>
      </c>
      <c r="C49" s="15">
        <f>ROUND(INDEX([3]acpsa_table3_Supply_Consumption!$C$2:$O$76,MATCH(TRIM($A49),[3]acpsa_table3_Supply_Consumption!$B$2:$B$76,0),MATCH(C$4,[3]acpsa_table3_Supply_Consumption!$C$1:$O$1,0)),0)</f>
        <v>13</v>
      </c>
      <c r="D49" s="15">
        <f>ROUND(INDEX([3]acpsa_table3_Supply_Consumption!$C$2:$O$76,MATCH(TRIM($A49),[3]acpsa_table3_Supply_Consumption!$B$2:$B$76,0),MATCH(D$4,[3]acpsa_table3_Supply_Consumption!$C$1:$O$1,0)),0)</f>
        <v>0</v>
      </c>
      <c r="E49" s="15">
        <f>ROUND(INDEX([3]acpsa_table3_Supply_Consumption!$C$2:$O$76,MATCH(TRIM($A49),[3]acpsa_table3_Supply_Consumption!$B$2:$B$76,0),MATCH(E$4,[3]acpsa_table3_Supply_Consumption!$C$1:$O$1,0)),0)</f>
        <v>0</v>
      </c>
      <c r="F49" s="15">
        <f>ROUND(INDEX([3]acpsa_table3_Supply_Consumption!$C$2:$O$76,MATCH(TRIM($A49),[3]acpsa_table3_Supply_Consumption!$B$2:$B$76,0),MATCH(F$4,[3]acpsa_table3_Supply_Consumption!$C$1:$O$1,0)),0)</f>
        <v>0</v>
      </c>
      <c r="G49" s="15">
        <f>ROUND(INDEX([3]acpsa_table3_Supply_Consumption!$C$2:$O$76,MATCH(TRIM($A49),[3]acpsa_table3_Supply_Consumption!$B$2:$B$76,0),MATCH(G$4,[3]acpsa_table3_Supply_Consumption!$C$1:$O$1,0)),0)</f>
        <v>1687</v>
      </c>
      <c r="H49" s="15">
        <f>ROUND(INDEX([3]acpsa_table3_Supply_Consumption!$C$2:$O$76,MATCH(TRIM($A49),[3]acpsa_table3_Supply_Consumption!$B$2:$B$76,0),MATCH(H$4,[3]acpsa_table3_Supply_Consumption!$C$1:$O$1,0)),0)</f>
        <v>552</v>
      </c>
      <c r="I49" s="15">
        <f>ROUND(INDEX([3]acpsa_table3_Supply_Consumption!$C$2:$O$76,MATCH(TRIM($A49),[3]acpsa_table3_Supply_Consumption!$B$2:$B$76,0),MATCH(I$4,[3]acpsa_table3_Supply_Consumption!$C$1:$O$1,0)),0)</f>
        <v>12</v>
      </c>
      <c r="J49" s="15">
        <f>ROUND(INDEX([3]acpsa_table3_Supply_Consumption!$C$2:$O$76,MATCH(TRIM($A49),[3]acpsa_table3_Supply_Consumption!$B$2:$B$76,0),MATCH(J$4,[3]acpsa_table3_Supply_Consumption!$C$1:$O$1,0)),0)</f>
        <v>1049</v>
      </c>
      <c r="K49" s="15">
        <f>ROUND(INDEX([3]acpsa_table3_Supply_Consumption!$C$2:$O$76,MATCH(TRIM($A49),[3]acpsa_table3_Supply_Consumption!$B$2:$B$76,0),MATCH(K$4,[3]acpsa_table3_Supply_Consumption!$C$1:$O$1,0)),0)</f>
        <v>0</v>
      </c>
      <c r="L49" s="15">
        <f>ROUND(INDEX([3]acpsa_table3_Supply_Consumption!$C$2:$O$76,MATCH(TRIM($A49),[3]acpsa_table3_Supply_Consumption!$B$2:$B$76,0),MATCH(L$4,[3]acpsa_table3_Supply_Consumption!$C$1:$O$1,0)),0)</f>
        <v>0</v>
      </c>
      <c r="M49" s="22">
        <f>ROUND(INDEX([3]acpsa_table3_Supply_Consumption!$C$2:$O$76,MATCH(TRIM($A49),[3]acpsa_table3_Supply_Consumption!$B$2:$B$76,0),MATCH(M$4,[3]acpsa_table3_Supply_Consumption!$C$1:$O$1,0)),0)</f>
        <v>74</v>
      </c>
      <c r="N49" s="15">
        <f>ROUND(INDEX([3]acpsa_table3_Supply_Consumption!$C$2:$O$76,MATCH(TRIM($A49),[3]acpsa_table3_Supply_Consumption!$B$2:$B$76,0),MATCH(N$4,[3]acpsa_table3_Supply_Consumption!$C$1:$O$1,0)),0)</f>
        <v>1687</v>
      </c>
    </row>
    <row r="50" spans="1:14" x14ac:dyDescent="0.3">
      <c r="A50" s="39" t="s">
        <v>65</v>
      </c>
      <c r="B50" s="15">
        <f>ROUND(INDEX([3]acpsa_table3_Supply_Consumption!$C$2:$O$76,MATCH(TRIM($A50),[3]acpsa_table3_Supply_Consumption!$B$2:$B$76,0),MATCH(B$4,[3]acpsa_table3_Supply_Consumption!$C$1:$O$1,0)),0)</f>
        <v>16095</v>
      </c>
      <c r="C50" s="15">
        <f>ROUND(INDEX([3]acpsa_table3_Supply_Consumption!$C$2:$O$76,MATCH(TRIM($A50),[3]acpsa_table3_Supply_Consumption!$B$2:$B$76,0),MATCH(C$4,[3]acpsa_table3_Supply_Consumption!$C$1:$O$1,0)),0)</f>
        <v>1391</v>
      </c>
      <c r="D50" s="15">
        <f>ROUND(INDEX([3]acpsa_table3_Supply_Consumption!$C$2:$O$76,MATCH(TRIM($A50),[3]acpsa_table3_Supply_Consumption!$B$2:$B$76,0),MATCH(D$4,[3]acpsa_table3_Supply_Consumption!$C$1:$O$1,0)),0)</f>
        <v>-462</v>
      </c>
      <c r="E50" s="15">
        <f>ROUND(INDEX([3]acpsa_table3_Supply_Consumption!$C$2:$O$76,MATCH(TRIM($A50),[3]acpsa_table3_Supply_Consumption!$B$2:$B$76,0),MATCH(E$4,[3]acpsa_table3_Supply_Consumption!$C$1:$O$1,0)),0)</f>
        <v>2833</v>
      </c>
      <c r="F50" s="15">
        <f>ROUND(INDEX([3]acpsa_table3_Supply_Consumption!$C$2:$O$76,MATCH(TRIM($A50),[3]acpsa_table3_Supply_Consumption!$B$2:$B$76,0),MATCH(F$4,[3]acpsa_table3_Supply_Consumption!$C$1:$O$1,0)),0)</f>
        <v>4693</v>
      </c>
      <c r="G50" s="15">
        <f>ROUND(INDEX([3]acpsa_table3_Supply_Consumption!$C$2:$O$76,MATCH(TRIM($A50),[3]acpsa_table3_Supply_Consumption!$B$2:$B$76,0),MATCH(G$4,[3]acpsa_table3_Supply_Consumption!$C$1:$O$1,0)),0)</f>
        <v>25474</v>
      </c>
      <c r="H50" s="15">
        <f>ROUND(INDEX([3]acpsa_table3_Supply_Consumption!$C$2:$O$76,MATCH(TRIM($A50),[3]acpsa_table3_Supply_Consumption!$B$2:$B$76,0),MATCH(H$4,[3]acpsa_table3_Supply_Consumption!$C$1:$O$1,0)),0)</f>
        <v>2789</v>
      </c>
      <c r="I50" s="15">
        <f>ROUND(INDEX([3]acpsa_table3_Supply_Consumption!$C$2:$O$76,MATCH(TRIM($A50),[3]acpsa_table3_Supply_Consumption!$B$2:$B$76,0),MATCH(I$4,[3]acpsa_table3_Supply_Consumption!$C$1:$O$1,0)),0)</f>
        <v>2403</v>
      </c>
      <c r="J50" s="15">
        <f>ROUND(INDEX([3]acpsa_table3_Supply_Consumption!$C$2:$O$76,MATCH(TRIM($A50),[3]acpsa_table3_Supply_Consumption!$B$2:$B$76,0),MATCH(J$4,[3]acpsa_table3_Supply_Consumption!$C$1:$O$1,0)),0)</f>
        <v>18487</v>
      </c>
      <c r="K50" s="15">
        <f>ROUND(INDEX([3]acpsa_table3_Supply_Consumption!$C$2:$O$76,MATCH(TRIM($A50),[3]acpsa_table3_Supply_Consumption!$B$2:$B$76,0),MATCH(K$4,[3]acpsa_table3_Supply_Consumption!$C$1:$O$1,0)),0)</f>
        <v>0</v>
      </c>
      <c r="L50" s="15">
        <f>ROUND(INDEX([3]acpsa_table3_Supply_Consumption!$C$2:$O$76,MATCH(TRIM($A50),[3]acpsa_table3_Supply_Consumption!$B$2:$B$76,0),MATCH(L$4,[3]acpsa_table3_Supply_Consumption!$C$1:$O$1,0)),0)</f>
        <v>0</v>
      </c>
      <c r="M50" s="22">
        <f>ROUND(INDEX([3]acpsa_table3_Supply_Consumption!$C$2:$O$76,MATCH(TRIM($A50),[3]acpsa_table3_Supply_Consumption!$B$2:$B$76,0),MATCH(M$4,[3]acpsa_table3_Supply_Consumption!$C$1:$O$1,0)),0)</f>
        <v>1796</v>
      </c>
      <c r="N50" s="15">
        <f>ROUND(INDEX([3]acpsa_table3_Supply_Consumption!$C$2:$O$76,MATCH(TRIM($A50),[3]acpsa_table3_Supply_Consumption!$B$2:$B$76,0),MATCH(N$4,[3]acpsa_table3_Supply_Consumption!$C$1:$O$1,0)),0)</f>
        <v>25474</v>
      </c>
    </row>
    <row r="51" spans="1:14" x14ac:dyDescent="0.3">
      <c r="A51" s="41" t="s">
        <v>66</v>
      </c>
      <c r="B51" s="15">
        <f>ROUND(INDEX([3]acpsa_table3_Supply_Consumption!$C$2:$O$76,MATCH(TRIM($A51),[3]acpsa_table3_Supply_Consumption!$B$2:$B$76,0),MATCH(B$4,[3]acpsa_table3_Supply_Consumption!$C$1:$O$1,0)),0)</f>
        <v>1779</v>
      </c>
      <c r="C51" s="15">
        <f>ROUND(INDEX([3]acpsa_table3_Supply_Consumption!$C$2:$O$76,MATCH(TRIM($A51),[3]acpsa_table3_Supply_Consumption!$B$2:$B$76,0),MATCH(C$4,[3]acpsa_table3_Supply_Consumption!$C$1:$O$1,0)),0)</f>
        <v>80</v>
      </c>
      <c r="D51" s="15">
        <f>ROUND(INDEX([3]acpsa_table3_Supply_Consumption!$C$2:$O$76,MATCH(TRIM($A51),[3]acpsa_table3_Supply_Consumption!$B$2:$B$76,0),MATCH(D$4,[3]acpsa_table3_Supply_Consumption!$C$1:$O$1,0)),0)</f>
        <v>-94</v>
      </c>
      <c r="E51" s="15">
        <f>ROUND(INDEX([3]acpsa_table3_Supply_Consumption!$C$2:$O$76,MATCH(TRIM($A51),[3]acpsa_table3_Supply_Consumption!$B$2:$B$76,0),MATCH(E$4,[3]acpsa_table3_Supply_Consumption!$C$1:$O$1,0)),0)</f>
        <v>308</v>
      </c>
      <c r="F51" s="15">
        <f>ROUND(INDEX([3]acpsa_table3_Supply_Consumption!$C$2:$O$76,MATCH(TRIM($A51),[3]acpsa_table3_Supply_Consumption!$B$2:$B$76,0),MATCH(F$4,[3]acpsa_table3_Supply_Consumption!$C$1:$O$1,0)),0)</f>
        <v>105</v>
      </c>
      <c r="G51" s="15">
        <f>ROUND(INDEX([3]acpsa_table3_Supply_Consumption!$C$2:$O$76,MATCH(TRIM($A51),[3]acpsa_table3_Supply_Consumption!$B$2:$B$76,0),MATCH(G$4,[3]acpsa_table3_Supply_Consumption!$C$1:$O$1,0)),0)</f>
        <v>2367</v>
      </c>
      <c r="H51" s="15">
        <f>ROUND(INDEX([3]acpsa_table3_Supply_Consumption!$C$2:$O$76,MATCH(TRIM($A51),[3]acpsa_table3_Supply_Consumption!$B$2:$B$76,0),MATCH(H$4,[3]acpsa_table3_Supply_Consumption!$C$1:$O$1,0)),0)</f>
        <v>201</v>
      </c>
      <c r="I51" s="15">
        <f>ROUND(INDEX([3]acpsa_table3_Supply_Consumption!$C$2:$O$76,MATCH(TRIM($A51),[3]acpsa_table3_Supply_Consumption!$B$2:$B$76,0),MATCH(I$4,[3]acpsa_table3_Supply_Consumption!$C$1:$O$1,0)),0)</f>
        <v>1701</v>
      </c>
      <c r="J51" s="15">
        <f>ROUND(INDEX([3]acpsa_table3_Supply_Consumption!$C$2:$O$76,MATCH(TRIM($A51),[3]acpsa_table3_Supply_Consumption!$B$2:$B$76,0),MATCH(J$4,[3]acpsa_table3_Supply_Consumption!$C$1:$O$1,0)),0)</f>
        <v>253</v>
      </c>
      <c r="K51" s="15">
        <f>ROUND(INDEX([3]acpsa_table3_Supply_Consumption!$C$2:$O$76,MATCH(TRIM($A51),[3]acpsa_table3_Supply_Consumption!$B$2:$B$76,0),MATCH(K$4,[3]acpsa_table3_Supply_Consumption!$C$1:$O$1,0)),0)</f>
        <v>0</v>
      </c>
      <c r="L51" s="15">
        <f>ROUND(INDEX([3]acpsa_table3_Supply_Consumption!$C$2:$O$76,MATCH(TRIM($A51),[3]acpsa_table3_Supply_Consumption!$B$2:$B$76,0),MATCH(L$4,[3]acpsa_table3_Supply_Consumption!$C$1:$O$1,0)),0)</f>
        <v>0</v>
      </c>
      <c r="M51" s="22">
        <f>ROUND(INDEX([3]acpsa_table3_Supply_Consumption!$C$2:$O$76,MATCH(TRIM($A51),[3]acpsa_table3_Supply_Consumption!$B$2:$B$76,0),MATCH(M$4,[3]acpsa_table3_Supply_Consumption!$C$1:$O$1,0)),0)</f>
        <v>212</v>
      </c>
      <c r="N51" s="15">
        <f>ROUND(INDEX([3]acpsa_table3_Supply_Consumption!$C$2:$O$76,MATCH(TRIM($A51),[3]acpsa_table3_Supply_Consumption!$B$2:$B$76,0),MATCH(N$4,[3]acpsa_table3_Supply_Consumption!$C$1:$O$1,0)),0)</f>
        <v>2367</v>
      </c>
    </row>
    <row r="52" spans="1:14" x14ac:dyDescent="0.3">
      <c r="A52" s="41" t="s">
        <v>67</v>
      </c>
      <c r="B52" s="15">
        <f>ROUND(INDEX([3]acpsa_table3_Supply_Consumption!$C$2:$O$76,MATCH(TRIM($A52),[3]acpsa_table3_Supply_Consumption!$B$2:$B$76,0),MATCH(B$4,[3]acpsa_table3_Supply_Consumption!$C$1:$O$1,0)),0)</f>
        <v>786</v>
      </c>
      <c r="C52" s="15">
        <f>ROUND(INDEX([3]acpsa_table3_Supply_Consumption!$C$2:$O$76,MATCH(TRIM($A52),[3]acpsa_table3_Supply_Consumption!$B$2:$B$76,0),MATCH(C$4,[3]acpsa_table3_Supply_Consumption!$C$1:$O$1,0)),0)</f>
        <v>50</v>
      </c>
      <c r="D52" s="15">
        <f>ROUND(INDEX([3]acpsa_table3_Supply_Consumption!$C$2:$O$76,MATCH(TRIM($A52),[3]acpsa_table3_Supply_Consumption!$B$2:$B$76,0),MATCH(D$4,[3]acpsa_table3_Supply_Consumption!$C$1:$O$1,0)),0)</f>
        <v>-44</v>
      </c>
      <c r="E52" s="15">
        <f>ROUND(INDEX([3]acpsa_table3_Supply_Consumption!$C$2:$O$76,MATCH(TRIM($A52),[3]acpsa_table3_Supply_Consumption!$B$2:$B$76,0),MATCH(E$4,[3]acpsa_table3_Supply_Consumption!$C$1:$O$1,0)),0)</f>
        <v>139</v>
      </c>
      <c r="F52" s="15">
        <f>ROUND(INDEX([3]acpsa_table3_Supply_Consumption!$C$2:$O$76,MATCH(TRIM($A52),[3]acpsa_table3_Supply_Consumption!$B$2:$B$76,0),MATCH(F$4,[3]acpsa_table3_Supply_Consumption!$C$1:$O$1,0)),0)</f>
        <v>267</v>
      </c>
      <c r="G52" s="15">
        <f>ROUND(INDEX([3]acpsa_table3_Supply_Consumption!$C$2:$O$76,MATCH(TRIM($A52),[3]acpsa_table3_Supply_Consumption!$B$2:$B$76,0),MATCH(G$4,[3]acpsa_table3_Supply_Consumption!$C$1:$O$1,0)),0)</f>
        <v>1287</v>
      </c>
      <c r="H52" s="15">
        <f>ROUND(INDEX([3]acpsa_table3_Supply_Consumption!$C$2:$O$76,MATCH(TRIM($A52),[3]acpsa_table3_Supply_Consumption!$B$2:$B$76,0),MATCH(H$4,[3]acpsa_table3_Supply_Consumption!$C$1:$O$1,0)),0)</f>
        <v>102</v>
      </c>
      <c r="I52" s="15">
        <f>ROUND(INDEX([3]acpsa_table3_Supply_Consumption!$C$2:$O$76,MATCH(TRIM($A52),[3]acpsa_table3_Supply_Consumption!$B$2:$B$76,0),MATCH(I$4,[3]acpsa_table3_Supply_Consumption!$C$1:$O$1,0)),0)</f>
        <v>35</v>
      </c>
      <c r="J52" s="15">
        <f>ROUND(INDEX([3]acpsa_table3_Supply_Consumption!$C$2:$O$76,MATCH(TRIM($A52),[3]acpsa_table3_Supply_Consumption!$B$2:$B$76,0),MATCH(J$4,[3]acpsa_table3_Supply_Consumption!$C$1:$O$1,0)),0)</f>
        <v>1068</v>
      </c>
      <c r="K52" s="15">
        <f>ROUND(INDEX([3]acpsa_table3_Supply_Consumption!$C$2:$O$76,MATCH(TRIM($A52),[3]acpsa_table3_Supply_Consumption!$B$2:$B$76,0),MATCH(K$4,[3]acpsa_table3_Supply_Consumption!$C$1:$O$1,0)),0)</f>
        <v>0</v>
      </c>
      <c r="L52" s="15">
        <f>ROUND(INDEX([3]acpsa_table3_Supply_Consumption!$C$2:$O$76,MATCH(TRIM($A52),[3]acpsa_table3_Supply_Consumption!$B$2:$B$76,0),MATCH(L$4,[3]acpsa_table3_Supply_Consumption!$C$1:$O$1,0)),0)</f>
        <v>0</v>
      </c>
      <c r="M52" s="22">
        <f>ROUND(INDEX([3]acpsa_table3_Supply_Consumption!$C$2:$O$76,MATCH(TRIM($A52),[3]acpsa_table3_Supply_Consumption!$B$2:$B$76,0),MATCH(M$4,[3]acpsa_table3_Supply_Consumption!$C$1:$O$1,0)),0)</f>
        <v>82</v>
      </c>
      <c r="N52" s="15">
        <f>ROUND(INDEX([3]acpsa_table3_Supply_Consumption!$C$2:$O$76,MATCH(TRIM($A52),[3]acpsa_table3_Supply_Consumption!$B$2:$B$76,0),MATCH(N$4,[3]acpsa_table3_Supply_Consumption!$C$1:$O$1,0)),0)</f>
        <v>1287</v>
      </c>
    </row>
    <row r="53" spans="1:14" x14ac:dyDescent="0.3">
      <c r="A53" s="41" t="s">
        <v>68</v>
      </c>
      <c r="B53" s="15">
        <f>ROUND(INDEX([3]acpsa_table3_Supply_Consumption!$C$2:$O$76,MATCH(TRIM($A53),[3]acpsa_table3_Supply_Consumption!$B$2:$B$76,0),MATCH(B$4,[3]acpsa_table3_Supply_Consumption!$C$1:$O$1,0)),0)</f>
        <v>1063</v>
      </c>
      <c r="C53" s="15">
        <f>ROUND(INDEX([3]acpsa_table3_Supply_Consumption!$C$2:$O$76,MATCH(TRIM($A53),[3]acpsa_table3_Supply_Consumption!$B$2:$B$76,0),MATCH(C$4,[3]acpsa_table3_Supply_Consumption!$C$1:$O$1,0)),0)</f>
        <v>2</v>
      </c>
      <c r="D53" s="15">
        <f>ROUND(INDEX([3]acpsa_table3_Supply_Consumption!$C$2:$O$76,MATCH(TRIM($A53),[3]acpsa_table3_Supply_Consumption!$B$2:$B$76,0),MATCH(D$4,[3]acpsa_table3_Supply_Consumption!$C$1:$O$1,0)),0)</f>
        <v>-19</v>
      </c>
      <c r="E53" s="15">
        <f>ROUND(INDEX([3]acpsa_table3_Supply_Consumption!$C$2:$O$76,MATCH(TRIM($A53),[3]acpsa_table3_Supply_Consumption!$B$2:$B$76,0),MATCH(E$4,[3]acpsa_table3_Supply_Consumption!$C$1:$O$1,0)),0)</f>
        <v>171</v>
      </c>
      <c r="F53" s="15">
        <f>ROUND(INDEX([3]acpsa_table3_Supply_Consumption!$C$2:$O$76,MATCH(TRIM($A53),[3]acpsa_table3_Supply_Consumption!$B$2:$B$76,0),MATCH(F$4,[3]acpsa_table3_Supply_Consumption!$C$1:$O$1,0)),0)</f>
        <v>366</v>
      </c>
      <c r="G53" s="15">
        <f>ROUND(INDEX([3]acpsa_table3_Supply_Consumption!$C$2:$O$76,MATCH(TRIM($A53),[3]acpsa_table3_Supply_Consumption!$B$2:$B$76,0),MATCH(G$4,[3]acpsa_table3_Supply_Consumption!$C$1:$O$1,0)),0)</f>
        <v>1620</v>
      </c>
      <c r="H53" s="15">
        <f>ROUND(INDEX([3]acpsa_table3_Supply_Consumption!$C$2:$O$76,MATCH(TRIM($A53),[3]acpsa_table3_Supply_Consumption!$B$2:$B$76,0),MATCH(H$4,[3]acpsa_table3_Supply_Consumption!$C$1:$O$1,0)),0)</f>
        <v>115</v>
      </c>
      <c r="I53" s="15">
        <f>ROUND(INDEX([3]acpsa_table3_Supply_Consumption!$C$2:$O$76,MATCH(TRIM($A53),[3]acpsa_table3_Supply_Consumption!$B$2:$B$76,0),MATCH(I$4,[3]acpsa_table3_Supply_Consumption!$C$1:$O$1,0)),0)</f>
        <v>9</v>
      </c>
      <c r="J53" s="15">
        <f>ROUND(INDEX([3]acpsa_table3_Supply_Consumption!$C$2:$O$76,MATCH(TRIM($A53),[3]acpsa_table3_Supply_Consumption!$B$2:$B$76,0),MATCH(J$4,[3]acpsa_table3_Supply_Consumption!$C$1:$O$1,0)),0)</f>
        <v>1467</v>
      </c>
      <c r="K53" s="15">
        <f>ROUND(INDEX([3]acpsa_table3_Supply_Consumption!$C$2:$O$76,MATCH(TRIM($A53),[3]acpsa_table3_Supply_Consumption!$B$2:$B$76,0),MATCH(K$4,[3]acpsa_table3_Supply_Consumption!$C$1:$O$1,0)),0)</f>
        <v>0</v>
      </c>
      <c r="L53" s="15">
        <f>ROUND(INDEX([3]acpsa_table3_Supply_Consumption!$C$2:$O$76,MATCH(TRIM($A53),[3]acpsa_table3_Supply_Consumption!$B$2:$B$76,0),MATCH(L$4,[3]acpsa_table3_Supply_Consumption!$C$1:$O$1,0)),0)</f>
        <v>0</v>
      </c>
      <c r="M53" s="22">
        <f>ROUND(INDEX([3]acpsa_table3_Supply_Consumption!$C$2:$O$76,MATCH(TRIM($A53),[3]acpsa_table3_Supply_Consumption!$B$2:$B$76,0),MATCH(M$4,[3]acpsa_table3_Supply_Consumption!$C$1:$O$1,0)),0)</f>
        <v>29</v>
      </c>
      <c r="N53" s="15">
        <f>ROUND(INDEX([3]acpsa_table3_Supply_Consumption!$C$2:$O$76,MATCH(TRIM($A53),[3]acpsa_table3_Supply_Consumption!$B$2:$B$76,0),MATCH(N$4,[3]acpsa_table3_Supply_Consumption!$C$1:$O$1,0)),0)</f>
        <v>1620</v>
      </c>
    </row>
    <row r="54" spans="1:14" x14ac:dyDescent="0.3">
      <c r="A54" s="41" t="s">
        <v>69</v>
      </c>
      <c r="B54" s="15">
        <f>ROUND(INDEX([3]acpsa_table3_Supply_Consumption!$C$2:$O$76,MATCH(TRIM($A54),[3]acpsa_table3_Supply_Consumption!$B$2:$B$76,0),MATCH(B$4,[3]acpsa_table3_Supply_Consumption!$C$1:$O$1,0)),0)</f>
        <v>2777</v>
      </c>
      <c r="C54" s="15">
        <f>ROUND(INDEX([3]acpsa_table3_Supply_Consumption!$C$2:$O$76,MATCH(TRIM($A54),[3]acpsa_table3_Supply_Consumption!$B$2:$B$76,0),MATCH(C$4,[3]acpsa_table3_Supply_Consumption!$C$1:$O$1,0)),0)</f>
        <v>113</v>
      </c>
      <c r="D54" s="15">
        <f>ROUND(INDEX([3]acpsa_table3_Supply_Consumption!$C$2:$O$76,MATCH(TRIM($A54),[3]acpsa_table3_Supply_Consumption!$B$2:$B$76,0),MATCH(D$4,[3]acpsa_table3_Supply_Consumption!$C$1:$O$1,0)),0)</f>
        <v>-126</v>
      </c>
      <c r="E54" s="15">
        <f>ROUND(INDEX([3]acpsa_table3_Supply_Consumption!$C$2:$O$76,MATCH(TRIM($A54),[3]acpsa_table3_Supply_Consumption!$B$2:$B$76,0),MATCH(E$4,[3]acpsa_table3_Supply_Consumption!$C$1:$O$1,0)),0)</f>
        <v>478</v>
      </c>
      <c r="F54" s="15">
        <f>ROUND(INDEX([3]acpsa_table3_Supply_Consumption!$C$2:$O$76,MATCH(TRIM($A54),[3]acpsa_table3_Supply_Consumption!$B$2:$B$76,0),MATCH(F$4,[3]acpsa_table3_Supply_Consumption!$C$1:$O$1,0)),0)</f>
        <v>369</v>
      </c>
      <c r="G54" s="15">
        <f>ROUND(INDEX([3]acpsa_table3_Supply_Consumption!$C$2:$O$76,MATCH(TRIM($A54),[3]acpsa_table3_Supply_Consumption!$B$2:$B$76,0),MATCH(G$4,[3]acpsa_table3_Supply_Consumption!$C$1:$O$1,0)),0)</f>
        <v>3864</v>
      </c>
      <c r="H54" s="15">
        <f>ROUND(INDEX([3]acpsa_table3_Supply_Consumption!$C$2:$O$76,MATCH(TRIM($A54),[3]acpsa_table3_Supply_Consumption!$B$2:$B$76,0),MATCH(H$4,[3]acpsa_table3_Supply_Consumption!$C$1:$O$1,0)),0)</f>
        <v>1598</v>
      </c>
      <c r="I54" s="15">
        <f>ROUND(INDEX([3]acpsa_table3_Supply_Consumption!$C$2:$O$76,MATCH(TRIM($A54),[3]acpsa_table3_Supply_Consumption!$B$2:$B$76,0),MATCH(I$4,[3]acpsa_table3_Supply_Consumption!$C$1:$O$1,0)),0)</f>
        <v>657</v>
      </c>
      <c r="J54" s="15">
        <f>ROUND(INDEX([3]acpsa_table3_Supply_Consumption!$C$2:$O$76,MATCH(TRIM($A54),[3]acpsa_table3_Supply_Consumption!$B$2:$B$76,0),MATCH(J$4,[3]acpsa_table3_Supply_Consumption!$C$1:$O$1,0)),0)</f>
        <v>1312</v>
      </c>
      <c r="K54" s="15">
        <f>ROUND(INDEX([3]acpsa_table3_Supply_Consumption!$C$2:$O$76,MATCH(TRIM($A54),[3]acpsa_table3_Supply_Consumption!$B$2:$B$76,0),MATCH(K$4,[3]acpsa_table3_Supply_Consumption!$C$1:$O$1,0)),0)</f>
        <v>0</v>
      </c>
      <c r="L54" s="15">
        <f>ROUND(INDEX([3]acpsa_table3_Supply_Consumption!$C$2:$O$76,MATCH(TRIM($A54),[3]acpsa_table3_Supply_Consumption!$B$2:$B$76,0),MATCH(L$4,[3]acpsa_table3_Supply_Consumption!$C$1:$O$1,0)),0)</f>
        <v>0</v>
      </c>
      <c r="M54" s="22">
        <f>ROUND(INDEX([3]acpsa_table3_Supply_Consumption!$C$2:$O$76,MATCH(TRIM($A54),[3]acpsa_table3_Supply_Consumption!$B$2:$B$76,0),MATCH(M$4,[3]acpsa_table3_Supply_Consumption!$C$1:$O$1,0)),0)</f>
        <v>297</v>
      </c>
      <c r="N54" s="15">
        <f>ROUND(INDEX([3]acpsa_table3_Supply_Consumption!$C$2:$O$76,MATCH(TRIM($A54),[3]acpsa_table3_Supply_Consumption!$B$2:$B$76,0),MATCH(N$4,[3]acpsa_table3_Supply_Consumption!$C$1:$O$1,0)),0)</f>
        <v>3864</v>
      </c>
    </row>
    <row r="55" spans="1:14" x14ac:dyDescent="0.3">
      <c r="A55" s="41" t="s">
        <v>70</v>
      </c>
      <c r="B55" s="15">
        <f>ROUND(INDEX([3]acpsa_table3_Supply_Consumption!$C$2:$O$76,MATCH(TRIM($A55),[3]acpsa_table3_Supply_Consumption!$B$2:$B$76,0),MATCH(B$4,[3]acpsa_table3_Supply_Consumption!$C$1:$O$1,0)),0)</f>
        <v>5470</v>
      </c>
      <c r="C55" s="15">
        <f>ROUND(INDEX([3]acpsa_table3_Supply_Consumption!$C$2:$O$76,MATCH(TRIM($A55),[3]acpsa_table3_Supply_Consumption!$B$2:$B$76,0),MATCH(C$4,[3]acpsa_table3_Supply_Consumption!$C$1:$O$1,0)),0)</f>
        <v>1146</v>
      </c>
      <c r="D55" s="15">
        <f>ROUND(INDEX([3]acpsa_table3_Supply_Consumption!$C$2:$O$76,MATCH(TRIM($A55),[3]acpsa_table3_Supply_Consumption!$B$2:$B$76,0),MATCH(D$4,[3]acpsa_table3_Supply_Consumption!$C$1:$O$1,0)),0)</f>
        <v>-138</v>
      </c>
      <c r="E55" s="15">
        <f>ROUND(INDEX([3]acpsa_table3_Supply_Consumption!$C$2:$O$76,MATCH(TRIM($A55),[3]acpsa_table3_Supply_Consumption!$B$2:$B$76,0),MATCH(E$4,[3]acpsa_table3_Supply_Consumption!$C$1:$O$1,0)),0)</f>
        <v>1063</v>
      </c>
      <c r="F55" s="15">
        <f>ROUND(INDEX([3]acpsa_table3_Supply_Consumption!$C$2:$O$76,MATCH(TRIM($A55),[3]acpsa_table3_Supply_Consumption!$B$2:$B$76,0),MATCH(F$4,[3]acpsa_table3_Supply_Consumption!$C$1:$O$1,0)),0)</f>
        <v>2113</v>
      </c>
      <c r="G55" s="15">
        <f>ROUND(INDEX([3]acpsa_table3_Supply_Consumption!$C$2:$O$76,MATCH(TRIM($A55),[3]acpsa_table3_Supply_Consumption!$B$2:$B$76,0),MATCH(G$4,[3]acpsa_table3_Supply_Consumption!$C$1:$O$1,0)),0)</f>
        <v>9931</v>
      </c>
      <c r="H55" s="15">
        <f>ROUND(INDEX([3]acpsa_table3_Supply_Consumption!$C$2:$O$76,MATCH(TRIM($A55),[3]acpsa_table3_Supply_Consumption!$B$2:$B$76,0),MATCH(H$4,[3]acpsa_table3_Supply_Consumption!$C$1:$O$1,0)),0)</f>
        <v>291</v>
      </c>
      <c r="I55" s="15">
        <f>ROUND(INDEX([3]acpsa_table3_Supply_Consumption!$C$2:$O$76,MATCH(TRIM($A55),[3]acpsa_table3_Supply_Consumption!$B$2:$B$76,0),MATCH(I$4,[3]acpsa_table3_Supply_Consumption!$C$1:$O$1,0)),0)</f>
        <v>0</v>
      </c>
      <c r="J55" s="15">
        <f>ROUND(INDEX([3]acpsa_table3_Supply_Consumption!$C$2:$O$76,MATCH(TRIM($A55),[3]acpsa_table3_Supply_Consumption!$B$2:$B$76,0),MATCH(J$4,[3]acpsa_table3_Supply_Consumption!$C$1:$O$1,0)),0)</f>
        <v>8476</v>
      </c>
      <c r="K55" s="15">
        <f>ROUND(INDEX([3]acpsa_table3_Supply_Consumption!$C$2:$O$76,MATCH(TRIM($A55),[3]acpsa_table3_Supply_Consumption!$B$2:$B$76,0),MATCH(K$4,[3]acpsa_table3_Supply_Consumption!$C$1:$O$1,0)),0)</f>
        <v>0</v>
      </c>
      <c r="L55" s="15">
        <f>ROUND(INDEX([3]acpsa_table3_Supply_Consumption!$C$2:$O$76,MATCH(TRIM($A55),[3]acpsa_table3_Supply_Consumption!$B$2:$B$76,0),MATCH(L$4,[3]acpsa_table3_Supply_Consumption!$C$1:$O$1,0)),0)</f>
        <v>0</v>
      </c>
      <c r="M55" s="22">
        <f>ROUND(INDEX([3]acpsa_table3_Supply_Consumption!$C$2:$O$76,MATCH(TRIM($A55),[3]acpsa_table3_Supply_Consumption!$B$2:$B$76,0),MATCH(M$4,[3]acpsa_table3_Supply_Consumption!$C$1:$O$1,0)),0)</f>
        <v>1164</v>
      </c>
      <c r="N55" s="15">
        <f>ROUND(INDEX([3]acpsa_table3_Supply_Consumption!$C$2:$O$76,MATCH(TRIM($A55),[3]acpsa_table3_Supply_Consumption!$B$2:$B$76,0),MATCH(N$4,[3]acpsa_table3_Supply_Consumption!$C$1:$O$1,0)),0)</f>
        <v>9931</v>
      </c>
    </row>
    <row r="56" spans="1:14" x14ac:dyDescent="0.3">
      <c r="A56" s="41" t="s">
        <v>71</v>
      </c>
      <c r="B56" s="15">
        <f>ROUND(INDEX([3]acpsa_table3_Supply_Consumption!$C$2:$O$76,MATCH(TRIM($A56),[3]acpsa_table3_Supply_Consumption!$B$2:$B$76,0),MATCH(B$4,[3]acpsa_table3_Supply_Consumption!$C$1:$O$1,0)),0)</f>
        <v>4220</v>
      </c>
      <c r="C56" s="15">
        <f>ROUND(INDEX([3]acpsa_table3_Supply_Consumption!$C$2:$O$76,MATCH(TRIM($A56),[3]acpsa_table3_Supply_Consumption!$B$2:$B$76,0),MATCH(C$4,[3]acpsa_table3_Supply_Consumption!$C$1:$O$1,0)),0)</f>
        <v>0</v>
      </c>
      <c r="D56" s="15">
        <f>ROUND(INDEX([3]acpsa_table3_Supply_Consumption!$C$2:$O$76,MATCH(TRIM($A56),[3]acpsa_table3_Supply_Consumption!$B$2:$B$76,0),MATCH(D$4,[3]acpsa_table3_Supply_Consumption!$C$1:$O$1,0)),0)</f>
        <v>-40</v>
      </c>
      <c r="E56" s="15">
        <f>ROUND(INDEX([3]acpsa_table3_Supply_Consumption!$C$2:$O$76,MATCH(TRIM($A56),[3]acpsa_table3_Supply_Consumption!$B$2:$B$76,0),MATCH(E$4,[3]acpsa_table3_Supply_Consumption!$C$1:$O$1,0)),0)</f>
        <v>673</v>
      </c>
      <c r="F56" s="15">
        <f>ROUND(INDEX([3]acpsa_table3_Supply_Consumption!$C$2:$O$76,MATCH(TRIM($A56),[3]acpsa_table3_Supply_Consumption!$B$2:$B$76,0),MATCH(F$4,[3]acpsa_table3_Supply_Consumption!$C$1:$O$1,0)),0)</f>
        <v>1473</v>
      </c>
      <c r="G56" s="15">
        <f>ROUND(INDEX([3]acpsa_table3_Supply_Consumption!$C$2:$O$76,MATCH(TRIM($A56),[3]acpsa_table3_Supply_Consumption!$B$2:$B$76,0),MATCH(G$4,[3]acpsa_table3_Supply_Consumption!$C$1:$O$1,0)),0)</f>
        <v>6406</v>
      </c>
      <c r="H56" s="15">
        <f>ROUND(INDEX([3]acpsa_table3_Supply_Consumption!$C$2:$O$76,MATCH(TRIM($A56),[3]acpsa_table3_Supply_Consumption!$B$2:$B$76,0),MATCH(H$4,[3]acpsa_table3_Supply_Consumption!$C$1:$O$1,0)),0)</f>
        <v>482</v>
      </c>
      <c r="I56" s="15">
        <f>ROUND(INDEX([3]acpsa_table3_Supply_Consumption!$C$2:$O$76,MATCH(TRIM($A56),[3]acpsa_table3_Supply_Consumption!$B$2:$B$76,0),MATCH(I$4,[3]acpsa_table3_Supply_Consumption!$C$1:$O$1,0)),0)</f>
        <v>0</v>
      </c>
      <c r="J56" s="15">
        <f>ROUND(INDEX([3]acpsa_table3_Supply_Consumption!$C$2:$O$76,MATCH(TRIM($A56),[3]acpsa_table3_Supply_Consumption!$B$2:$B$76,0),MATCH(J$4,[3]acpsa_table3_Supply_Consumption!$C$1:$O$1,0)),0)</f>
        <v>5911</v>
      </c>
      <c r="K56" s="15">
        <f>ROUND(INDEX([3]acpsa_table3_Supply_Consumption!$C$2:$O$76,MATCH(TRIM($A56),[3]acpsa_table3_Supply_Consumption!$B$2:$B$76,0),MATCH(K$4,[3]acpsa_table3_Supply_Consumption!$C$1:$O$1,0)),0)</f>
        <v>0</v>
      </c>
      <c r="L56" s="15">
        <f>ROUND(INDEX([3]acpsa_table3_Supply_Consumption!$C$2:$O$76,MATCH(TRIM($A56),[3]acpsa_table3_Supply_Consumption!$B$2:$B$76,0),MATCH(L$4,[3]acpsa_table3_Supply_Consumption!$C$1:$O$1,0)),0)</f>
        <v>0</v>
      </c>
      <c r="M56" s="22">
        <f>ROUND(INDEX([3]acpsa_table3_Supply_Consumption!$C$2:$O$76,MATCH(TRIM($A56),[3]acpsa_table3_Supply_Consumption!$B$2:$B$76,0),MATCH(M$4,[3]acpsa_table3_Supply_Consumption!$C$1:$O$1,0)),0)</f>
        <v>13</v>
      </c>
      <c r="N56" s="15">
        <f>ROUND(INDEX([3]acpsa_table3_Supply_Consumption!$C$2:$O$76,MATCH(TRIM($A56),[3]acpsa_table3_Supply_Consumption!$B$2:$B$76,0),MATCH(N$4,[3]acpsa_table3_Supply_Consumption!$C$1:$O$1,0)),0)</f>
        <v>6406</v>
      </c>
    </row>
    <row r="57" spans="1:14" x14ac:dyDescent="0.3">
      <c r="A57" s="39" t="s">
        <v>72</v>
      </c>
      <c r="B57" s="15">
        <f>ROUND(INDEX([3]acpsa_table3_Supply_Consumption!$C$2:$O$76,MATCH(TRIM($A57),[3]acpsa_table3_Supply_Consumption!$B$2:$B$76,0),MATCH(B$4,[3]acpsa_table3_Supply_Consumption!$C$1:$O$1,0)),0)</f>
        <v>97627</v>
      </c>
      <c r="C57" s="15">
        <f>ROUND(INDEX([3]acpsa_table3_Supply_Consumption!$C$2:$O$76,MATCH(TRIM($A57),[3]acpsa_table3_Supply_Consumption!$B$2:$B$76,0),MATCH(C$4,[3]acpsa_table3_Supply_Consumption!$C$1:$O$1,0)),0)</f>
        <v>820</v>
      </c>
      <c r="D57" s="15">
        <f>ROUND(INDEX([3]acpsa_table3_Supply_Consumption!$C$2:$O$76,MATCH(TRIM($A57),[3]acpsa_table3_Supply_Consumption!$B$2:$B$76,0),MATCH(D$4,[3]acpsa_table3_Supply_Consumption!$C$1:$O$1,0)),0)</f>
        <v>368</v>
      </c>
      <c r="E57" s="15">
        <f>ROUND(INDEX([3]acpsa_table3_Supply_Consumption!$C$2:$O$76,MATCH(TRIM($A57),[3]acpsa_table3_Supply_Consumption!$B$2:$B$76,0),MATCH(E$4,[3]acpsa_table3_Supply_Consumption!$C$1:$O$1,0)),0)</f>
        <v>24615</v>
      </c>
      <c r="F57" s="15">
        <f>ROUND(INDEX([3]acpsa_table3_Supply_Consumption!$C$2:$O$76,MATCH(TRIM($A57),[3]acpsa_table3_Supply_Consumption!$B$2:$B$76,0),MATCH(F$4,[3]acpsa_table3_Supply_Consumption!$C$1:$O$1,0)),0)</f>
        <v>22292</v>
      </c>
      <c r="G57" s="15">
        <f>ROUND(INDEX([3]acpsa_table3_Supply_Consumption!$C$2:$O$76,MATCH(TRIM($A57),[3]acpsa_table3_Supply_Consumption!$B$2:$B$76,0),MATCH(G$4,[3]acpsa_table3_Supply_Consumption!$C$1:$O$1,0)),0)</f>
        <v>144986</v>
      </c>
      <c r="H57" s="15">
        <f>ROUND(INDEX([3]acpsa_table3_Supply_Consumption!$C$2:$O$76,MATCH(TRIM($A57),[3]acpsa_table3_Supply_Consumption!$B$2:$B$76,0),MATCH(H$4,[3]acpsa_table3_Supply_Consumption!$C$1:$O$1,0)),0)</f>
        <v>13342</v>
      </c>
      <c r="I57" s="15">
        <f>ROUND(INDEX([3]acpsa_table3_Supply_Consumption!$C$2:$O$76,MATCH(TRIM($A57),[3]acpsa_table3_Supply_Consumption!$B$2:$B$76,0),MATCH(I$4,[3]acpsa_table3_Supply_Consumption!$C$1:$O$1,0)),0)</f>
        <v>868</v>
      </c>
      <c r="J57" s="15">
        <f>ROUND(INDEX([3]acpsa_table3_Supply_Consumption!$C$2:$O$76,MATCH(TRIM($A57),[3]acpsa_table3_Supply_Consumption!$B$2:$B$76,0),MATCH(J$4,[3]acpsa_table3_Supply_Consumption!$C$1:$O$1,0)),0)</f>
        <v>77620</v>
      </c>
      <c r="K57" s="15">
        <f>ROUND(INDEX([3]acpsa_table3_Supply_Consumption!$C$2:$O$76,MATCH(TRIM($A57),[3]acpsa_table3_Supply_Consumption!$B$2:$B$76,0),MATCH(K$4,[3]acpsa_table3_Supply_Consumption!$C$1:$O$1,0)),0)</f>
        <v>35593</v>
      </c>
      <c r="L57" s="15">
        <f>ROUND(INDEX([3]acpsa_table3_Supply_Consumption!$C$2:$O$76,MATCH(TRIM($A57),[3]acpsa_table3_Supply_Consumption!$B$2:$B$76,0),MATCH(L$4,[3]acpsa_table3_Supply_Consumption!$C$1:$O$1,0)),0)</f>
        <v>5024</v>
      </c>
      <c r="M57" s="22">
        <f>ROUND(INDEX([3]acpsa_table3_Supply_Consumption!$C$2:$O$76,MATCH(TRIM($A57),[3]acpsa_table3_Supply_Consumption!$B$2:$B$76,0),MATCH(M$4,[3]acpsa_table3_Supply_Consumption!$C$1:$O$1,0)),0)</f>
        <v>12538</v>
      </c>
      <c r="N57" s="15">
        <f>ROUND(INDEX([3]acpsa_table3_Supply_Consumption!$C$2:$O$76,MATCH(TRIM($A57),[3]acpsa_table3_Supply_Consumption!$B$2:$B$76,0),MATCH(N$4,[3]acpsa_table3_Supply_Consumption!$C$1:$O$1,0)),0)</f>
        <v>144986</v>
      </c>
    </row>
    <row r="58" spans="1:14" x14ac:dyDescent="0.3">
      <c r="A58" s="41" t="s">
        <v>73</v>
      </c>
      <c r="B58" s="15">
        <f>ROUND(INDEX([3]acpsa_table3_Supply_Consumption!$C$2:$O$76,MATCH(TRIM($A58),[3]acpsa_table3_Supply_Consumption!$B$2:$B$76,0),MATCH(B$4,[3]acpsa_table3_Supply_Consumption!$C$1:$O$1,0)),0)</f>
        <v>8874</v>
      </c>
      <c r="C58" s="15">
        <f>ROUND(INDEX([3]acpsa_table3_Supply_Consumption!$C$2:$O$76,MATCH(TRIM($A58),[3]acpsa_table3_Supply_Consumption!$B$2:$B$76,0),MATCH(C$4,[3]acpsa_table3_Supply_Consumption!$C$1:$O$1,0)),0)</f>
        <v>558</v>
      </c>
      <c r="D58" s="15">
        <f>ROUND(INDEX([3]acpsa_table3_Supply_Consumption!$C$2:$O$76,MATCH(TRIM($A58),[3]acpsa_table3_Supply_Consumption!$B$2:$B$76,0),MATCH(D$4,[3]acpsa_table3_Supply_Consumption!$C$1:$O$1,0)),0)</f>
        <v>-37</v>
      </c>
      <c r="E58" s="15">
        <f>ROUND(INDEX([3]acpsa_table3_Supply_Consumption!$C$2:$O$76,MATCH(TRIM($A58),[3]acpsa_table3_Supply_Consumption!$B$2:$B$76,0),MATCH(E$4,[3]acpsa_table3_Supply_Consumption!$C$1:$O$1,0)),0)</f>
        <v>1861</v>
      </c>
      <c r="F58" s="15">
        <f>ROUND(INDEX([3]acpsa_table3_Supply_Consumption!$C$2:$O$76,MATCH(TRIM($A58),[3]acpsa_table3_Supply_Consumption!$B$2:$B$76,0),MATCH(F$4,[3]acpsa_table3_Supply_Consumption!$C$1:$O$1,0)),0)</f>
        <v>4621</v>
      </c>
      <c r="G58" s="15">
        <f>ROUND(INDEX([3]acpsa_table3_Supply_Consumption!$C$2:$O$76,MATCH(TRIM($A58),[3]acpsa_table3_Supply_Consumption!$B$2:$B$76,0),MATCH(G$4,[3]acpsa_table3_Supply_Consumption!$C$1:$O$1,0)),0)</f>
        <v>15950</v>
      </c>
      <c r="H58" s="15">
        <f>ROUND(INDEX([3]acpsa_table3_Supply_Consumption!$C$2:$O$76,MATCH(TRIM($A58),[3]acpsa_table3_Supply_Consumption!$B$2:$B$76,0),MATCH(H$4,[3]acpsa_table3_Supply_Consumption!$C$1:$O$1,0)),0)</f>
        <v>1983</v>
      </c>
      <c r="I58" s="15">
        <f>ROUND(INDEX([3]acpsa_table3_Supply_Consumption!$C$2:$O$76,MATCH(TRIM($A58),[3]acpsa_table3_Supply_Consumption!$B$2:$B$76,0),MATCH(I$4,[3]acpsa_table3_Supply_Consumption!$C$1:$O$1,0)),0)</f>
        <v>784</v>
      </c>
      <c r="J58" s="15">
        <f>ROUND(INDEX([3]acpsa_table3_Supply_Consumption!$C$2:$O$76,MATCH(TRIM($A58),[3]acpsa_table3_Supply_Consumption!$B$2:$B$76,0),MATCH(J$4,[3]acpsa_table3_Supply_Consumption!$C$1:$O$1,0)),0)</f>
        <v>13046</v>
      </c>
      <c r="K58" s="15">
        <f>ROUND(INDEX([3]acpsa_table3_Supply_Consumption!$C$2:$O$76,MATCH(TRIM($A58),[3]acpsa_table3_Supply_Consumption!$B$2:$B$76,0),MATCH(K$4,[3]acpsa_table3_Supply_Consumption!$C$1:$O$1,0)),0)</f>
        <v>0</v>
      </c>
      <c r="L58" s="15">
        <f>ROUND(INDEX([3]acpsa_table3_Supply_Consumption!$C$2:$O$76,MATCH(TRIM($A58),[3]acpsa_table3_Supply_Consumption!$B$2:$B$76,0),MATCH(L$4,[3]acpsa_table3_Supply_Consumption!$C$1:$O$1,0)),0)</f>
        <v>0</v>
      </c>
      <c r="M58" s="22">
        <f>ROUND(INDEX([3]acpsa_table3_Supply_Consumption!$C$2:$O$76,MATCH(TRIM($A58),[3]acpsa_table3_Supply_Consumption!$B$2:$B$76,0),MATCH(M$4,[3]acpsa_table3_Supply_Consumption!$C$1:$O$1,0)),0)</f>
        <v>138</v>
      </c>
      <c r="N58" s="15">
        <f>ROUND(INDEX([3]acpsa_table3_Supply_Consumption!$C$2:$O$76,MATCH(TRIM($A58),[3]acpsa_table3_Supply_Consumption!$B$2:$B$76,0),MATCH(N$4,[3]acpsa_table3_Supply_Consumption!$C$1:$O$1,0)),0)</f>
        <v>15950</v>
      </c>
    </row>
    <row r="59" spans="1:14" x14ac:dyDescent="0.3">
      <c r="A59" s="41" t="s">
        <v>74</v>
      </c>
      <c r="B59" s="15">
        <f>ROUND(INDEX([3]acpsa_table3_Supply_Consumption!$C$2:$O$76,MATCH(TRIM($A59),[3]acpsa_table3_Supply_Consumption!$B$2:$B$76,0),MATCH(B$4,[3]acpsa_table3_Supply_Consumption!$C$1:$O$1,0)),0)</f>
        <v>20538</v>
      </c>
      <c r="C59" s="15">
        <f>ROUND(INDEX([3]acpsa_table3_Supply_Consumption!$C$2:$O$76,MATCH(TRIM($A59),[3]acpsa_table3_Supply_Consumption!$B$2:$B$76,0),MATCH(C$4,[3]acpsa_table3_Supply_Consumption!$C$1:$O$1,0)),0)</f>
        <v>251</v>
      </c>
      <c r="D59" s="15">
        <f>ROUND(INDEX([3]acpsa_table3_Supply_Consumption!$C$2:$O$76,MATCH(TRIM($A59),[3]acpsa_table3_Supply_Consumption!$B$2:$B$76,0),MATCH(D$4,[3]acpsa_table3_Supply_Consumption!$C$1:$O$1,0)),0)</f>
        <v>-56</v>
      </c>
      <c r="E59" s="15">
        <f>ROUND(INDEX([3]acpsa_table3_Supply_Consumption!$C$2:$O$76,MATCH(TRIM($A59),[3]acpsa_table3_Supply_Consumption!$B$2:$B$76,0),MATCH(E$4,[3]acpsa_table3_Supply_Consumption!$C$1:$O$1,0)),0)</f>
        <v>3313</v>
      </c>
      <c r="F59" s="15">
        <f>ROUND(INDEX([3]acpsa_table3_Supply_Consumption!$C$2:$O$76,MATCH(TRIM($A59),[3]acpsa_table3_Supply_Consumption!$B$2:$B$76,0),MATCH(F$4,[3]acpsa_table3_Supply_Consumption!$C$1:$O$1,0)),0)</f>
        <v>3478</v>
      </c>
      <c r="G59" s="15">
        <f>ROUND(INDEX([3]acpsa_table3_Supply_Consumption!$C$2:$O$76,MATCH(TRIM($A59),[3]acpsa_table3_Supply_Consumption!$B$2:$B$76,0),MATCH(G$4,[3]acpsa_table3_Supply_Consumption!$C$1:$O$1,0)),0)</f>
        <v>27637</v>
      </c>
      <c r="H59" s="15">
        <f>ROUND(INDEX([3]acpsa_table3_Supply_Consumption!$C$2:$O$76,MATCH(TRIM($A59),[3]acpsa_table3_Supply_Consumption!$B$2:$B$76,0),MATCH(H$4,[3]acpsa_table3_Supply_Consumption!$C$1:$O$1,0)),0)</f>
        <v>4246</v>
      </c>
      <c r="I59" s="15">
        <f>ROUND(INDEX([3]acpsa_table3_Supply_Consumption!$C$2:$O$76,MATCH(TRIM($A59),[3]acpsa_table3_Supply_Consumption!$B$2:$B$76,0),MATCH(I$4,[3]acpsa_table3_Supply_Consumption!$C$1:$O$1,0)),0)</f>
        <v>84</v>
      </c>
      <c r="J59" s="15">
        <f>ROUND(INDEX([3]acpsa_table3_Supply_Consumption!$C$2:$O$76,MATCH(TRIM($A59),[3]acpsa_table3_Supply_Consumption!$B$2:$B$76,0),MATCH(J$4,[3]acpsa_table3_Supply_Consumption!$C$1:$O$1,0)),0)</f>
        <v>21866</v>
      </c>
      <c r="K59" s="15">
        <f>ROUND(INDEX([3]acpsa_table3_Supply_Consumption!$C$2:$O$76,MATCH(TRIM($A59),[3]acpsa_table3_Supply_Consumption!$B$2:$B$76,0),MATCH(K$4,[3]acpsa_table3_Supply_Consumption!$C$1:$O$1,0)),0)</f>
        <v>0</v>
      </c>
      <c r="L59" s="15">
        <f>ROUND(INDEX([3]acpsa_table3_Supply_Consumption!$C$2:$O$76,MATCH(TRIM($A59),[3]acpsa_table3_Supply_Consumption!$B$2:$B$76,0),MATCH(L$4,[3]acpsa_table3_Supply_Consumption!$C$1:$O$1,0)),0)</f>
        <v>0</v>
      </c>
      <c r="M59" s="22">
        <f>ROUND(INDEX([3]acpsa_table3_Supply_Consumption!$C$2:$O$76,MATCH(TRIM($A59),[3]acpsa_table3_Supply_Consumption!$B$2:$B$76,0),MATCH(M$4,[3]acpsa_table3_Supply_Consumption!$C$1:$O$1,0)),0)</f>
        <v>1441</v>
      </c>
      <c r="N59" s="15">
        <f>ROUND(INDEX([3]acpsa_table3_Supply_Consumption!$C$2:$O$76,MATCH(TRIM($A59),[3]acpsa_table3_Supply_Consumption!$B$2:$B$76,0),MATCH(N$4,[3]acpsa_table3_Supply_Consumption!$C$1:$O$1,0)),0)</f>
        <v>27637</v>
      </c>
    </row>
    <row r="60" spans="1:14" x14ac:dyDescent="0.3">
      <c r="A60" s="41" t="s">
        <v>75</v>
      </c>
      <c r="B60" s="15">
        <f>ROUND(INDEX([3]acpsa_table3_Supply_Consumption!$C$2:$O$76,MATCH(TRIM($A60),[3]acpsa_table3_Supply_Consumption!$B$2:$B$76,0),MATCH(B$4,[3]acpsa_table3_Supply_Consumption!$C$1:$O$1,0)),0)</f>
        <v>68215</v>
      </c>
      <c r="C60" s="15">
        <f>ROUND(INDEX([3]acpsa_table3_Supply_Consumption!$C$2:$O$76,MATCH(TRIM($A60),[3]acpsa_table3_Supply_Consumption!$B$2:$B$76,0),MATCH(C$4,[3]acpsa_table3_Supply_Consumption!$C$1:$O$1,0)),0)</f>
        <v>12</v>
      </c>
      <c r="D60" s="15">
        <f>ROUND(INDEX([3]acpsa_table3_Supply_Consumption!$C$2:$O$76,MATCH(TRIM($A60),[3]acpsa_table3_Supply_Consumption!$B$2:$B$76,0),MATCH(D$4,[3]acpsa_table3_Supply_Consumption!$C$1:$O$1,0)),0)</f>
        <v>462</v>
      </c>
      <c r="E60" s="15">
        <f>ROUND(INDEX([3]acpsa_table3_Supply_Consumption!$C$2:$O$76,MATCH(TRIM($A60),[3]acpsa_table3_Supply_Consumption!$B$2:$B$76,0),MATCH(E$4,[3]acpsa_table3_Supply_Consumption!$C$1:$O$1,0)),0)</f>
        <v>19441</v>
      </c>
      <c r="F60" s="15">
        <f>ROUND(INDEX([3]acpsa_table3_Supply_Consumption!$C$2:$O$76,MATCH(TRIM($A60),[3]acpsa_table3_Supply_Consumption!$B$2:$B$76,0),MATCH(F$4,[3]acpsa_table3_Supply_Consumption!$C$1:$O$1,0)),0)</f>
        <v>14194</v>
      </c>
      <c r="G60" s="15">
        <f>ROUND(INDEX([3]acpsa_table3_Supply_Consumption!$C$2:$O$76,MATCH(TRIM($A60),[3]acpsa_table3_Supply_Consumption!$B$2:$B$76,0),MATCH(G$4,[3]acpsa_table3_Supply_Consumption!$C$1:$O$1,0)),0)</f>
        <v>101398</v>
      </c>
      <c r="H60" s="15">
        <f>ROUND(INDEX([3]acpsa_table3_Supply_Consumption!$C$2:$O$76,MATCH(TRIM($A60),[3]acpsa_table3_Supply_Consumption!$B$2:$B$76,0),MATCH(H$4,[3]acpsa_table3_Supply_Consumption!$C$1:$O$1,0)),0)</f>
        <v>7113</v>
      </c>
      <c r="I60" s="15">
        <f>ROUND(INDEX([3]acpsa_table3_Supply_Consumption!$C$2:$O$76,MATCH(TRIM($A60),[3]acpsa_table3_Supply_Consumption!$B$2:$B$76,0),MATCH(I$4,[3]acpsa_table3_Supply_Consumption!$C$1:$O$1,0)),0)</f>
        <v>0</v>
      </c>
      <c r="J60" s="15">
        <f>ROUND(INDEX([3]acpsa_table3_Supply_Consumption!$C$2:$O$76,MATCH(TRIM($A60),[3]acpsa_table3_Supply_Consumption!$B$2:$B$76,0),MATCH(J$4,[3]acpsa_table3_Supply_Consumption!$C$1:$O$1,0)),0)</f>
        <v>42708</v>
      </c>
      <c r="K60" s="15">
        <f>ROUND(INDEX([3]acpsa_table3_Supply_Consumption!$C$2:$O$76,MATCH(TRIM($A60),[3]acpsa_table3_Supply_Consumption!$B$2:$B$76,0),MATCH(K$4,[3]acpsa_table3_Supply_Consumption!$C$1:$O$1,0)),0)</f>
        <v>35593</v>
      </c>
      <c r="L60" s="15">
        <f>ROUND(INDEX([3]acpsa_table3_Supply_Consumption!$C$2:$O$76,MATCH(TRIM($A60),[3]acpsa_table3_Supply_Consumption!$B$2:$B$76,0),MATCH(L$4,[3]acpsa_table3_Supply_Consumption!$C$1:$O$1,0)),0)</f>
        <v>5024</v>
      </c>
      <c r="M60" s="22">
        <f>ROUND(INDEX([3]acpsa_table3_Supply_Consumption!$C$2:$O$76,MATCH(TRIM($A60),[3]acpsa_table3_Supply_Consumption!$B$2:$B$76,0),MATCH(M$4,[3]acpsa_table3_Supply_Consumption!$C$1:$O$1,0)),0)</f>
        <v>10959</v>
      </c>
      <c r="N60" s="15">
        <f>ROUND(INDEX([3]acpsa_table3_Supply_Consumption!$C$2:$O$76,MATCH(TRIM($A60),[3]acpsa_table3_Supply_Consumption!$B$2:$B$76,0),MATCH(N$4,[3]acpsa_table3_Supply_Consumption!$C$1:$O$1,0)),0)</f>
        <v>101398</v>
      </c>
    </row>
    <row r="61" spans="1:14" x14ac:dyDescent="0.3">
      <c r="A61" s="39" t="s">
        <v>76</v>
      </c>
      <c r="B61" s="15">
        <f>ROUND(INDEX([3]acpsa_table3_Supply_Consumption!$C$2:$O$76,MATCH(TRIM($A61),[3]acpsa_table3_Supply_Consumption!$B$2:$B$76,0),MATCH(B$4,[3]acpsa_table3_Supply_Consumption!$C$1:$O$1,0)),0)</f>
        <v>354389</v>
      </c>
      <c r="C61" s="15">
        <f>ROUND(INDEX([3]acpsa_table3_Supply_Consumption!$C$2:$O$76,MATCH(TRIM($A61),[3]acpsa_table3_Supply_Consumption!$B$2:$B$76,0),MATCH(C$4,[3]acpsa_table3_Supply_Consumption!$C$1:$O$1,0)),0)</f>
        <v>12264</v>
      </c>
      <c r="D61" s="15">
        <f>ROUND(INDEX([3]acpsa_table3_Supply_Consumption!$C$2:$O$76,MATCH(TRIM($A61),[3]acpsa_table3_Supply_Consumption!$B$2:$B$76,0),MATCH(D$4,[3]acpsa_table3_Supply_Consumption!$C$1:$O$1,0)),0)</f>
        <v>97</v>
      </c>
      <c r="E61" s="15">
        <f>ROUND(INDEX([3]acpsa_table3_Supply_Consumption!$C$2:$O$76,MATCH(TRIM($A61),[3]acpsa_table3_Supply_Consumption!$B$2:$B$76,0),MATCH(E$4,[3]acpsa_table3_Supply_Consumption!$C$1:$O$1,0)),0)</f>
        <v>2828</v>
      </c>
      <c r="F61" s="15">
        <f>ROUND(INDEX([3]acpsa_table3_Supply_Consumption!$C$2:$O$76,MATCH(TRIM($A61),[3]acpsa_table3_Supply_Consumption!$B$2:$B$76,0),MATCH(F$4,[3]acpsa_table3_Supply_Consumption!$C$1:$O$1,0)),0)</f>
        <v>4866</v>
      </c>
      <c r="G61" s="15">
        <f>ROUND(INDEX([3]acpsa_table3_Supply_Consumption!$C$2:$O$76,MATCH(TRIM($A61),[3]acpsa_table3_Supply_Consumption!$B$2:$B$76,0),MATCH(G$4,[3]acpsa_table3_Supply_Consumption!$C$1:$O$1,0)),0)</f>
        <v>374251</v>
      </c>
      <c r="H61" s="15">
        <f>ROUND(INDEX([3]acpsa_table3_Supply_Consumption!$C$2:$O$76,MATCH(TRIM($A61),[3]acpsa_table3_Supply_Consumption!$B$2:$B$76,0),MATCH(H$4,[3]acpsa_table3_Supply_Consumption!$C$1:$O$1,0)),0)</f>
        <v>191409</v>
      </c>
      <c r="I61" s="15">
        <f>ROUND(INDEX([3]acpsa_table3_Supply_Consumption!$C$2:$O$76,MATCH(TRIM($A61),[3]acpsa_table3_Supply_Consumption!$B$2:$B$76,0),MATCH(I$4,[3]acpsa_table3_Supply_Consumption!$C$1:$O$1,0)),0)</f>
        <v>9659</v>
      </c>
      <c r="J61" s="15">
        <f>ROUND(INDEX([3]acpsa_table3_Supply_Consumption!$C$2:$O$76,MATCH(TRIM($A61),[3]acpsa_table3_Supply_Consumption!$B$2:$B$76,0),MATCH(J$4,[3]acpsa_table3_Supply_Consumption!$C$1:$O$1,0)),0)</f>
        <v>140876</v>
      </c>
      <c r="K61" s="15">
        <f>ROUND(INDEX([3]acpsa_table3_Supply_Consumption!$C$2:$O$76,MATCH(TRIM($A61),[3]acpsa_table3_Supply_Consumption!$B$2:$B$76,0),MATCH(K$4,[3]acpsa_table3_Supply_Consumption!$C$1:$O$1,0)),0)</f>
        <v>0</v>
      </c>
      <c r="L61" s="15">
        <f>ROUND(INDEX([3]acpsa_table3_Supply_Consumption!$C$2:$O$76,MATCH(TRIM($A61),[3]acpsa_table3_Supply_Consumption!$B$2:$B$76,0),MATCH(L$4,[3]acpsa_table3_Supply_Consumption!$C$1:$O$1,0)),0)</f>
        <v>4307</v>
      </c>
      <c r="M61" s="22">
        <f>ROUND(INDEX([3]acpsa_table3_Supply_Consumption!$C$2:$O$76,MATCH(TRIM($A61),[3]acpsa_table3_Supply_Consumption!$B$2:$B$76,0),MATCH(M$4,[3]acpsa_table3_Supply_Consumption!$C$1:$O$1,0)),0)</f>
        <v>28000</v>
      </c>
      <c r="N61" s="15">
        <f>ROUND(INDEX([3]acpsa_table3_Supply_Consumption!$C$2:$O$76,MATCH(TRIM($A61),[3]acpsa_table3_Supply_Consumption!$B$2:$B$76,0),MATCH(N$4,[3]acpsa_table3_Supply_Consumption!$C$1:$O$1,0)),0)</f>
        <v>374251</v>
      </c>
    </row>
    <row r="62" spans="1:14" x14ac:dyDescent="0.3">
      <c r="A62" s="41" t="s">
        <v>24</v>
      </c>
      <c r="B62" s="15">
        <f>ROUND(INDEX([3]acpsa_table3_Supply_Consumption!$C$2:$O$76,MATCH(TRIM($A62),[3]acpsa_table3_Supply_Consumption!$B$2:$B$76,0),MATCH(B$4,[3]acpsa_table3_Supply_Consumption!$C$1:$O$1,0)),0)</f>
        <v>156751</v>
      </c>
      <c r="C62" s="15">
        <f>ROUND(INDEX([3]acpsa_table3_Supply_Consumption!$C$2:$O$76,MATCH(TRIM($A62),[3]acpsa_table3_Supply_Consumption!$B$2:$B$76,0),MATCH(C$4,[3]acpsa_table3_Supply_Consumption!$C$1:$O$1,0)),0)</f>
        <v>0</v>
      </c>
      <c r="D62" s="15">
        <f>ROUND(INDEX([3]acpsa_table3_Supply_Consumption!$C$2:$O$76,MATCH(TRIM($A62),[3]acpsa_table3_Supply_Consumption!$B$2:$B$76,0),MATCH(D$4,[3]acpsa_table3_Supply_Consumption!$C$1:$O$1,0)),0)</f>
        <v>0</v>
      </c>
      <c r="E62" s="15">
        <f>ROUND(INDEX([3]acpsa_table3_Supply_Consumption!$C$2:$O$76,MATCH(TRIM($A62),[3]acpsa_table3_Supply_Consumption!$B$2:$B$76,0),MATCH(E$4,[3]acpsa_table3_Supply_Consumption!$C$1:$O$1,0)),0)</f>
        <v>0</v>
      </c>
      <c r="F62" s="15">
        <f>ROUND(INDEX([3]acpsa_table3_Supply_Consumption!$C$2:$O$76,MATCH(TRIM($A62),[3]acpsa_table3_Supply_Consumption!$B$2:$B$76,0),MATCH(F$4,[3]acpsa_table3_Supply_Consumption!$C$1:$O$1,0)),0)</f>
        <v>0</v>
      </c>
      <c r="G62" s="15">
        <f>ROUND(INDEX([3]acpsa_table3_Supply_Consumption!$C$2:$O$76,MATCH(TRIM($A62),[3]acpsa_table3_Supply_Consumption!$B$2:$B$76,0),MATCH(G$4,[3]acpsa_table3_Supply_Consumption!$C$1:$O$1,0)),0)</f>
        <v>156751</v>
      </c>
      <c r="H62" s="15">
        <f>ROUND(INDEX([3]acpsa_table3_Supply_Consumption!$C$2:$O$76,MATCH(TRIM($A62),[3]acpsa_table3_Supply_Consumption!$B$2:$B$76,0),MATCH(H$4,[3]acpsa_table3_Supply_Consumption!$C$1:$O$1,0)),0)</f>
        <v>56947</v>
      </c>
      <c r="I62" s="15">
        <f>ROUND(INDEX([3]acpsa_table3_Supply_Consumption!$C$2:$O$76,MATCH(TRIM($A62),[3]acpsa_table3_Supply_Consumption!$B$2:$B$76,0),MATCH(I$4,[3]acpsa_table3_Supply_Consumption!$C$1:$O$1,0)),0)</f>
        <v>6041</v>
      </c>
      <c r="J62" s="15">
        <f>ROUND(INDEX([3]acpsa_table3_Supply_Consumption!$C$2:$O$76,MATCH(TRIM($A62),[3]acpsa_table3_Supply_Consumption!$B$2:$B$76,0),MATCH(J$4,[3]acpsa_table3_Supply_Consumption!$C$1:$O$1,0)),0)</f>
        <v>92323</v>
      </c>
      <c r="K62" s="15">
        <f>ROUND(INDEX([3]acpsa_table3_Supply_Consumption!$C$2:$O$76,MATCH(TRIM($A62),[3]acpsa_table3_Supply_Consumption!$B$2:$B$76,0),MATCH(K$4,[3]acpsa_table3_Supply_Consumption!$C$1:$O$1,0)),0)</f>
        <v>0</v>
      </c>
      <c r="L62" s="15">
        <f>ROUND(INDEX([3]acpsa_table3_Supply_Consumption!$C$2:$O$76,MATCH(TRIM($A62),[3]acpsa_table3_Supply_Consumption!$B$2:$B$76,0),MATCH(L$4,[3]acpsa_table3_Supply_Consumption!$C$1:$O$1,0)),0)</f>
        <v>0</v>
      </c>
      <c r="M62" s="22">
        <f>ROUND(INDEX([3]acpsa_table3_Supply_Consumption!$C$2:$O$76,MATCH(TRIM($A62),[3]acpsa_table3_Supply_Consumption!$B$2:$B$76,0),MATCH(M$4,[3]acpsa_table3_Supply_Consumption!$C$1:$O$1,0)),0)</f>
        <v>1440</v>
      </c>
      <c r="N62" s="15">
        <f>ROUND(INDEX([3]acpsa_table3_Supply_Consumption!$C$2:$O$76,MATCH(TRIM($A62),[3]acpsa_table3_Supply_Consumption!$B$2:$B$76,0),MATCH(N$4,[3]acpsa_table3_Supply_Consumption!$C$1:$O$1,0)),0)</f>
        <v>156751</v>
      </c>
    </row>
    <row r="63" spans="1:14" x14ac:dyDescent="0.3">
      <c r="A63" s="41" t="s">
        <v>23</v>
      </c>
      <c r="B63" s="15">
        <f>ROUND(INDEX([3]acpsa_table3_Supply_Consumption!$C$2:$O$76,MATCH(TRIM($A63),[3]acpsa_table3_Supply_Consumption!$B$2:$B$76,0),MATCH(B$4,[3]acpsa_table3_Supply_Consumption!$C$1:$O$1,0)),0)</f>
        <v>16403</v>
      </c>
      <c r="C63" s="15">
        <f>ROUND(INDEX([3]acpsa_table3_Supply_Consumption!$C$2:$O$76,MATCH(TRIM($A63),[3]acpsa_table3_Supply_Consumption!$B$2:$B$76,0),MATCH(C$4,[3]acpsa_table3_Supply_Consumption!$C$1:$O$1,0)),0)</f>
        <v>1345</v>
      </c>
      <c r="D63" s="15">
        <f>ROUND(INDEX([3]acpsa_table3_Supply_Consumption!$C$2:$O$76,MATCH(TRIM($A63),[3]acpsa_table3_Supply_Consumption!$B$2:$B$76,0),MATCH(D$4,[3]acpsa_table3_Supply_Consumption!$C$1:$O$1,0)),0)</f>
        <v>-9</v>
      </c>
      <c r="E63" s="15">
        <f>ROUND(INDEX([3]acpsa_table3_Supply_Consumption!$C$2:$O$76,MATCH(TRIM($A63),[3]acpsa_table3_Supply_Consumption!$B$2:$B$76,0),MATCH(E$4,[3]acpsa_table3_Supply_Consumption!$C$1:$O$1,0)),0)</f>
        <v>918</v>
      </c>
      <c r="F63" s="15">
        <f>ROUND(INDEX([3]acpsa_table3_Supply_Consumption!$C$2:$O$76,MATCH(TRIM($A63),[3]acpsa_table3_Supply_Consumption!$B$2:$B$76,0),MATCH(F$4,[3]acpsa_table3_Supply_Consumption!$C$1:$O$1,0)),0)</f>
        <v>1304</v>
      </c>
      <c r="G63" s="15">
        <f>ROUND(INDEX([3]acpsa_table3_Supply_Consumption!$C$2:$O$76,MATCH(TRIM($A63),[3]acpsa_table3_Supply_Consumption!$B$2:$B$76,0),MATCH(G$4,[3]acpsa_table3_Supply_Consumption!$C$1:$O$1,0)),0)</f>
        <v>19979</v>
      </c>
      <c r="H63" s="15">
        <f>ROUND(INDEX([3]acpsa_table3_Supply_Consumption!$C$2:$O$76,MATCH(TRIM($A63),[3]acpsa_table3_Supply_Consumption!$B$2:$B$76,0),MATCH(H$4,[3]acpsa_table3_Supply_Consumption!$C$1:$O$1,0)),0)</f>
        <v>12975</v>
      </c>
      <c r="I63" s="15">
        <f>ROUND(INDEX([3]acpsa_table3_Supply_Consumption!$C$2:$O$76,MATCH(TRIM($A63),[3]acpsa_table3_Supply_Consumption!$B$2:$B$76,0),MATCH(I$4,[3]acpsa_table3_Supply_Consumption!$C$1:$O$1,0)),0)</f>
        <v>1197</v>
      </c>
      <c r="J63" s="15">
        <f>ROUND(INDEX([3]acpsa_table3_Supply_Consumption!$C$2:$O$76,MATCH(TRIM($A63),[3]acpsa_table3_Supply_Consumption!$B$2:$B$76,0),MATCH(J$4,[3]acpsa_table3_Supply_Consumption!$C$1:$O$1,0)),0)</f>
        <v>2712</v>
      </c>
      <c r="K63" s="15">
        <f>ROUND(INDEX([3]acpsa_table3_Supply_Consumption!$C$2:$O$76,MATCH(TRIM($A63),[3]acpsa_table3_Supply_Consumption!$B$2:$B$76,0),MATCH(K$4,[3]acpsa_table3_Supply_Consumption!$C$1:$O$1,0)),0)</f>
        <v>0</v>
      </c>
      <c r="L63" s="15">
        <f>ROUND(INDEX([3]acpsa_table3_Supply_Consumption!$C$2:$O$76,MATCH(TRIM($A63),[3]acpsa_table3_Supply_Consumption!$B$2:$B$76,0),MATCH(L$4,[3]acpsa_table3_Supply_Consumption!$C$1:$O$1,0)),0)</f>
        <v>0</v>
      </c>
      <c r="M63" s="22">
        <f>ROUND(INDEX([3]acpsa_table3_Supply_Consumption!$C$2:$O$76,MATCH(TRIM($A63),[3]acpsa_table3_Supply_Consumption!$B$2:$B$76,0),MATCH(M$4,[3]acpsa_table3_Supply_Consumption!$C$1:$O$1,0)),0)</f>
        <v>3095</v>
      </c>
      <c r="N63" s="15">
        <f>ROUND(INDEX([3]acpsa_table3_Supply_Consumption!$C$2:$O$76,MATCH(TRIM($A63),[3]acpsa_table3_Supply_Consumption!$B$2:$B$76,0),MATCH(N$4,[3]acpsa_table3_Supply_Consumption!$C$1:$O$1,0)),0)</f>
        <v>19979</v>
      </c>
    </row>
    <row r="64" spans="1:14" x14ac:dyDescent="0.3">
      <c r="A64" s="41" t="s">
        <v>22</v>
      </c>
      <c r="B64" s="15">
        <f>ROUND(INDEX([3]acpsa_table3_Supply_Consumption!$C$2:$O$76,MATCH(TRIM($A64),[3]acpsa_table3_Supply_Consumption!$B$2:$B$76,0),MATCH(B$4,[3]acpsa_table3_Supply_Consumption!$C$1:$O$1,0)),0)</f>
        <v>19878</v>
      </c>
      <c r="C64" s="15">
        <f>ROUND(INDEX([3]acpsa_table3_Supply_Consumption!$C$2:$O$76,MATCH(TRIM($A64),[3]acpsa_table3_Supply_Consumption!$B$2:$B$76,0),MATCH(C$4,[3]acpsa_table3_Supply_Consumption!$C$1:$O$1,0)),0)</f>
        <v>0</v>
      </c>
      <c r="D64" s="15">
        <f>ROUND(INDEX([3]acpsa_table3_Supply_Consumption!$C$2:$O$76,MATCH(TRIM($A64),[3]acpsa_table3_Supply_Consumption!$B$2:$B$76,0),MATCH(D$4,[3]acpsa_table3_Supply_Consumption!$C$1:$O$1,0)),0)</f>
        <v>0</v>
      </c>
      <c r="E64" s="15">
        <f>ROUND(INDEX([3]acpsa_table3_Supply_Consumption!$C$2:$O$76,MATCH(TRIM($A64),[3]acpsa_table3_Supply_Consumption!$B$2:$B$76,0),MATCH(E$4,[3]acpsa_table3_Supply_Consumption!$C$1:$O$1,0)),0)</f>
        <v>0</v>
      </c>
      <c r="F64" s="15">
        <f>ROUND(INDEX([3]acpsa_table3_Supply_Consumption!$C$2:$O$76,MATCH(TRIM($A64),[3]acpsa_table3_Supply_Consumption!$B$2:$B$76,0),MATCH(F$4,[3]acpsa_table3_Supply_Consumption!$C$1:$O$1,0)),0)</f>
        <v>0</v>
      </c>
      <c r="G64" s="15">
        <f>ROUND(INDEX([3]acpsa_table3_Supply_Consumption!$C$2:$O$76,MATCH(TRIM($A64),[3]acpsa_table3_Supply_Consumption!$B$2:$B$76,0),MATCH(G$4,[3]acpsa_table3_Supply_Consumption!$C$1:$O$1,0)),0)</f>
        <v>19878</v>
      </c>
      <c r="H64" s="15">
        <f>ROUND(INDEX([3]acpsa_table3_Supply_Consumption!$C$2:$O$76,MATCH(TRIM($A64),[3]acpsa_table3_Supply_Consumption!$B$2:$B$76,0),MATCH(H$4,[3]acpsa_table3_Supply_Consumption!$C$1:$O$1,0)),0)</f>
        <v>365</v>
      </c>
      <c r="I64" s="15">
        <f>ROUND(INDEX([3]acpsa_table3_Supply_Consumption!$C$2:$O$76,MATCH(TRIM($A64),[3]acpsa_table3_Supply_Consumption!$B$2:$B$76,0),MATCH(I$4,[3]acpsa_table3_Supply_Consumption!$C$1:$O$1,0)),0)</f>
        <v>0</v>
      </c>
      <c r="J64" s="15">
        <f>ROUND(INDEX([3]acpsa_table3_Supply_Consumption!$C$2:$O$76,MATCH(TRIM($A64),[3]acpsa_table3_Supply_Consumption!$B$2:$B$76,0),MATCH(J$4,[3]acpsa_table3_Supply_Consumption!$C$1:$O$1,0)),0)</f>
        <v>19513</v>
      </c>
      <c r="K64" s="15">
        <f>ROUND(INDEX([3]acpsa_table3_Supply_Consumption!$C$2:$O$76,MATCH(TRIM($A64),[3]acpsa_table3_Supply_Consumption!$B$2:$B$76,0),MATCH(K$4,[3]acpsa_table3_Supply_Consumption!$C$1:$O$1,0)),0)</f>
        <v>0</v>
      </c>
      <c r="L64" s="15">
        <f>ROUND(INDEX([3]acpsa_table3_Supply_Consumption!$C$2:$O$76,MATCH(TRIM($A64),[3]acpsa_table3_Supply_Consumption!$B$2:$B$76,0),MATCH(L$4,[3]acpsa_table3_Supply_Consumption!$C$1:$O$1,0)),0)</f>
        <v>0</v>
      </c>
      <c r="M64" s="22">
        <f>ROUND(INDEX([3]acpsa_table3_Supply_Consumption!$C$2:$O$76,MATCH(TRIM($A64),[3]acpsa_table3_Supply_Consumption!$B$2:$B$76,0),MATCH(M$4,[3]acpsa_table3_Supply_Consumption!$C$1:$O$1,0)),0)</f>
        <v>0</v>
      </c>
      <c r="N64" s="15">
        <f>ROUND(INDEX([3]acpsa_table3_Supply_Consumption!$C$2:$O$76,MATCH(TRIM($A64),[3]acpsa_table3_Supply_Consumption!$B$2:$B$76,0),MATCH(N$4,[3]acpsa_table3_Supply_Consumption!$C$1:$O$1,0)),0)</f>
        <v>19878</v>
      </c>
    </row>
    <row r="65" spans="1:14" x14ac:dyDescent="0.3">
      <c r="A65" s="41" t="s">
        <v>77</v>
      </c>
      <c r="B65" s="15">
        <f>ROUND(INDEX([3]acpsa_table3_Supply_Consumption!$C$2:$O$76,MATCH(TRIM($A65),[3]acpsa_table3_Supply_Consumption!$B$2:$B$76,0),MATCH(B$4,[3]acpsa_table3_Supply_Consumption!$C$1:$O$1,0)),0)</f>
        <v>84740</v>
      </c>
      <c r="C65" s="15">
        <f>ROUND(INDEX([3]acpsa_table3_Supply_Consumption!$C$2:$O$76,MATCH(TRIM($A65),[3]acpsa_table3_Supply_Consumption!$B$2:$B$76,0),MATCH(C$4,[3]acpsa_table3_Supply_Consumption!$C$1:$O$1,0)),0)</f>
        <v>10301</v>
      </c>
      <c r="D65" s="15">
        <f>ROUND(INDEX([3]acpsa_table3_Supply_Consumption!$C$2:$O$76,MATCH(TRIM($A65),[3]acpsa_table3_Supply_Consumption!$B$2:$B$76,0),MATCH(D$4,[3]acpsa_table3_Supply_Consumption!$C$1:$O$1,0)),0)</f>
        <v>105</v>
      </c>
      <c r="E65" s="15">
        <f>ROUND(INDEX([3]acpsa_table3_Supply_Consumption!$C$2:$O$76,MATCH(TRIM($A65),[3]acpsa_table3_Supply_Consumption!$B$2:$B$76,0),MATCH(E$4,[3]acpsa_table3_Supply_Consumption!$C$1:$O$1,0)),0)</f>
        <v>1910</v>
      </c>
      <c r="F65" s="15">
        <f>ROUND(INDEX([3]acpsa_table3_Supply_Consumption!$C$2:$O$76,MATCH(TRIM($A65),[3]acpsa_table3_Supply_Consumption!$B$2:$B$76,0),MATCH(F$4,[3]acpsa_table3_Supply_Consumption!$C$1:$O$1,0)),0)</f>
        <v>3562</v>
      </c>
      <c r="G65" s="15">
        <f>ROUND(INDEX([3]acpsa_table3_Supply_Consumption!$C$2:$O$76,MATCH(TRIM($A65),[3]acpsa_table3_Supply_Consumption!$B$2:$B$76,0),MATCH(G$4,[3]acpsa_table3_Supply_Consumption!$C$1:$O$1,0)),0)</f>
        <v>100408</v>
      </c>
      <c r="H65" s="15">
        <f>ROUND(INDEX([3]acpsa_table3_Supply_Consumption!$C$2:$O$76,MATCH(TRIM($A65),[3]acpsa_table3_Supply_Consumption!$B$2:$B$76,0),MATCH(H$4,[3]acpsa_table3_Supply_Consumption!$C$1:$O$1,0)),0)</f>
        <v>73565</v>
      </c>
      <c r="I65" s="15">
        <f>ROUND(INDEX([3]acpsa_table3_Supply_Consumption!$C$2:$O$76,MATCH(TRIM($A65),[3]acpsa_table3_Supply_Consumption!$B$2:$B$76,0),MATCH(I$4,[3]acpsa_table3_Supply_Consumption!$C$1:$O$1,0)),0)</f>
        <v>133</v>
      </c>
      <c r="J65" s="15">
        <f>ROUND(INDEX([3]acpsa_table3_Supply_Consumption!$C$2:$O$76,MATCH(TRIM($A65),[3]acpsa_table3_Supply_Consumption!$B$2:$B$76,0),MATCH(J$4,[3]acpsa_table3_Supply_Consumption!$C$1:$O$1,0)),0)</f>
        <v>8448</v>
      </c>
      <c r="K65" s="15">
        <f>ROUND(INDEX([3]acpsa_table3_Supply_Consumption!$C$2:$O$76,MATCH(TRIM($A65),[3]acpsa_table3_Supply_Consumption!$B$2:$B$76,0),MATCH(K$4,[3]acpsa_table3_Supply_Consumption!$C$1:$O$1,0)),0)</f>
        <v>0</v>
      </c>
      <c r="L65" s="15">
        <f>ROUND(INDEX([3]acpsa_table3_Supply_Consumption!$C$2:$O$76,MATCH(TRIM($A65),[3]acpsa_table3_Supply_Consumption!$B$2:$B$76,0),MATCH(L$4,[3]acpsa_table3_Supply_Consumption!$C$1:$O$1,0)),0)</f>
        <v>0</v>
      </c>
      <c r="M65" s="22">
        <f>ROUND(INDEX([3]acpsa_table3_Supply_Consumption!$C$2:$O$76,MATCH(TRIM($A65),[3]acpsa_table3_Supply_Consumption!$B$2:$B$76,0),MATCH(M$4,[3]acpsa_table3_Supply_Consumption!$C$1:$O$1,0)),0)</f>
        <v>18262</v>
      </c>
      <c r="N65" s="15">
        <f>ROUND(INDEX([3]acpsa_table3_Supply_Consumption!$C$2:$O$76,MATCH(TRIM($A65),[3]acpsa_table3_Supply_Consumption!$B$2:$B$76,0),MATCH(N$4,[3]acpsa_table3_Supply_Consumption!$C$1:$O$1,0)),0)</f>
        <v>100408</v>
      </c>
    </row>
    <row r="66" spans="1:14" x14ac:dyDescent="0.3">
      <c r="A66" s="41" t="s">
        <v>25</v>
      </c>
      <c r="B66" s="15">
        <f>ROUND(INDEX([3]acpsa_table3_Supply_Consumption!$C$2:$O$76,MATCH(TRIM($A66),[3]acpsa_table3_Supply_Consumption!$B$2:$B$76,0),MATCH(B$4,[3]acpsa_table3_Supply_Consumption!$C$1:$O$1,0)),0)</f>
        <v>76617</v>
      </c>
      <c r="C66" s="15">
        <f>ROUND(INDEX([3]acpsa_table3_Supply_Consumption!$C$2:$O$76,MATCH(TRIM($A66),[3]acpsa_table3_Supply_Consumption!$B$2:$B$76,0),MATCH(C$4,[3]acpsa_table3_Supply_Consumption!$C$1:$O$1,0)),0)</f>
        <v>617</v>
      </c>
      <c r="D66" s="15">
        <f>ROUND(INDEX([3]acpsa_table3_Supply_Consumption!$C$2:$O$76,MATCH(TRIM($A66),[3]acpsa_table3_Supply_Consumption!$B$2:$B$76,0),MATCH(D$4,[3]acpsa_table3_Supply_Consumption!$C$1:$O$1,0)),0)</f>
        <v>0</v>
      </c>
      <c r="E66" s="15">
        <f>ROUND(INDEX([3]acpsa_table3_Supply_Consumption!$C$2:$O$76,MATCH(TRIM($A66),[3]acpsa_table3_Supply_Consumption!$B$2:$B$76,0),MATCH(E$4,[3]acpsa_table3_Supply_Consumption!$C$1:$O$1,0)),0)</f>
        <v>0</v>
      </c>
      <c r="F66" s="15">
        <f>ROUND(INDEX([3]acpsa_table3_Supply_Consumption!$C$2:$O$76,MATCH(TRIM($A66),[3]acpsa_table3_Supply_Consumption!$B$2:$B$76,0),MATCH(F$4,[3]acpsa_table3_Supply_Consumption!$C$1:$O$1,0)),0)</f>
        <v>0</v>
      </c>
      <c r="G66" s="15">
        <f>ROUND(INDEX([3]acpsa_table3_Supply_Consumption!$C$2:$O$76,MATCH(TRIM($A66),[3]acpsa_table3_Supply_Consumption!$B$2:$B$76,0),MATCH(G$4,[3]acpsa_table3_Supply_Consumption!$C$1:$O$1,0)),0)</f>
        <v>77234</v>
      </c>
      <c r="H66" s="15">
        <f>ROUND(INDEX([3]acpsa_table3_Supply_Consumption!$C$2:$O$76,MATCH(TRIM($A66),[3]acpsa_table3_Supply_Consumption!$B$2:$B$76,0),MATCH(H$4,[3]acpsa_table3_Supply_Consumption!$C$1:$O$1,0)),0)</f>
        <v>47557</v>
      </c>
      <c r="I66" s="15">
        <f>ROUND(INDEX([3]acpsa_table3_Supply_Consumption!$C$2:$O$76,MATCH(TRIM($A66),[3]acpsa_table3_Supply_Consumption!$B$2:$B$76,0),MATCH(I$4,[3]acpsa_table3_Supply_Consumption!$C$1:$O$1,0)),0)</f>
        <v>2287</v>
      </c>
      <c r="J66" s="15">
        <f>ROUND(INDEX([3]acpsa_table3_Supply_Consumption!$C$2:$O$76,MATCH(TRIM($A66),[3]acpsa_table3_Supply_Consumption!$B$2:$B$76,0),MATCH(J$4,[3]acpsa_table3_Supply_Consumption!$C$1:$O$1,0)),0)</f>
        <v>17881</v>
      </c>
      <c r="K66" s="15">
        <f>ROUND(INDEX([3]acpsa_table3_Supply_Consumption!$C$2:$O$76,MATCH(TRIM($A66),[3]acpsa_table3_Supply_Consumption!$B$2:$B$76,0),MATCH(K$4,[3]acpsa_table3_Supply_Consumption!$C$1:$O$1,0)),0)</f>
        <v>0</v>
      </c>
      <c r="L66" s="15">
        <f>ROUND(INDEX([3]acpsa_table3_Supply_Consumption!$C$2:$O$76,MATCH(TRIM($A66),[3]acpsa_table3_Supply_Consumption!$B$2:$B$76,0),MATCH(L$4,[3]acpsa_table3_Supply_Consumption!$C$1:$O$1,0)),0)</f>
        <v>4307</v>
      </c>
      <c r="M66" s="22">
        <f>ROUND(INDEX([3]acpsa_table3_Supply_Consumption!$C$2:$O$76,MATCH(TRIM($A66),[3]acpsa_table3_Supply_Consumption!$B$2:$B$76,0),MATCH(M$4,[3]acpsa_table3_Supply_Consumption!$C$1:$O$1,0)),0)</f>
        <v>5202</v>
      </c>
      <c r="N66" s="15">
        <f>ROUND(INDEX([3]acpsa_table3_Supply_Consumption!$C$2:$O$76,MATCH(TRIM($A66),[3]acpsa_table3_Supply_Consumption!$B$2:$B$76,0),MATCH(N$4,[3]acpsa_table3_Supply_Consumption!$C$1:$O$1,0)),0)</f>
        <v>77234</v>
      </c>
    </row>
    <row r="67" spans="1:14" x14ac:dyDescent="0.3">
      <c r="A67" s="39" t="s">
        <v>78</v>
      </c>
      <c r="B67" s="15">
        <f>ROUND(INDEX([3]acpsa_table3_Supply_Consumption!$C$2:$O$76,MATCH(TRIM($A67),[3]acpsa_table3_Supply_Consumption!$B$2:$B$76,0),MATCH(B$4,[3]acpsa_table3_Supply_Consumption!$C$1:$O$1,0)),0)</f>
        <v>43883</v>
      </c>
      <c r="C67" s="15">
        <f>ROUND(INDEX([3]acpsa_table3_Supply_Consumption!$C$2:$O$76,MATCH(TRIM($A67),[3]acpsa_table3_Supply_Consumption!$B$2:$B$76,0),MATCH(C$4,[3]acpsa_table3_Supply_Consumption!$C$1:$O$1,0)),0)</f>
        <v>24743</v>
      </c>
      <c r="D67" s="15">
        <f>ROUND(INDEX([3]acpsa_table3_Supply_Consumption!$C$2:$O$76,MATCH(TRIM($A67),[3]acpsa_table3_Supply_Consumption!$B$2:$B$76,0),MATCH(D$4,[3]acpsa_table3_Supply_Consumption!$C$1:$O$1,0)),0)</f>
        <v>1437</v>
      </c>
      <c r="E67" s="15">
        <f>ROUND(INDEX([3]acpsa_table3_Supply_Consumption!$C$2:$O$76,MATCH(TRIM($A67),[3]acpsa_table3_Supply_Consumption!$B$2:$B$76,0),MATCH(E$4,[3]acpsa_table3_Supply_Consumption!$C$1:$O$1,0)),0)</f>
        <v>52122</v>
      </c>
      <c r="F67" s="15">
        <f>ROUND(INDEX([3]acpsa_table3_Supply_Consumption!$C$2:$O$76,MATCH(TRIM($A67),[3]acpsa_table3_Supply_Consumption!$B$2:$B$76,0),MATCH(F$4,[3]acpsa_table3_Supply_Consumption!$C$1:$O$1,0)),0)</f>
        <v>38599</v>
      </c>
      <c r="G67" s="15">
        <f>ROUND(INDEX([3]acpsa_table3_Supply_Consumption!$C$2:$O$76,MATCH(TRIM($A67),[3]acpsa_table3_Supply_Consumption!$B$2:$B$76,0),MATCH(G$4,[3]acpsa_table3_Supply_Consumption!$C$1:$O$1,0)),0)</f>
        <v>157909</v>
      </c>
      <c r="H67" s="15">
        <f>ROUND(INDEX([3]acpsa_table3_Supply_Consumption!$C$2:$O$76,MATCH(TRIM($A67),[3]acpsa_table3_Supply_Consumption!$B$2:$B$76,0),MATCH(H$4,[3]acpsa_table3_Supply_Consumption!$C$1:$O$1,0)),0)</f>
        <v>39609</v>
      </c>
      <c r="I67" s="15">
        <f>ROUND(INDEX([3]acpsa_table3_Supply_Consumption!$C$2:$O$76,MATCH(TRIM($A67),[3]acpsa_table3_Supply_Consumption!$B$2:$B$76,0),MATCH(I$4,[3]acpsa_table3_Supply_Consumption!$C$1:$O$1,0)),0)</f>
        <v>3299</v>
      </c>
      <c r="J67" s="15">
        <f>ROUND(INDEX([3]acpsa_table3_Supply_Consumption!$C$2:$O$76,MATCH(TRIM($A67),[3]acpsa_table3_Supply_Consumption!$B$2:$B$76,0),MATCH(J$4,[3]acpsa_table3_Supply_Consumption!$C$1:$O$1,0)),0)</f>
        <v>94390</v>
      </c>
      <c r="K67" s="15">
        <f>ROUND(INDEX([3]acpsa_table3_Supply_Consumption!$C$2:$O$76,MATCH(TRIM($A67),[3]acpsa_table3_Supply_Consumption!$B$2:$B$76,0),MATCH(K$4,[3]acpsa_table3_Supply_Consumption!$C$1:$O$1,0)),0)</f>
        <v>3075</v>
      </c>
      <c r="L67" s="15">
        <f>ROUND(INDEX([3]acpsa_table3_Supply_Consumption!$C$2:$O$76,MATCH(TRIM($A67),[3]acpsa_table3_Supply_Consumption!$B$2:$B$76,0),MATCH(L$4,[3]acpsa_table3_Supply_Consumption!$C$1:$O$1,0)),0)</f>
        <v>113</v>
      </c>
      <c r="M67" s="22">
        <f>ROUND(INDEX([3]acpsa_table3_Supply_Consumption!$C$2:$O$76,MATCH(TRIM($A67),[3]acpsa_table3_Supply_Consumption!$B$2:$B$76,0),MATCH(M$4,[3]acpsa_table3_Supply_Consumption!$C$1:$O$1,0)),0)</f>
        <v>17424</v>
      </c>
      <c r="N67" s="15">
        <f>ROUND(INDEX([3]acpsa_table3_Supply_Consumption!$C$2:$O$76,MATCH(TRIM($A67),[3]acpsa_table3_Supply_Consumption!$B$2:$B$76,0),MATCH(N$4,[3]acpsa_table3_Supply_Consumption!$C$1:$O$1,0)),0)</f>
        <v>157909</v>
      </c>
    </row>
    <row r="68" spans="1:14" x14ac:dyDescent="0.3">
      <c r="A68" s="41" t="s">
        <v>79</v>
      </c>
      <c r="B68" s="15">
        <f>ROUND(INDEX([3]acpsa_table3_Supply_Consumption!$C$2:$O$76,MATCH(TRIM($A68),[3]acpsa_table3_Supply_Consumption!$B$2:$B$76,0),MATCH(B$4,[3]acpsa_table3_Supply_Consumption!$C$1:$O$1,0)),0)</f>
        <v>9106</v>
      </c>
      <c r="C68" s="15">
        <f>ROUND(INDEX([3]acpsa_table3_Supply_Consumption!$C$2:$O$76,MATCH(TRIM($A68),[3]acpsa_table3_Supply_Consumption!$B$2:$B$76,0),MATCH(C$4,[3]acpsa_table3_Supply_Consumption!$C$1:$O$1,0)),0)</f>
        <v>13409</v>
      </c>
      <c r="D68" s="15">
        <f>ROUND(INDEX([3]acpsa_table3_Supply_Consumption!$C$2:$O$76,MATCH(TRIM($A68),[3]acpsa_table3_Supply_Consumption!$B$2:$B$76,0),MATCH(D$4,[3]acpsa_table3_Supply_Consumption!$C$1:$O$1,0)),0)</f>
        <v>871</v>
      </c>
      <c r="E68" s="15">
        <f>ROUND(INDEX([3]acpsa_table3_Supply_Consumption!$C$2:$O$76,MATCH(TRIM($A68),[3]acpsa_table3_Supply_Consumption!$B$2:$B$76,0),MATCH(E$4,[3]acpsa_table3_Supply_Consumption!$C$1:$O$1,0)),0)</f>
        <v>12808</v>
      </c>
      <c r="F68" s="15">
        <f>ROUND(INDEX([3]acpsa_table3_Supply_Consumption!$C$2:$O$76,MATCH(TRIM($A68),[3]acpsa_table3_Supply_Consumption!$B$2:$B$76,0),MATCH(F$4,[3]acpsa_table3_Supply_Consumption!$C$1:$O$1,0)),0)</f>
        <v>23007</v>
      </c>
      <c r="G68" s="15">
        <f>ROUND(INDEX([3]acpsa_table3_Supply_Consumption!$C$2:$O$76,MATCH(TRIM($A68),[3]acpsa_table3_Supply_Consumption!$B$2:$B$76,0),MATCH(G$4,[3]acpsa_table3_Supply_Consumption!$C$1:$O$1,0)),0)</f>
        <v>57459</v>
      </c>
      <c r="H68" s="15">
        <f>ROUND(INDEX([3]acpsa_table3_Supply_Consumption!$C$2:$O$76,MATCH(TRIM($A68),[3]acpsa_table3_Supply_Consumption!$B$2:$B$76,0),MATCH(H$4,[3]acpsa_table3_Supply_Consumption!$C$1:$O$1,0)),0)</f>
        <v>5012</v>
      </c>
      <c r="I68" s="15">
        <f>ROUND(INDEX([3]acpsa_table3_Supply_Consumption!$C$2:$O$76,MATCH(TRIM($A68),[3]acpsa_table3_Supply_Consumption!$B$2:$B$76,0),MATCH(I$4,[3]acpsa_table3_Supply_Consumption!$C$1:$O$1,0)),0)</f>
        <v>78</v>
      </c>
      <c r="J68" s="15">
        <f>ROUND(INDEX([3]acpsa_table3_Supply_Consumption!$C$2:$O$76,MATCH(TRIM($A68),[3]acpsa_table3_Supply_Consumption!$B$2:$B$76,0),MATCH(J$4,[3]acpsa_table3_Supply_Consumption!$C$1:$O$1,0)),0)</f>
        <v>44256</v>
      </c>
      <c r="K68" s="15">
        <f>ROUND(INDEX([3]acpsa_table3_Supply_Consumption!$C$2:$O$76,MATCH(TRIM($A68),[3]acpsa_table3_Supply_Consumption!$B$2:$B$76,0),MATCH(K$4,[3]acpsa_table3_Supply_Consumption!$C$1:$O$1,0)),0)</f>
        <v>0</v>
      </c>
      <c r="L68" s="15">
        <f>ROUND(INDEX([3]acpsa_table3_Supply_Consumption!$C$2:$O$76,MATCH(TRIM($A68),[3]acpsa_table3_Supply_Consumption!$B$2:$B$76,0),MATCH(L$4,[3]acpsa_table3_Supply_Consumption!$C$1:$O$1,0)),0)</f>
        <v>0</v>
      </c>
      <c r="M68" s="22">
        <f>ROUND(INDEX([3]acpsa_table3_Supply_Consumption!$C$2:$O$76,MATCH(TRIM($A68),[3]acpsa_table3_Supply_Consumption!$B$2:$B$76,0),MATCH(M$4,[3]acpsa_table3_Supply_Consumption!$C$1:$O$1,0)),0)</f>
        <v>8113</v>
      </c>
      <c r="N68" s="15">
        <f>ROUND(INDEX([3]acpsa_table3_Supply_Consumption!$C$2:$O$76,MATCH(TRIM($A68),[3]acpsa_table3_Supply_Consumption!$B$2:$B$76,0),MATCH(N$4,[3]acpsa_table3_Supply_Consumption!$C$1:$O$1,0)),0)</f>
        <v>57459</v>
      </c>
    </row>
    <row r="69" spans="1:14" x14ac:dyDescent="0.3">
      <c r="A69" s="41" t="s">
        <v>80</v>
      </c>
      <c r="B69" s="15">
        <f>ROUND(INDEX([3]acpsa_table3_Supply_Consumption!$C$2:$O$76,MATCH(TRIM($A69),[3]acpsa_table3_Supply_Consumption!$B$2:$B$76,0),MATCH(B$4,[3]acpsa_table3_Supply_Consumption!$C$1:$O$1,0)),0)</f>
        <v>14738</v>
      </c>
      <c r="C69" s="15">
        <f>ROUND(INDEX([3]acpsa_table3_Supply_Consumption!$C$2:$O$76,MATCH(TRIM($A69),[3]acpsa_table3_Supply_Consumption!$B$2:$B$76,0),MATCH(C$4,[3]acpsa_table3_Supply_Consumption!$C$1:$O$1,0)),0)</f>
        <v>40</v>
      </c>
      <c r="D69" s="15">
        <f>ROUND(INDEX([3]acpsa_table3_Supply_Consumption!$C$2:$O$76,MATCH(TRIM($A69),[3]acpsa_table3_Supply_Consumption!$B$2:$B$76,0),MATCH(D$4,[3]acpsa_table3_Supply_Consumption!$C$1:$O$1,0)),0)</f>
        <v>146</v>
      </c>
      <c r="E69" s="15">
        <f>ROUND(INDEX([3]acpsa_table3_Supply_Consumption!$C$2:$O$76,MATCH(TRIM($A69),[3]acpsa_table3_Supply_Consumption!$B$2:$B$76,0),MATCH(E$4,[3]acpsa_table3_Supply_Consumption!$C$1:$O$1,0)),0)</f>
        <v>2146</v>
      </c>
      <c r="F69" s="15">
        <f>ROUND(INDEX([3]acpsa_table3_Supply_Consumption!$C$2:$O$76,MATCH(TRIM($A69),[3]acpsa_table3_Supply_Consumption!$B$2:$B$76,0),MATCH(F$4,[3]acpsa_table3_Supply_Consumption!$C$1:$O$1,0)),0)</f>
        <v>1443</v>
      </c>
      <c r="G69" s="15">
        <f>ROUND(INDEX([3]acpsa_table3_Supply_Consumption!$C$2:$O$76,MATCH(TRIM($A69),[3]acpsa_table3_Supply_Consumption!$B$2:$B$76,0),MATCH(G$4,[3]acpsa_table3_Supply_Consumption!$C$1:$O$1,0)),0)</f>
        <v>18221</v>
      </c>
      <c r="H69" s="15">
        <f>ROUND(INDEX([3]acpsa_table3_Supply_Consumption!$C$2:$O$76,MATCH(TRIM($A69),[3]acpsa_table3_Supply_Consumption!$B$2:$B$76,0),MATCH(H$4,[3]acpsa_table3_Supply_Consumption!$C$1:$O$1,0)),0)</f>
        <v>13422</v>
      </c>
      <c r="I69" s="15">
        <f>ROUND(INDEX([3]acpsa_table3_Supply_Consumption!$C$2:$O$76,MATCH(TRIM($A69),[3]acpsa_table3_Supply_Consumption!$B$2:$B$76,0),MATCH(I$4,[3]acpsa_table3_Supply_Consumption!$C$1:$O$1,0)),0)</f>
        <v>2357</v>
      </c>
      <c r="J69" s="15">
        <f>ROUND(INDEX([3]acpsa_table3_Supply_Consumption!$C$2:$O$76,MATCH(TRIM($A69),[3]acpsa_table3_Supply_Consumption!$B$2:$B$76,0),MATCH(J$4,[3]acpsa_table3_Supply_Consumption!$C$1:$O$1,0)),0)</f>
        <v>2261</v>
      </c>
      <c r="K69" s="15">
        <f>ROUND(INDEX([3]acpsa_table3_Supply_Consumption!$C$2:$O$76,MATCH(TRIM($A69),[3]acpsa_table3_Supply_Consumption!$B$2:$B$76,0),MATCH(K$4,[3]acpsa_table3_Supply_Consumption!$C$1:$O$1,0)),0)</f>
        <v>0</v>
      </c>
      <c r="L69" s="15">
        <f>ROUND(INDEX([3]acpsa_table3_Supply_Consumption!$C$2:$O$76,MATCH(TRIM($A69),[3]acpsa_table3_Supply_Consumption!$B$2:$B$76,0),MATCH(L$4,[3]acpsa_table3_Supply_Consumption!$C$1:$O$1,0)),0)</f>
        <v>0</v>
      </c>
      <c r="M69" s="22">
        <f>ROUND(INDEX([3]acpsa_table3_Supply_Consumption!$C$2:$O$76,MATCH(TRIM($A69),[3]acpsa_table3_Supply_Consumption!$B$2:$B$76,0),MATCH(M$4,[3]acpsa_table3_Supply_Consumption!$C$1:$O$1,0)),0)</f>
        <v>180</v>
      </c>
      <c r="N69" s="15">
        <f>ROUND(INDEX([3]acpsa_table3_Supply_Consumption!$C$2:$O$76,MATCH(TRIM($A69),[3]acpsa_table3_Supply_Consumption!$B$2:$B$76,0),MATCH(N$4,[3]acpsa_table3_Supply_Consumption!$C$1:$O$1,0)),0)</f>
        <v>18221</v>
      </c>
    </row>
    <row r="70" spans="1:14" x14ac:dyDescent="0.3">
      <c r="A70" s="41" t="s">
        <v>81</v>
      </c>
      <c r="B70" s="15">
        <f>ROUND(INDEX([3]acpsa_table3_Supply_Consumption!$C$2:$O$76,MATCH(TRIM($A70),[3]acpsa_table3_Supply_Consumption!$B$2:$B$76,0),MATCH(B$4,[3]acpsa_table3_Supply_Consumption!$C$1:$O$1,0)),0)</f>
        <v>2014</v>
      </c>
      <c r="C70" s="15">
        <f>ROUND(INDEX([3]acpsa_table3_Supply_Consumption!$C$2:$O$76,MATCH(TRIM($A70),[3]acpsa_table3_Supply_Consumption!$B$2:$B$76,0),MATCH(C$4,[3]acpsa_table3_Supply_Consumption!$C$1:$O$1,0)),0)</f>
        <v>1348</v>
      </c>
      <c r="D70" s="15">
        <f>ROUND(INDEX([3]acpsa_table3_Supply_Consumption!$C$2:$O$76,MATCH(TRIM($A70),[3]acpsa_table3_Supply_Consumption!$B$2:$B$76,0),MATCH(D$4,[3]acpsa_table3_Supply_Consumption!$C$1:$O$1,0)),0)</f>
        <v>-64</v>
      </c>
      <c r="E70" s="15">
        <f>ROUND(INDEX([3]acpsa_table3_Supply_Consumption!$C$2:$O$76,MATCH(TRIM($A70),[3]acpsa_table3_Supply_Consumption!$B$2:$B$76,0),MATCH(E$4,[3]acpsa_table3_Supply_Consumption!$C$1:$O$1,0)),0)</f>
        <v>1319</v>
      </c>
      <c r="F70" s="15">
        <f>ROUND(INDEX([3]acpsa_table3_Supply_Consumption!$C$2:$O$76,MATCH(TRIM($A70),[3]acpsa_table3_Supply_Consumption!$B$2:$B$76,0),MATCH(F$4,[3]acpsa_table3_Supply_Consumption!$C$1:$O$1,0)),0)</f>
        <v>1871</v>
      </c>
      <c r="G70" s="15">
        <f>ROUND(INDEX([3]acpsa_table3_Supply_Consumption!$C$2:$O$76,MATCH(TRIM($A70),[3]acpsa_table3_Supply_Consumption!$B$2:$B$76,0),MATCH(G$4,[3]acpsa_table3_Supply_Consumption!$C$1:$O$1,0)),0)</f>
        <v>6616</v>
      </c>
      <c r="H70" s="15">
        <f>ROUND(INDEX([3]acpsa_table3_Supply_Consumption!$C$2:$O$76,MATCH(TRIM($A70),[3]acpsa_table3_Supply_Consumption!$B$2:$B$76,0),MATCH(H$4,[3]acpsa_table3_Supply_Consumption!$C$1:$O$1,0)),0)</f>
        <v>395</v>
      </c>
      <c r="I70" s="15">
        <f>ROUND(INDEX([3]acpsa_table3_Supply_Consumption!$C$2:$O$76,MATCH(TRIM($A70),[3]acpsa_table3_Supply_Consumption!$B$2:$B$76,0),MATCH(I$4,[3]acpsa_table3_Supply_Consumption!$C$1:$O$1,0)),0)</f>
        <v>0</v>
      </c>
      <c r="J70" s="15">
        <f>ROUND(INDEX([3]acpsa_table3_Supply_Consumption!$C$2:$O$76,MATCH(TRIM($A70),[3]acpsa_table3_Supply_Consumption!$B$2:$B$76,0),MATCH(J$4,[3]acpsa_table3_Supply_Consumption!$C$1:$O$1,0)),0)</f>
        <v>4935</v>
      </c>
      <c r="K70" s="15">
        <f>ROUND(INDEX([3]acpsa_table3_Supply_Consumption!$C$2:$O$76,MATCH(TRIM($A70),[3]acpsa_table3_Supply_Consumption!$B$2:$B$76,0),MATCH(K$4,[3]acpsa_table3_Supply_Consumption!$C$1:$O$1,0)),0)</f>
        <v>546</v>
      </c>
      <c r="L70" s="15">
        <f>ROUND(INDEX([3]acpsa_table3_Supply_Consumption!$C$2:$O$76,MATCH(TRIM($A70),[3]acpsa_table3_Supply_Consumption!$B$2:$B$76,0),MATCH(L$4,[3]acpsa_table3_Supply_Consumption!$C$1:$O$1,0)),0)</f>
        <v>136</v>
      </c>
      <c r="M70" s="22">
        <f>ROUND(INDEX([3]acpsa_table3_Supply_Consumption!$C$2:$O$76,MATCH(TRIM($A70),[3]acpsa_table3_Supply_Consumption!$B$2:$B$76,0),MATCH(M$4,[3]acpsa_table3_Supply_Consumption!$C$1:$O$1,0)),0)</f>
        <v>605</v>
      </c>
      <c r="N70" s="15">
        <f>ROUND(INDEX([3]acpsa_table3_Supply_Consumption!$C$2:$O$76,MATCH(TRIM($A70),[3]acpsa_table3_Supply_Consumption!$B$2:$B$76,0),MATCH(N$4,[3]acpsa_table3_Supply_Consumption!$C$1:$O$1,0)),0)</f>
        <v>6616</v>
      </c>
    </row>
    <row r="71" spans="1:14" x14ac:dyDescent="0.3">
      <c r="A71" s="41" t="s">
        <v>82</v>
      </c>
      <c r="B71" s="15">
        <f>ROUND(INDEX([3]acpsa_table3_Supply_Consumption!$C$2:$O$76,MATCH(TRIM($A71),[3]acpsa_table3_Supply_Consumption!$B$2:$B$76,0),MATCH(B$4,[3]acpsa_table3_Supply_Consumption!$C$1:$O$1,0)),0)</f>
        <v>9411</v>
      </c>
      <c r="C71" s="15">
        <f>ROUND(INDEX([3]acpsa_table3_Supply_Consumption!$C$2:$O$76,MATCH(TRIM($A71),[3]acpsa_table3_Supply_Consumption!$B$2:$B$76,0),MATCH(C$4,[3]acpsa_table3_Supply_Consumption!$C$1:$O$1,0)),0)</f>
        <v>30</v>
      </c>
      <c r="D71" s="15">
        <f>ROUND(INDEX([3]acpsa_table3_Supply_Consumption!$C$2:$O$76,MATCH(TRIM($A71),[3]acpsa_table3_Supply_Consumption!$B$2:$B$76,0),MATCH(D$4,[3]acpsa_table3_Supply_Consumption!$C$1:$O$1,0)),0)</f>
        <v>104</v>
      </c>
      <c r="E71" s="15">
        <f>ROUND(INDEX([3]acpsa_table3_Supply_Consumption!$C$2:$O$76,MATCH(TRIM($A71),[3]acpsa_table3_Supply_Consumption!$B$2:$B$76,0),MATCH(E$4,[3]acpsa_table3_Supply_Consumption!$C$1:$O$1,0)),0)</f>
        <v>2829</v>
      </c>
      <c r="F71" s="15">
        <f>ROUND(INDEX([3]acpsa_table3_Supply_Consumption!$C$2:$O$76,MATCH(TRIM($A71),[3]acpsa_table3_Supply_Consumption!$B$2:$B$76,0),MATCH(F$4,[3]acpsa_table3_Supply_Consumption!$C$1:$O$1,0)),0)</f>
        <v>586</v>
      </c>
      <c r="G71" s="15">
        <f>ROUND(INDEX([3]acpsa_table3_Supply_Consumption!$C$2:$O$76,MATCH(TRIM($A71),[3]acpsa_table3_Supply_Consumption!$B$2:$B$76,0),MATCH(G$4,[3]acpsa_table3_Supply_Consumption!$C$1:$O$1,0)),0)</f>
        <v>12753</v>
      </c>
      <c r="H71" s="15">
        <f>ROUND(INDEX([3]acpsa_table3_Supply_Consumption!$C$2:$O$76,MATCH(TRIM($A71),[3]acpsa_table3_Supply_Consumption!$B$2:$B$76,0),MATCH(H$4,[3]acpsa_table3_Supply_Consumption!$C$1:$O$1,0)),0)</f>
        <v>10297</v>
      </c>
      <c r="I71" s="15">
        <f>ROUND(INDEX([3]acpsa_table3_Supply_Consumption!$C$2:$O$76,MATCH(TRIM($A71),[3]acpsa_table3_Supply_Consumption!$B$2:$B$76,0),MATCH(I$4,[3]acpsa_table3_Supply_Consumption!$C$1:$O$1,0)),0)</f>
        <v>65</v>
      </c>
      <c r="J71" s="15">
        <f>ROUND(INDEX([3]acpsa_table3_Supply_Consumption!$C$2:$O$76,MATCH(TRIM($A71),[3]acpsa_table3_Supply_Consumption!$B$2:$B$76,0),MATCH(J$4,[3]acpsa_table3_Supply_Consumption!$C$1:$O$1,0)),0)</f>
        <v>581</v>
      </c>
      <c r="K71" s="15">
        <f>ROUND(INDEX([3]acpsa_table3_Supply_Consumption!$C$2:$O$76,MATCH(TRIM($A71),[3]acpsa_table3_Supply_Consumption!$B$2:$B$76,0),MATCH(K$4,[3]acpsa_table3_Supply_Consumption!$C$1:$O$1,0)),0)</f>
        <v>1743</v>
      </c>
      <c r="L71" s="15">
        <f>ROUND(INDEX([3]acpsa_table3_Supply_Consumption!$C$2:$O$76,MATCH(TRIM($A71),[3]acpsa_table3_Supply_Consumption!$B$2:$B$76,0),MATCH(L$4,[3]acpsa_table3_Supply_Consumption!$C$1:$O$1,0)),0)</f>
        <v>0</v>
      </c>
      <c r="M71" s="22">
        <f>ROUND(INDEX([3]acpsa_table3_Supply_Consumption!$C$2:$O$76,MATCH(TRIM($A71),[3]acpsa_table3_Supply_Consumption!$B$2:$B$76,0),MATCH(M$4,[3]acpsa_table3_Supply_Consumption!$C$1:$O$1,0)),0)</f>
        <v>66</v>
      </c>
      <c r="N71" s="15">
        <f>ROUND(INDEX([3]acpsa_table3_Supply_Consumption!$C$2:$O$76,MATCH(TRIM($A71),[3]acpsa_table3_Supply_Consumption!$B$2:$B$76,0),MATCH(N$4,[3]acpsa_table3_Supply_Consumption!$C$1:$O$1,0)),0)</f>
        <v>12753</v>
      </c>
    </row>
    <row r="72" spans="1:14" x14ac:dyDescent="0.3">
      <c r="A72" s="114" t="s">
        <v>144</v>
      </c>
      <c r="B72" s="15">
        <f>ROUND(INDEX([3]acpsa_table3_Supply_Consumption!$C$2:$O$76,MATCH(TRIM($A72),[3]acpsa_table3_Supply_Consumption!$B$2:$B$76,0),MATCH(B$4,[3]acpsa_table3_Supply_Consumption!$C$1:$O$1,0)),0)</f>
        <v>663</v>
      </c>
      <c r="C72" s="15">
        <f>ROUND(INDEX([3]acpsa_table3_Supply_Consumption!$C$2:$O$76,MATCH(TRIM($A72),[3]acpsa_table3_Supply_Consumption!$B$2:$B$76,0),MATCH(C$4,[3]acpsa_table3_Supply_Consumption!$C$1:$O$1,0)),0)</f>
        <v>221</v>
      </c>
      <c r="D72" s="15">
        <f>ROUND(INDEX([3]acpsa_table3_Supply_Consumption!$C$2:$O$76,MATCH(TRIM($A72),[3]acpsa_table3_Supply_Consumption!$B$2:$B$76,0),MATCH(D$4,[3]acpsa_table3_Supply_Consumption!$C$1:$O$1,0)),0)</f>
        <v>16</v>
      </c>
      <c r="E72" s="15">
        <f>ROUND(INDEX([3]acpsa_table3_Supply_Consumption!$C$2:$O$76,MATCH(TRIM($A72),[3]acpsa_table3_Supply_Consumption!$B$2:$B$76,0),MATCH(E$4,[3]acpsa_table3_Supply_Consumption!$C$1:$O$1,0)),0)</f>
        <v>982</v>
      </c>
      <c r="F72" s="15">
        <f>ROUND(INDEX([3]acpsa_table3_Supply_Consumption!$C$2:$O$76,MATCH(TRIM($A72),[3]acpsa_table3_Supply_Consumption!$B$2:$B$76,0),MATCH(F$4,[3]acpsa_table3_Supply_Consumption!$C$1:$O$1,0)),0)</f>
        <v>135</v>
      </c>
      <c r="G72" s="15">
        <f>ROUND(INDEX([3]acpsa_table3_Supply_Consumption!$C$2:$O$76,MATCH(TRIM($A72),[3]acpsa_table3_Supply_Consumption!$B$2:$B$76,0),MATCH(G$4,[3]acpsa_table3_Supply_Consumption!$C$1:$O$1,0)),0)</f>
        <v>1985</v>
      </c>
      <c r="H72" s="15">
        <f>ROUND(INDEX([3]acpsa_table3_Supply_Consumption!$C$2:$O$76,MATCH(TRIM($A72),[3]acpsa_table3_Supply_Consumption!$B$2:$B$76,0),MATCH(H$4,[3]acpsa_table3_Supply_Consumption!$C$1:$O$1,0)),0)</f>
        <v>598</v>
      </c>
      <c r="I72" s="15">
        <f>ROUND(INDEX([3]acpsa_table3_Supply_Consumption!$C$2:$O$76,MATCH(TRIM($A72),[3]acpsa_table3_Supply_Consumption!$B$2:$B$76,0),MATCH(I$4,[3]acpsa_table3_Supply_Consumption!$C$1:$O$1,0)),0)</f>
        <v>0</v>
      </c>
      <c r="J72" s="15">
        <f>ROUND(INDEX([3]acpsa_table3_Supply_Consumption!$C$2:$O$76,MATCH(TRIM($A72),[3]acpsa_table3_Supply_Consumption!$B$2:$B$76,0),MATCH(J$4,[3]acpsa_table3_Supply_Consumption!$C$1:$O$1,0)),0)</f>
        <v>571</v>
      </c>
      <c r="K72" s="15">
        <f>ROUND(INDEX([3]acpsa_table3_Supply_Consumption!$C$2:$O$76,MATCH(TRIM($A72),[3]acpsa_table3_Supply_Consumption!$B$2:$B$76,0),MATCH(K$4,[3]acpsa_table3_Supply_Consumption!$C$1:$O$1,0)),0)</f>
        <v>670</v>
      </c>
      <c r="L72" s="15">
        <f>ROUND(INDEX([3]acpsa_table3_Supply_Consumption!$C$2:$O$76,MATCH(TRIM($A72),[3]acpsa_table3_Supply_Consumption!$B$2:$B$76,0),MATCH(L$4,[3]acpsa_table3_Supply_Consumption!$C$1:$O$1,0)),0)</f>
        <v>15</v>
      </c>
      <c r="M72" s="22">
        <f>ROUND(INDEX([3]acpsa_table3_Supply_Consumption!$C$2:$O$76,MATCH(TRIM($A72),[3]acpsa_table3_Supply_Consumption!$B$2:$B$76,0),MATCH(M$4,[3]acpsa_table3_Supply_Consumption!$C$1:$O$1,0)),0)</f>
        <v>132</v>
      </c>
      <c r="N72" s="15">
        <f>ROUND(INDEX([3]acpsa_table3_Supply_Consumption!$C$2:$O$76,MATCH(TRIM($A72),[3]acpsa_table3_Supply_Consumption!$B$2:$B$76,0),MATCH(N$4,[3]acpsa_table3_Supply_Consumption!$C$1:$O$1,0)),0)</f>
        <v>1985</v>
      </c>
    </row>
    <row r="73" spans="1:14" x14ac:dyDescent="0.3">
      <c r="A73" s="41" t="s">
        <v>83</v>
      </c>
      <c r="B73" s="15">
        <f>ROUND(INDEX([3]acpsa_table3_Supply_Consumption!$C$2:$O$76,MATCH(TRIM($A73),[3]acpsa_table3_Supply_Consumption!$B$2:$B$76,0),MATCH(B$4,[3]acpsa_table3_Supply_Consumption!$C$1:$O$1,0)),0)</f>
        <v>7951</v>
      </c>
      <c r="C73" s="15">
        <f>ROUND(INDEX([3]acpsa_table3_Supply_Consumption!$C$2:$O$76,MATCH(TRIM($A73),[3]acpsa_table3_Supply_Consumption!$B$2:$B$76,0),MATCH(C$4,[3]acpsa_table3_Supply_Consumption!$C$1:$O$1,0)),0)</f>
        <v>9695</v>
      </c>
      <c r="D73" s="15">
        <f>ROUND(INDEX([3]acpsa_table3_Supply_Consumption!$C$2:$O$76,MATCH(TRIM($A73),[3]acpsa_table3_Supply_Consumption!$B$2:$B$76,0),MATCH(D$4,[3]acpsa_table3_Supply_Consumption!$C$1:$O$1,0)),0)</f>
        <v>364</v>
      </c>
      <c r="E73" s="15">
        <f>ROUND(INDEX([3]acpsa_table3_Supply_Consumption!$C$2:$O$76,MATCH(TRIM($A73),[3]acpsa_table3_Supply_Consumption!$B$2:$B$76,0),MATCH(E$4,[3]acpsa_table3_Supply_Consumption!$C$1:$O$1,0)),0)</f>
        <v>32038</v>
      </c>
      <c r="F73" s="15">
        <f>ROUND(INDEX([3]acpsa_table3_Supply_Consumption!$C$2:$O$76,MATCH(TRIM($A73),[3]acpsa_table3_Supply_Consumption!$B$2:$B$76,0),MATCH(F$4,[3]acpsa_table3_Supply_Consumption!$C$1:$O$1,0)),0)</f>
        <v>11556</v>
      </c>
      <c r="G73" s="15">
        <f>ROUND(INDEX([3]acpsa_table3_Supply_Consumption!$C$2:$O$76,MATCH(TRIM($A73),[3]acpsa_table3_Supply_Consumption!$B$2:$B$76,0),MATCH(G$4,[3]acpsa_table3_Supply_Consumption!$C$1:$O$1,0)),0)</f>
        <v>60876</v>
      </c>
      <c r="H73" s="15">
        <f>ROUND(INDEX([3]acpsa_table3_Supply_Consumption!$C$2:$O$76,MATCH(TRIM($A73),[3]acpsa_table3_Supply_Consumption!$B$2:$B$76,0),MATCH(H$4,[3]acpsa_table3_Supply_Consumption!$C$1:$O$1,0)),0)</f>
        <v>9885</v>
      </c>
      <c r="I73" s="15">
        <f>ROUND(INDEX([3]acpsa_table3_Supply_Consumption!$C$2:$O$76,MATCH(TRIM($A73),[3]acpsa_table3_Supply_Consumption!$B$2:$B$76,0),MATCH(I$4,[3]acpsa_table3_Supply_Consumption!$C$1:$O$1,0)),0)</f>
        <v>798</v>
      </c>
      <c r="J73" s="15">
        <f>ROUND(INDEX([3]acpsa_table3_Supply_Consumption!$C$2:$O$76,MATCH(TRIM($A73),[3]acpsa_table3_Supply_Consumption!$B$2:$B$76,0),MATCH(J$4,[3]acpsa_table3_Supply_Consumption!$C$1:$O$1,0)),0)</f>
        <v>41787</v>
      </c>
      <c r="K73" s="15">
        <f>ROUND(INDEX([3]acpsa_table3_Supply_Consumption!$C$2:$O$76,MATCH(TRIM($A73),[3]acpsa_table3_Supply_Consumption!$B$2:$B$76,0),MATCH(K$4,[3]acpsa_table3_Supply_Consumption!$C$1:$O$1,0)),0)</f>
        <v>117</v>
      </c>
      <c r="L73" s="15">
        <f>ROUND(INDEX([3]acpsa_table3_Supply_Consumption!$C$2:$O$76,MATCH(TRIM($A73),[3]acpsa_table3_Supply_Consumption!$B$2:$B$76,0),MATCH(L$4,[3]acpsa_table3_Supply_Consumption!$C$1:$O$1,0)),0)</f>
        <v>-37</v>
      </c>
      <c r="M73" s="22">
        <f>ROUND(INDEX([3]acpsa_table3_Supply_Consumption!$C$2:$O$76,MATCH(TRIM($A73),[3]acpsa_table3_Supply_Consumption!$B$2:$B$76,0),MATCH(M$4,[3]acpsa_table3_Supply_Consumption!$C$1:$O$1,0)),0)</f>
        <v>8327</v>
      </c>
      <c r="N73" s="15">
        <f>ROUND(INDEX([3]acpsa_table3_Supply_Consumption!$C$2:$O$76,MATCH(TRIM($A73),[3]acpsa_table3_Supply_Consumption!$B$2:$B$76,0),MATCH(N$4,[3]acpsa_table3_Supply_Consumption!$C$1:$O$1,0)),0)</f>
        <v>60876</v>
      </c>
    </row>
    <row r="74" spans="1:14" x14ac:dyDescent="0.3">
      <c r="A74" s="39" t="s">
        <v>34</v>
      </c>
      <c r="B74" s="15">
        <f>ROUND(INDEX([3]acpsa_table3_Supply_Consumption!$C$2:$O$76,MATCH(TRIM($A74),[3]acpsa_table3_Supply_Consumption!$B$2:$B$76,0),MATCH(B$4,[3]acpsa_table3_Supply_Consumption!$C$1:$O$1,0)),0)</f>
        <v>31363</v>
      </c>
      <c r="C74" s="15">
        <f>ROUND(INDEX([3]acpsa_table3_Supply_Consumption!$C$2:$O$76,MATCH(TRIM($A74),[3]acpsa_table3_Supply_Consumption!$B$2:$B$76,0),MATCH(C$4,[3]acpsa_table3_Supply_Consumption!$C$1:$O$1,0)),0)</f>
        <v>0</v>
      </c>
      <c r="D74" s="15">
        <f>ROUND(INDEX([3]acpsa_table3_Supply_Consumption!$C$2:$O$76,MATCH(TRIM($A74),[3]acpsa_table3_Supply_Consumption!$B$2:$B$76,0),MATCH(D$4,[3]acpsa_table3_Supply_Consumption!$C$1:$O$1,0)),0)</f>
        <v>0</v>
      </c>
      <c r="E74" s="15">
        <f>ROUND(INDEX([3]acpsa_table3_Supply_Consumption!$C$2:$O$76,MATCH(TRIM($A74),[3]acpsa_table3_Supply_Consumption!$B$2:$B$76,0),MATCH(E$4,[3]acpsa_table3_Supply_Consumption!$C$1:$O$1,0)),0)</f>
        <v>0</v>
      </c>
      <c r="F74" s="15">
        <f>ROUND(INDEX([3]acpsa_table3_Supply_Consumption!$C$2:$O$76,MATCH(TRIM($A74),[3]acpsa_table3_Supply_Consumption!$B$2:$B$76,0),MATCH(F$4,[3]acpsa_table3_Supply_Consumption!$C$1:$O$1,0)),0)</f>
        <v>0</v>
      </c>
      <c r="G74" s="15">
        <f>ROUND(INDEX([3]acpsa_table3_Supply_Consumption!$C$2:$O$76,MATCH(TRIM($A74),[3]acpsa_table3_Supply_Consumption!$B$2:$B$76,0),MATCH(G$4,[3]acpsa_table3_Supply_Consumption!$C$1:$O$1,0)),0)</f>
        <v>31363</v>
      </c>
      <c r="H74" s="15">
        <f>ROUND(INDEX([3]acpsa_table3_Supply_Consumption!$C$2:$O$76,MATCH(TRIM($A74),[3]acpsa_table3_Supply_Consumption!$B$2:$B$76,0),MATCH(H$4,[3]acpsa_table3_Supply_Consumption!$C$1:$O$1,0)),0)</f>
        <v>0</v>
      </c>
      <c r="I74" s="15">
        <f>ROUND(INDEX([3]acpsa_table3_Supply_Consumption!$C$2:$O$76,MATCH(TRIM($A74),[3]acpsa_table3_Supply_Consumption!$B$2:$B$76,0),MATCH(I$4,[3]acpsa_table3_Supply_Consumption!$C$1:$O$1,0)),0)</f>
        <v>0</v>
      </c>
      <c r="J74" s="15">
        <f>ROUND(INDEX([3]acpsa_table3_Supply_Consumption!$C$2:$O$76,MATCH(TRIM($A74),[3]acpsa_table3_Supply_Consumption!$B$2:$B$76,0),MATCH(J$4,[3]acpsa_table3_Supply_Consumption!$C$1:$O$1,0)),0)</f>
        <v>0</v>
      </c>
      <c r="K74" s="15">
        <f>ROUND(INDEX([3]acpsa_table3_Supply_Consumption!$C$2:$O$76,MATCH(TRIM($A74),[3]acpsa_table3_Supply_Consumption!$B$2:$B$76,0),MATCH(K$4,[3]acpsa_table3_Supply_Consumption!$C$1:$O$1,0)),0)</f>
        <v>13454</v>
      </c>
      <c r="L74" s="15">
        <f>ROUND(INDEX([3]acpsa_table3_Supply_Consumption!$C$2:$O$76,MATCH(TRIM($A74),[3]acpsa_table3_Supply_Consumption!$B$2:$B$76,0),MATCH(L$4,[3]acpsa_table3_Supply_Consumption!$C$1:$O$1,0)),0)</f>
        <v>17908</v>
      </c>
      <c r="M74" s="22">
        <f>ROUND(INDEX([3]acpsa_table3_Supply_Consumption!$C$2:$O$76,MATCH(TRIM($A74),[3]acpsa_table3_Supply_Consumption!$B$2:$B$76,0),MATCH(M$4,[3]acpsa_table3_Supply_Consumption!$C$1:$O$1,0)),0)</f>
        <v>0</v>
      </c>
      <c r="N74" s="15">
        <f>ROUND(INDEX([3]acpsa_table3_Supply_Consumption!$C$2:$O$76,MATCH(TRIM($A74),[3]acpsa_table3_Supply_Consumption!$B$2:$B$76,0),MATCH(N$4,[3]acpsa_table3_Supply_Consumption!$C$1:$O$1,0)),0)</f>
        <v>31363</v>
      </c>
    </row>
    <row r="75" spans="1:14" x14ac:dyDescent="0.3">
      <c r="A75" s="39" t="s">
        <v>84</v>
      </c>
      <c r="B75" s="15">
        <f>ROUND(INDEX([3]acpsa_table3_Supply_Consumption!$C$2:$O$76,MATCH(TRIM($A75),[3]acpsa_table3_Supply_Consumption!$B$2:$B$76,0),MATCH(B$4,[3]acpsa_table3_Supply_Consumption!$C$1:$O$1,0)),0)</f>
        <v>82399</v>
      </c>
      <c r="C75" s="15">
        <f>ROUND(INDEX([3]acpsa_table3_Supply_Consumption!$C$2:$O$76,MATCH(TRIM($A75),[3]acpsa_table3_Supply_Consumption!$B$2:$B$76,0),MATCH(C$4,[3]acpsa_table3_Supply_Consumption!$C$1:$O$1,0)),0)</f>
        <v>0</v>
      </c>
      <c r="D75" s="15">
        <f>ROUND(INDEX([3]acpsa_table3_Supply_Consumption!$C$2:$O$76,MATCH(TRIM($A75),[3]acpsa_table3_Supply_Consumption!$B$2:$B$76,0),MATCH(D$4,[3]acpsa_table3_Supply_Consumption!$C$1:$O$1,0)),0)</f>
        <v>0</v>
      </c>
      <c r="E75" s="15">
        <f>ROUND(INDEX([3]acpsa_table3_Supply_Consumption!$C$2:$O$76,MATCH(TRIM($A75),[3]acpsa_table3_Supply_Consumption!$B$2:$B$76,0),MATCH(E$4,[3]acpsa_table3_Supply_Consumption!$C$1:$O$1,0)),0)</f>
        <v>0</v>
      </c>
      <c r="F75" s="15">
        <f>ROUND(INDEX([3]acpsa_table3_Supply_Consumption!$C$2:$O$76,MATCH(TRIM($A75),[3]acpsa_table3_Supply_Consumption!$B$2:$B$76,0),MATCH(F$4,[3]acpsa_table3_Supply_Consumption!$C$1:$O$1,0)),0)</f>
        <v>0</v>
      </c>
      <c r="G75" s="15">
        <f>ROUND(INDEX([3]acpsa_table3_Supply_Consumption!$C$2:$O$76,MATCH(TRIM($A75),[3]acpsa_table3_Supply_Consumption!$B$2:$B$76,0),MATCH(G$4,[3]acpsa_table3_Supply_Consumption!$C$1:$O$1,0)),0)</f>
        <v>0</v>
      </c>
      <c r="H75" s="15">
        <f>ROUND(INDEX([3]acpsa_table3_Supply_Consumption!$C$2:$O$76,MATCH(TRIM($A75),[3]acpsa_table3_Supply_Consumption!$B$2:$B$76,0),MATCH(H$4,[3]acpsa_table3_Supply_Consumption!$C$1:$O$1,0)),0)</f>
        <v>0</v>
      </c>
      <c r="I75" s="15">
        <f>ROUND(INDEX([3]acpsa_table3_Supply_Consumption!$C$2:$O$76,MATCH(TRIM($A75),[3]acpsa_table3_Supply_Consumption!$B$2:$B$76,0),MATCH(I$4,[3]acpsa_table3_Supply_Consumption!$C$1:$O$1,0)),0)</f>
        <v>0</v>
      </c>
      <c r="J75" s="15">
        <f>ROUND(INDEX([3]acpsa_table3_Supply_Consumption!$C$2:$O$76,MATCH(TRIM($A75),[3]acpsa_table3_Supply_Consumption!$B$2:$B$76,0),MATCH(J$4,[3]acpsa_table3_Supply_Consumption!$C$1:$O$1,0)),0)</f>
        <v>0</v>
      </c>
      <c r="K75" s="15">
        <f>ROUND(INDEX([3]acpsa_table3_Supply_Consumption!$C$2:$O$76,MATCH(TRIM($A75),[3]acpsa_table3_Supply_Consumption!$B$2:$B$76,0),MATCH(K$4,[3]acpsa_table3_Supply_Consumption!$C$1:$O$1,0)),0)</f>
        <v>0</v>
      </c>
      <c r="L75" s="15">
        <f>ROUND(INDEX([3]acpsa_table3_Supply_Consumption!$C$2:$O$76,MATCH(TRIM($A75),[3]acpsa_table3_Supply_Consumption!$B$2:$B$76,0),MATCH(L$4,[3]acpsa_table3_Supply_Consumption!$C$1:$O$1,0)),0)</f>
        <v>0</v>
      </c>
      <c r="M75" s="22">
        <f>ROUND(INDEX([3]acpsa_table3_Supply_Consumption!$C$2:$O$76,MATCH(TRIM($A75),[3]acpsa_table3_Supply_Consumption!$B$2:$B$76,0),MATCH(M$4,[3]acpsa_table3_Supply_Consumption!$C$1:$O$1,0)),0)</f>
        <v>0</v>
      </c>
      <c r="N75" s="15">
        <f>ROUND(INDEX([3]acpsa_table3_Supply_Consumption!$C$2:$O$76,MATCH(TRIM($A75),[3]acpsa_table3_Supply_Consumption!$B$2:$B$76,0),MATCH(N$4,[3]acpsa_table3_Supply_Consumption!$C$1:$O$1,0)),0)</f>
        <v>0</v>
      </c>
    </row>
    <row r="76" spans="1:14" x14ac:dyDescent="0.3">
      <c r="A76" s="39" t="s">
        <v>85</v>
      </c>
      <c r="B76" s="15">
        <f>ROUND(INDEX([3]acpsa_table3_Supply_Consumption!$C$2:$O$76,MATCH(TRIM($A76),[3]acpsa_table3_Supply_Consumption!$B$2:$B$76,0),MATCH(B$4,[3]acpsa_table3_Supply_Consumption!$C$1:$O$1,0)),0)</f>
        <v>70451</v>
      </c>
      <c r="C76" s="15">
        <f>ROUND(INDEX([3]acpsa_table3_Supply_Consumption!$C$2:$O$76,MATCH(TRIM($A76),[3]acpsa_table3_Supply_Consumption!$B$2:$B$76,0),MATCH(C$4,[3]acpsa_table3_Supply_Consumption!$C$1:$O$1,0)),0)</f>
        <v>0</v>
      </c>
      <c r="D76" s="15">
        <f>ROUND(INDEX([3]acpsa_table3_Supply_Consumption!$C$2:$O$76,MATCH(TRIM($A76),[3]acpsa_table3_Supply_Consumption!$B$2:$B$76,0),MATCH(D$4,[3]acpsa_table3_Supply_Consumption!$C$1:$O$1,0)),0)</f>
        <v>0</v>
      </c>
      <c r="E76" s="15">
        <f>ROUND(INDEX([3]acpsa_table3_Supply_Consumption!$C$2:$O$76,MATCH(TRIM($A76),[3]acpsa_table3_Supply_Consumption!$B$2:$B$76,0),MATCH(E$4,[3]acpsa_table3_Supply_Consumption!$C$1:$O$1,0)),0)</f>
        <v>0</v>
      </c>
      <c r="F76" s="15">
        <f>ROUND(INDEX([3]acpsa_table3_Supply_Consumption!$C$2:$O$76,MATCH(TRIM($A76),[3]acpsa_table3_Supply_Consumption!$B$2:$B$76,0),MATCH(F$4,[3]acpsa_table3_Supply_Consumption!$C$1:$O$1,0)),0)</f>
        <v>0</v>
      </c>
      <c r="G76" s="15">
        <f>ROUND(INDEX([3]acpsa_table3_Supply_Consumption!$C$2:$O$76,MATCH(TRIM($A76),[3]acpsa_table3_Supply_Consumption!$B$2:$B$76,0),MATCH(G$4,[3]acpsa_table3_Supply_Consumption!$C$1:$O$1,0)),0)</f>
        <v>0</v>
      </c>
      <c r="H76" s="15">
        <f>ROUND(INDEX([3]acpsa_table3_Supply_Consumption!$C$2:$O$76,MATCH(TRIM($A76),[3]acpsa_table3_Supply_Consumption!$B$2:$B$76,0),MATCH(H$4,[3]acpsa_table3_Supply_Consumption!$C$1:$O$1,0)),0)</f>
        <v>0</v>
      </c>
      <c r="I76" s="15">
        <f>ROUND(INDEX([3]acpsa_table3_Supply_Consumption!$C$2:$O$76,MATCH(TRIM($A76),[3]acpsa_table3_Supply_Consumption!$B$2:$B$76,0),MATCH(I$4,[3]acpsa_table3_Supply_Consumption!$C$1:$O$1,0)),0)</f>
        <v>0</v>
      </c>
      <c r="J76" s="15">
        <f>ROUND(INDEX([3]acpsa_table3_Supply_Consumption!$C$2:$O$76,MATCH(TRIM($A76),[3]acpsa_table3_Supply_Consumption!$B$2:$B$76,0),MATCH(J$4,[3]acpsa_table3_Supply_Consumption!$C$1:$O$1,0)),0)</f>
        <v>0</v>
      </c>
      <c r="K76" s="15">
        <f>ROUND(INDEX([3]acpsa_table3_Supply_Consumption!$C$2:$O$76,MATCH(TRIM($A76),[3]acpsa_table3_Supply_Consumption!$B$2:$B$76,0),MATCH(K$4,[3]acpsa_table3_Supply_Consumption!$C$1:$O$1,0)),0)</f>
        <v>0</v>
      </c>
      <c r="L76" s="15">
        <f>ROUND(INDEX([3]acpsa_table3_Supply_Consumption!$C$2:$O$76,MATCH(TRIM($A76),[3]acpsa_table3_Supply_Consumption!$B$2:$B$76,0),MATCH(L$4,[3]acpsa_table3_Supply_Consumption!$C$1:$O$1,0)),0)</f>
        <v>0</v>
      </c>
      <c r="M76" s="22">
        <f>ROUND(INDEX([3]acpsa_table3_Supply_Consumption!$C$2:$O$76,MATCH(TRIM($A76),[3]acpsa_table3_Supply_Consumption!$B$2:$B$76,0),MATCH(M$4,[3]acpsa_table3_Supply_Consumption!$C$1:$O$1,0)),0)</f>
        <v>0</v>
      </c>
      <c r="N76" s="15">
        <f>ROUND(INDEX([3]acpsa_table3_Supply_Consumption!$C$2:$O$76,MATCH(TRIM($A76),[3]acpsa_table3_Supply_Consumption!$B$2:$B$76,0),MATCH(N$4,[3]acpsa_table3_Supply_Consumption!$C$1:$O$1,0)),0)</f>
        <v>0</v>
      </c>
    </row>
    <row r="77" spans="1:14" s="62" customFormat="1" x14ac:dyDescent="0.3">
      <c r="A77" s="57" t="s">
        <v>86</v>
      </c>
      <c r="B77" s="60">
        <f>ROUND(INDEX([3]acpsa_table3_Supply_Consumption!$C$2:$O$76,MATCH(TRIM($A77),[3]acpsa_table3_Supply_Consumption!$B$2:$B$76,0),MATCH(B$4,[3]acpsa_table3_Supply_Consumption!$C$1:$O$1,0)),0)</f>
        <v>35080202</v>
      </c>
      <c r="C77" s="60">
        <f>ROUND(INDEX([3]acpsa_table3_Supply_Consumption!$C$2:$O$76,MATCH(TRIM($A77),[3]acpsa_table3_Supply_Consumption!$B$2:$B$76,0),MATCH(C$4,[3]acpsa_table3_Supply_Consumption!$C$1:$O$1,0)),0)</f>
        <v>2763264</v>
      </c>
      <c r="D77" s="60">
        <f>ROUND(INDEX([3]acpsa_table3_Supply_Consumption!$C$2:$O$76,MATCH(TRIM($A77),[3]acpsa_table3_Supply_Consumption!$B$2:$B$76,0),MATCH(D$4,[3]acpsa_table3_Supply_Consumption!$C$1:$O$1,0)),0)</f>
        <v>55296</v>
      </c>
      <c r="E77" s="60">
        <f>ROUND(INDEX([3]acpsa_table3_Supply_Consumption!$C$2:$O$76,MATCH(TRIM($A77),[3]acpsa_table3_Supply_Consumption!$B$2:$B$76,0),MATCH(E$4,[3]acpsa_table3_Supply_Consumption!$C$1:$O$1,0)),0)</f>
        <v>2381687</v>
      </c>
      <c r="F77" s="60">
        <f>ROUND(INDEX([3]acpsa_table3_Supply_Consumption!$C$2:$O$76,MATCH(TRIM($A77),[3]acpsa_table3_Supply_Consumption!$B$2:$B$76,0),MATCH(F$4,[3]acpsa_table3_Supply_Consumption!$C$1:$O$1,0)),0)</f>
        <v>1774284</v>
      </c>
      <c r="G77" s="60">
        <f>ROUND(INDEX([3]acpsa_table3_Supply_Consumption!$C$2:$O$76,MATCH(TRIM($A77),[3]acpsa_table3_Supply_Consumption!$B$2:$B$76,0),MATCH(G$4,[3]acpsa_table3_Supply_Consumption!$C$1:$O$1,0)),0)</f>
        <v>37785540</v>
      </c>
      <c r="H77" s="60">
        <f>ROUND(INDEX([3]acpsa_table3_Supply_Consumption!$C$2:$O$76,MATCH(TRIM($A77),[3]acpsa_table3_Supply_Consumption!$B$2:$B$76,0),MATCH(H$4,[3]acpsa_table3_Supply_Consumption!$C$1:$O$1,0)),0)</f>
        <v>13838201</v>
      </c>
      <c r="I77" s="60">
        <f>ROUND(INDEX([3]acpsa_table3_Supply_Consumption!$C$2:$O$76,MATCH(TRIM($A77),[3]acpsa_table3_Supply_Consumption!$B$2:$B$76,0),MATCH(I$4,[3]acpsa_table3_Supply_Consumption!$C$1:$O$1,0)),0)</f>
        <v>1351046</v>
      </c>
      <c r="J77" s="60">
        <f>ROUND(INDEX([3]acpsa_table3_Supply_Consumption!$C$2:$O$76,MATCH(TRIM($A77),[3]acpsa_table3_Supply_Consumption!$B$2:$B$76,0),MATCH(J$4,[3]acpsa_table3_Supply_Consumption!$C$1:$O$1,0)),0)</f>
        <v>13501494</v>
      </c>
      <c r="K77" s="60">
        <f>ROUND(INDEX([3]acpsa_table3_Supply_Consumption!$C$2:$O$76,MATCH(TRIM($A77),[3]acpsa_table3_Supply_Consumption!$B$2:$B$76,0),MATCH(K$4,[3]acpsa_table3_Supply_Consumption!$C$1:$O$1,0)),0)</f>
        <v>3537769</v>
      </c>
      <c r="L77" s="60">
        <f>ROUND(INDEX([3]acpsa_table3_Supply_Consumption!$C$2:$O$76,MATCH(TRIM($A77),[3]acpsa_table3_Supply_Consumption!$B$2:$B$76,0),MATCH(L$4,[3]acpsa_table3_Supply_Consumption!$C$1:$O$1,0)),0)</f>
        <v>3428003</v>
      </c>
      <c r="M77" s="61">
        <f>ROUND(INDEX([3]acpsa_table3_Supply_Consumption!$C$2:$O$76,MATCH(TRIM($A77),[3]acpsa_table3_Supply_Consumption!$B$2:$B$76,0),MATCH(M$4,[3]acpsa_table3_Supply_Consumption!$C$1:$O$1,0)),0)</f>
        <v>2129026</v>
      </c>
      <c r="N77" s="60">
        <f>ROUND(INDEX([3]acpsa_table3_Supply_Consumption!$C$2:$O$76,MATCH(TRIM($A77),[3]acpsa_table3_Supply_Consumption!$B$2:$B$76,0),MATCH(N$4,[3]acpsa_table3_Supply_Consumption!$C$1:$O$1,0)),0)</f>
        <v>37785540</v>
      </c>
    </row>
    <row r="78" spans="1:14" x14ac:dyDescent="0.3">
      <c r="A78" s="51" t="s">
        <v>87</v>
      </c>
      <c r="B78" s="15">
        <f>ROUND(INDEX([3]acpsa_table3_Supply_Consumption!$C$2:$O$76,MATCH(TRIM($A78),[3]acpsa_table3_Supply_Consumption!$B$2:$B$76,0),MATCH(B$4,[3]acpsa_table3_Supply_Consumption!$C$1:$O$1,0)),0)</f>
        <v>2384767</v>
      </c>
      <c r="C78" s="15">
        <f>ROUND(INDEX([3]acpsa_table3_Supply_Consumption!$C$2:$O$76,MATCH(TRIM($A78),[3]acpsa_table3_Supply_Consumption!$B$2:$B$76,0),MATCH(C$4,[3]acpsa_table3_Supply_Consumption!$C$1:$O$1,0)),0)</f>
        <v>0</v>
      </c>
      <c r="D78" s="15">
        <f>ROUND(INDEX([3]acpsa_table3_Supply_Consumption!$C$2:$O$76,MATCH(TRIM($A78),[3]acpsa_table3_Supply_Consumption!$B$2:$B$76,0),MATCH(D$4,[3]acpsa_table3_Supply_Consumption!$C$1:$O$1,0)),0)</f>
        <v>0</v>
      </c>
      <c r="E78" s="15">
        <f>ROUND(INDEX([3]acpsa_table3_Supply_Consumption!$C$2:$O$76,MATCH(TRIM($A78),[3]acpsa_table3_Supply_Consumption!$B$2:$B$76,0),MATCH(E$4,[3]acpsa_table3_Supply_Consumption!$C$1:$O$1,0)),0)</f>
        <v>0</v>
      </c>
      <c r="F78" s="15">
        <f>ROUND(INDEX([3]acpsa_table3_Supply_Consumption!$C$2:$O$76,MATCH(TRIM($A78),[3]acpsa_table3_Supply_Consumption!$B$2:$B$76,0),MATCH(F$4,[3]acpsa_table3_Supply_Consumption!$C$1:$O$1,0)),0)</f>
        <v>0</v>
      </c>
      <c r="G78" s="15">
        <f>ROUND(INDEX([3]acpsa_table3_Supply_Consumption!$C$2:$O$76,MATCH(TRIM($A78),[3]acpsa_table3_Supply_Consumption!$B$2:$B$76,0),MATCH(G$4,[3]acpsa_table3_Supply_Consumption!$C$1:$O$1,0)),0)</f>
        <v>0</v>
      </c>
      <c r="H78" s="15">
        <f>ROUND(INDEX([3]acpsa_table3_Supply_Consumption!$C$2:$O$76,MATCH(TRIM($A78),[3]acpsa_table3_Supply_Consumption!$B$2:$B$76,0),MATCH(H$4,[3]acpsa_table3_Supply_Consumption!$C$1:$O$1,0)),0)</f>
        <v>0</v>
      </c>
      <c r="I78" s="15">
        <f>ROUND(INDEX([3]acpsa_table3_Supply_Consumption!$C$2:$O$76,MATCH(TRIM($A78),[3]acpsa_table3_Supply_Consumption!$B$2:$B$76,0),MATCH(I$4,[3]acpsa_table3_Supply_Consumption!$C$1:$O$1,0)),0)</f>
        <v>0</v>
      </c>
      <c r="J78" s="15">
        <f>ROUND(INDEX([3]acpsa_table3_Supply_Consumption!$C$2:$O$76,MATCH(TRIM($A78),[3]acpsa_table3_Supply_Consumption!$B$2:$B$76,0),MATCH(J$4,[3]acpsa_table3_Supply_Consumption!$C$1:$O$1,0)),0)</f>
        <v>0</v>
      </c>
      <c r="K78" s="15">
        <f>ROUND(INDEX([3]acpsa_table3_Supply_Consumption!$C$2:$O$76,MATCH(TRIM($A78),[3]acpsa_table3_Supply_Consumption!$B$2:$B$76,0),MATCH(K$4,[3]acpsa_table3_Supply_Consumption!$C$1:$O$1,0)),0)</f>
        <v>0</v>
      </c>
      <c r="L78" s="15">
        <f>ROUND(INDEX([3]acpsa_table3_Supply_Consumption!$C$2:$O$76,MATCH(TRIM($A78),[3]acpsa_table3_Supply_Consumption!$B$2:$B$76,0),MATCH(L$4,[3]acpsa_table3_Supply_Consumption!$C$1:$O$1,0)),0)</f>
        <v>0</v>
      </c>
      <c r="M78" s="22">
        <f>ROUND(INDEX([3]acpsa_table3_Supply_Consumption!$C$2:$O$76,MATCH(TRIM($A78),[3]acpsa_table3_Supply_Consumption!$B$2:$B$76,0),MATCH(M$4,[3]acpsa_table3_Supply_Consumption!$C$1:$O$1,0)),0)</f>
        <v>0</v>
      </c>
      <c r="N78" s="15">
        <f>ROUND(INDEX([3]acpsa_table3_Supply_Consumption!$C$2:$O$76,MATCH(TRIM($A78),[3]acpsa_table3_Supply_Consumption!$B$2:$B$76,0),MATCH(N$4,[3]acpsa_table3_Supply_Consumption!$C$1:$O$1,0)),0)</f>
        <v>0</v>
      </c>
    </row>
    <row r="79" spans="1:14" x14ac:dyDescent="0.3">
      <c r="A79" s="51" t="s">
        <v>88</v>
      </c>
      <c r="B79" s="15">
        <f>ROUND(INDEX([3]acpsa_table3_Supply_Consumption!$C$2:$O$76,MATCH(TRIM($A79),[3]acpsa_table3_Supply_Consumption!$B$2:$B$76,0),MATCH(B$4,[3]acpsa_table3_Supply_Consumption!$C$1:$O$1,0)),0)</f>
        <v>1773834</v>
      </c>
      <c r="C79" s="15">
        <f>ROUND(INDEX([3]acpsa_table3_Supply_Consumption!$C$2:$O$76,MATCH(TRIM($A79),[3]acpsa_table3_Supply_Consumption!$B$2:$B$76,0),MATCH(C$4,[3]acpsa_table3_Supply_Consumption!$C$1:$O$1,0)),0)</f>
        <v>0</v>
      </c>
      <c r="D79" s="15">
        <f>ROUND(INDEX([3]acpsa_table3_Supply_Consumption!$C$2:$O$76,MATCH(TRIM($A79),[3]acpsa_table3_Supply_Consumption!$B$2:$B$76,0),MATCH(D$4,[3]acpsa_table3_Supply_Consumption!$C$1:$O$1,0)),0)</f>
        <v>0</v>
      </c>
      <c r="E79" s="15">
        <f>ROUND(INDEX([3]acpsa_table3_Supply_Consumption!$C$2:$O$76,MATCH(TRIM($A79),[3]acpsa_table3_Supply_Consumption!$B$2:$B$76,0),MATCH(E$4,[3]acpsa_table3_Supply_Consumption!$C$1:$O$1,0)),0)</f>
        <v>0</v>
      </c>
      <c r="F79" s="15">
        <f>ROUND(INDEX([3]acpsa_table3_Supply_Consumption!$C$2:$O$76,MATCH(TRIM($A79),[3]acpsa_table3_Supply_Consumption!$B$2:$B$76,0),MATCH(F$4,[3]acpsa_table3_Supply_Consumption!$C$1:$O$1,0)),0)</f>
        <v>0</v>
      </c>
      <c r="G79" s="15">
        <f>ROUND(INDEX([3]acpsa_table3_Supply_Consumption!$C$2:$O$76,MATCH(TRIM($A79),[3]acpsa_table3_Supply_Consumption!$B$2:$B$76,0),MATCH(G$4,[3]acpsa_table3_Supply_Consumption!$C$1:$O$1,0)),0)</f>
        <v>0</v>
      </c>
      <c r="H79" s="15">
        <f>ROUND(INDEX([3]acpsa_table3_Supply_Consumption!$C$2:$O$76,MATCH(TRIM($A79),[3]acpsa_table3_Supply_Consumption!$B$2:$B$76,0),MATCH(H$4,[3]acpsa_table3_Supply_Consumption!$C$1:$O$1,0)),0)</f>
        <v>0</v>
      </c>
      <c r="I79" s="15">
        <f>ROUND(INDEX([3]acpsa_table3_Supply_Consumption!$C$2:$O$76,MATCH(TRIM($A79),[3]acpsa_table3_Supply_Consumption!$B$2:$B$76,0),MATCH(I$4,[3]acpsa_table3_Supply_Consumption!$C$1:$O$1,0)),0)</f>
        <v>0</v>
      </c>
      <c r="J79" s="15">
        <f>ROUND(INDEX([3]acpsa_table3_Supply_Consumption!$C$2:$O$76,MATCH(TRIM($A79),[3]acpsa_table3_Supply_Consumption!$B$2:$B$76,0),MATCH(J$4,[3]acpsa_table3_Supply_Consumption!$C$1:$O$1,0)),0)</f>
        <v>0</v>
      </c>
      <c r="K79" s="15">
        <f>ROUND(INDEX([3]acpsa_table3_Supply_Consumption!$C$2:$O$76,MATCH(TRIM($A79),[3]acpsa_table3_Supply_Consumption!$B$2:$B$76,0),MATCH(K$4,[3]acpsa_table3_Supply_Consumption!$C$1:$O$1,0)),0)</f>
        <v>0</v>
      </c>
      <c r="L79" s="15">
        <f>ROUND(INDEX([3]acpsa_table3_Supply_Consumption!$C$2:$O$76,MATCH(TRIM($A79),[3]acpsa_table3_Supply_Consumption!$B$2:$B$76,0),MATCH(L$4,[3]acpsa_table3_Supply_Consumption!$C$1:$O$1,0)),0)</f>
        <v>0</v>
      </c>
      <c r="M79" s="22">
        <f>ROUND(INDEX([3]acpsa_table3_Supply_Consumption!$C$2:$O$76,MATCH(TRIM($A79),[3]acpsa_table3_Supply_Consumption!$B$2:$B$76,0),MATCH(M$4,[3]acpsa_table3_Supply_Consumption!$C$1:$O$1,0)),0)</f>
        <v>0</v>
      </c>
      <c r="N79" s="15">
        <f>ROUND(INDEX([3]acpsa_table3_Supply_Consumption!$C$2:$O$76,MATCH(TRIM($A79),[3]acpsa_table3_Supply_Consumption!$B$2:$B$76,0),MATCH(N$4,[3]acpsa_table3_Supply_Consumption!$C$1:$O$1,0)),0)</f>
        <v>0</v>
      </c>
    </row>
    <row r="80" spans="1:14" x14ac:dyDescent="0.3">
      <c r="A80" s="58" t="s">
        <v>89</v>
      </c>
      <c r="B80" s="18">
        <f>ROUND(INDEX([3]acpsa_table3_Supply_Consumption!$C$2:$O$76,MATCH(TRIM($A80),[3]acpsa_table3_Supply_Consumption!$B$2:$B$76,0),MATCH(B$4,[3]acpsa_table3_Supply_Consumption!$C$1:$O$1,0)),0)</f>
        <v>30921601</v>
      </c>
      <c r="C80" s="18">
        <f>ROUND(INDEX([3]acpsa_table3_Supply_Consumption!$C$2:$O$76,MATCH(TRIM($A80),[3]acpsa_table3_Supply_Consumption!$B$2:$B$76,0),MATCH(C$4,[3]acpsa_table3_Supply_Consumption!$C$1:$O$1,0)),0)</f>
        <v>2763264</v>
      </c>
      <c r="D80" s="18">
        <f>ROUND(INDEX([3]acpsa_table3_Supply_Consumption!$C$2:$O$76,MATCH(TRIM($A80),[3]acpsa_table3_Supply_Consumption!$B$2:$B$76,0),MATCH(D$4,[3]acpsa_table3_Supply_Consumption!$C$1:$O$1,0)),0)</f>
        <v>55296</v>
      </c>
      <c r="E80" s="18">
        <f>ROUND(INDEX([3]acpsa_table3_Supply_Consumption!$C$2:$O$76,MATCH(TRIM($A80),[3]acpsa_table3_Supply_Consumption!$B$2:$B$76,0),MATCH(E$4,[3]acpsa_table3_Supply_Consumption!$C$1:$O$1,0)),0)</f>
        <v>2381687</v>
      </c>
      <c r="F80" s="18">
        <f>ROUND(INDEX([3]acpsa_table3_Supply_Consumption!$C$2:$O$76,MATCH(TRIM($A80),[3]acpsa_table3_Supply_Consumption!$B$2:$B$76,0),MATCH(F$4,[3]acpsa_table3_Supply_Consumption!$C$1:$O$1,0)),0)</f>
        <v>1774284</v>
      </c>
      <c r="G80" s="18">
        <f>ROUND(INDEX([3]acpsa_table3_Supply_Consumption!$C$2:$O$76,MATCH(TRIM($A80),[3]acpsa_table3_Supply_Consumption!$B$2:$B$76,0),MATCH(G$4,[3]acpsa_table3_Supply_Consumption!$C$1:$O$1,0)),0)</f>
        <v>37785540</v>
      </c>
      <c r="H80" s="18">
        <f>ROUND(INDEX([3]acpsa_table3_Supply_Consumption!$C$2:$O$76,MATCH(TRIM($A80),[3]acpsa_table3_Supply_Consumption!$B$2:$B$76,0),MATCH(H$4,[3]acpsa_table3_Supply_Consumption!$C$1:$O$1,0)),0)</f>
        <v>13838201</v>
      </c>
      <c r="I80" s="18">
        <f>ROUND(INDEX([3]acpsa_table3_Supply_Consumption!$C$2:$O$76,MATCH(TRIM($A80),[3]acpsa_table3_Supply_Consumption!$B$2:$B$76,0),MATCH(I$4,[3]acpsa_table3_Supply_Consumption!$C$1:$O$1,0)),0)</f>
        <v>1351046</v>
      </c>
      <c r="J80" s="18">
        <f>ROUND(INDEX([3]acpsa_table3_Supply_Consumption!$C$2:$O$76,MATCH(TRIM($A80),[3]acpsa_table3_Supply_Consumption!$B$2:$B$76,0),MATCH(J$4,[3]acpsa_table3_Supply_Consumption!$C$1:$O$1,0)),0)</f>
        <v>13501494</v>
      </c>
      <c r="K80" s="18">
        <f>ROUND(INDEX([3]acpsa_table3_Supply_Consumption!$C$2:$O$76,MATCH(TRIM($A80),[3]acpsa_table3_Supply_Consumption!$B$2:$B$76,0),MATCH(K$4,[3]acpsa_table3_Supply_Consumption!$C$1:$O$1,0)),0)</f>
        <v>3537769</v>
      </c>
      <c r="L80" s="18">
        <f>ROUND(INDEX([3]acpsa_table3_Supply_Consumption!$C$2:$O$76,MATCH(TRIM($A80),[3]acpsa_table3_Supply_Consumption!$B$2:$B$76,0),MATCH(L$4,[3]acpsa_table3_Supply_Consumption!$C$1:$O$1,0)),0)</f>
        <v>3428003</v>
      </c>
      <c r="M80" s="23">
        <f>ROUND(INDEX([3]acpsa_table3_Supply_Consumption!$C$2:$O$76,MATCH(TRIM($A80),[3]acpsa_table3_Supply_Consumption!$B$2:$B$76,0),MATCH(M$4,[3]acpsa_table3_Supply_Consumption!$C$1:$O$1,0)),0)</f>
        <v>2129026</v>
      </c>
      <c r="N80" s="18">
        <f>ROUND(INDEX([3]acpsa_table3_Supply_Consumption!$C$2:$O$76,MATCH(TRIM($A80),[3]acpsa_table3_Supply_Consumption!$B$2:$B$76,0),MATCH(N$4,[3]acpsa_table3_Supply_Consumption!$C$1:$O$1,0)),0)</f>
        <v>37785540</v>
      </c>
    </row>
    <row r="81" spans="12:13" x14ac:dyDescent="0.3">
      <c r="L81" s="20"/>
      <c r="M81" s="21"/>
    </row>
  </sheetData>
  <mergeCells count="19">
    <mergeCell ref="I4:I5"/>
    <mergeCell ref="J4:J5"/>
    <mergeCell ref="K4:K5"/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  <mergeCell ref="H4:H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workbookViewId="0">
      <selection sqref="A1:F1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139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118</v>
      </c>
      <c r="C2" s="25" t="s">
        <v>119</v>
      </c>
      <c r="D2" s="25" t="s">
        <v>120</v>
      </c>
      <c r="E2" s="25" t="s">
        <v>121</v>
      </c>
      <c r="F2" s="25" t="s">
        <v>122</v>
      </c>
    </row>
    <row r="3" spans="1:20" x14ac:dyDescent="0.3">
      <c r="A3" s="36" t="s">
        <v>96</v>
      </c>
      <c r="B3" s="31">
        <f>ROUND(INDEX([4]acpsa_table4_Emp_Comp_2018!$C$2:$G$46,MATCH(TRIM($A3),[4]acpsa_table4_Emp_Comp_2018!$B$2:$B$46,0),MATCH(B$2,[4]acpsa_table4_Emp_Comp_2018!$C$1:$G$1,0)),0)</f>
        <v>154673</v>
      </c>
      <c r="C3" s="31">
        <f>ROUND(INDEX([4]acpsa_table4_Emp_Comp_2018!$C$2:$G$46,MATCH(TRIM($A3),[4]acpsa_table4_Emp_Comp_2018!$B$2:$B$46,0),MATCH(C$2,[4]acpsa_table4_Emp_Comp_2018!$C$1:$G$1,0)),0)</f>
        <v>10967689</v>
      </c>
      <c r="D3" s="68"/>
      <c r="E3" s="31">
        <f>ROUND(INDEX([4]acpsa_table4_Emp_Comp_2018!$C$2:$G$46,MATCH(TRIM($A3),[4]acpsa_table4_Emp_Comp_2018!$B$2:$B$46,0),MATCH(E$2,[4]acpsa_table4_Emp_Comp_2018!$C$1:$G$1,0)),0)</f>
        <v>5122</v>
      </c>
      <c r="F3" s="31">
        <f>ROUND(INDEX([4]acpsa_table4_Emp_Comp_2018!$C$2:$G$46,MATCH(TRIM($A3),[4]acpsa_table4_Emp_Comp_2018!$B$2:$B$46,0),MATCH(F$2,[4]acpsa_table4_Emp_Comp_2018!$C$1:$G$1,0)),0)</f>
        <v>438291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f>ROUND(INDEX([4]acpsa_table4_Emp_Comp_2018!$C$2:$G$46,MATCH(TRIM($A4),[4]acpsa_table4_Emp_Comp_2018!$B$2:$B$46,0),MATCH(B$2,[4]acpsa_table4_Emp_Comp_2018!$C$1:$G$1,0)),0)</f>
        <v>5565</v>
      </c>
      <c r="C4" s="32">
        <f>ROUND(INDEX([4]acpsa_table4_Emp_Comp_2018!$C$2:$G$46,MATCH(TRIM($A4),[4]acpsa_table4_Emp_Comp_2018!$B$2:$B$46,0),MATCH(C$2,[4]acpsa_table4_Emp_Comp_2018!$C$1:$G$1,0)),0)</f>
        <v>417857</v>
      </c>
      <c r="D4" s="59"/>
      <c r="E4" s="32">
        <f>ROUND(INDEX([4]acpsa_table4_Emp_Comp_2018!$C$2:$G$46,MATCH(TRIM($A4),[4]acpsa_table4_Emp_Comp_2018!$B$2:$B$46,0),MATCH(E$2,[4]acpsa_table4_Emp_Comp_2018!$C$1:$G$1,0)),0)</f>
        <v>1273</v>
      </c>
      <c r="F4" s="32">
        <f>ROUND(INDEX([4]acpsa_table4_Emp_Comp_2018!$C$2:$G$46,MATCH(TRIM($A4),[4]acpsa_table4_Emp_Comp_2018!$B$2:$B$46,0),MATCH(F$2,[4]acpsa_table4_Emp_Comp_2018!$C$1:$G$1,0)),0)</f>
        <v>91950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f>ROUND(INDEX([4]acpsa_table4_Emp_Comp_2018!$C$2:$G$46,MATCH(TRIM($A5),[4]acpsa_table4_Emp_Comp_2018!$B$2:$B$46,0),MATCH(B$2,[4]acpsa_table4_Emp_Comp_2018!$C$1:$G$1,0)),0)</f>
        <v>365</v>
      </c>
      <c r="C5" s="29">
        <f>ROUND(INDEX([4]acpsa_table4_Emp_Comp_2018!$C$2:$G$46,MATCH(TRIM($A5),[4]acpsa_table4_Emp_Comp_2018!$B$2:$B$46,0),MATCH(C$2,[4]acpsa_table4_Emp_Comp_2018!$C$1:$G$1,0)),0)</f>
        <v>28815</v>
      </c>
      <c r="D5" s="34"/>
      <c r="E5" s="29">
        <f>ROUND(INDEX([4]acpsa_table4_Emp_Comp_2018!$C$2:$G$46,MATCH(TRIM($A5),[4]acpsa_table4_Emp_Comp_2018!$B$2:$B$46,0),MATCH(E$2,[4]acpsa_table4_Emp_Comp_2018!$C$1:$G$1,0)),0)</f>
        <v>313</v>
      </c>
      <c r="F5" s="29">
        <f>ROUND(INDEX([4]acpsa_table4_Emp_Comp_2018!$C$2:$G$46,MATCH(TRIM($A5),[4]acpsa_table4_Emp_Comp_2018!$B$2:$B$46,0),MATCH(F$2,[4]acpsa_table4_Emp_Comp_2018!$C$1:$G$1,0)),0)</f>
        <v>24970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97</v>
      </c>
      <c r="B6" s="29">
        <f>ROUND(INDEX([4]acpsa_table4_Emp_Comp_2018!$C$2:$G$46,MATCH(TRIM($A6),[4]acpsa_table4_Emp_Comp_2018!$B$2:$B$46,0),MATCH(B$2,[4]acpsa_table4_Emp_Comp_2018!$C$1:$G$1,0)),0)</f>
        <v>129</v>
      </c>
      <c r="C6" s="29">
        <f>ROUND(INDEX([4]acpsa_table4_Emp_Comp_2018!$C$2:$G$46,MATCH(TRIM($A6),[4]acpsa_table4_Emp_Comp_2018!$B$2:$B$46,0),MATCH(C$2,[4]acpsa_table4_Emp_Comp_2018!$C$1:$G$1,0)),0)</f>
        <v>7606</v>
      </c>
      <c r="D6" s="34">
        <f>ROUND(INDEX([4]acpsa_table4_Emp_Comp_2018!$C$2:$G$46,MATCH(TRIM($A6),[4]acpsa_table4_Emp_Comp_2018!$B$2:$B$46,0),MATCH(D$2,[4]acpsa_table4_Emp_Comp_2018!$C$1:$G$1,0)),3)</f>
        <v>0.97099999999999997</v>
      </c>
      <c r="E6" s="29">
        <f>ROUND(INDEX([4]acpsa_table4_Emp_Comp_2018!$C$2:$G$46,MATCH(TRIM($A6),[4]acpsa_table4_Emp_Comp_2018!$B$2:$B$46,0),MATCH(E$2,[4]acpsa_table4_Emp_Comp_2018!$C$1:$G$1,0)),0)</f>
        <v>125</v>
      </c>
      <c r="F6" s="29">
        <f>ROUND(INDEX([4]acpsa_table4_Emp_Comp_2018!$C$2:$G$46,MATCH(TRIM($A6),[4]acpsa_table4_Emp_Comp_2018!$B$2:$B$46,0),MATCH(F$2,[4]acpsa_table4_Emp_Comp_2018!$C$1:$G$1,0)),0)</f>
        <v>7388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f>ROUND(INDEX([4]acpsa_table4_Emp_Comp_2018!$C$2:$G$46,MATCH(TRIM($A7),[4]acpsa_table4_Emp_Comp_2018!$B$2:$B$46,0),MATCH(B$2,[4]acpsa_table4_Emp_Comp_2018!$C$1:$G$1,0)),0)</f>
        <v>154</v>
      </c>
      <c r="C7" s="29">
        <f>ROUND(INDEX([4]acpsa_table4_Emp_Comp_2018!$C$2:$G$46,MATCH(TRIM($A7),[4]acpsa_table4_Emp_Comp_2018!$B$2:$B$46,0),MATCH(C$2,[4]acpsa_table4_Emp_Comp_2018!$C$1:$G$1,0)),0)</f>
        <v>7617</v>
      </c>
      <c r="D7" s="34">
        <f>ROUND(INDEX([4]acpsa_table4_Emp_Comp_2018!$C$2:$G$46,MATCH(TRIM($A7),[4]acpsa_table4_Emp_Comp_2018!$B$2:$B$46,0),MATCH(D$2,[4]acpsa_table4_Emp_Comp_2018!$C$1:$G$1,0)),3)</f>
        <v>0.78200000000000003</v>
      </c>
      <c r="E7" s="29">
        <f>ROUND(INDEX([4]acpsa_table4_Emp_Comp_2018!$C$2:$G$46,MATCH(TRIM($A7),[4]acpsa_table4_Emp_Comp_2018!$B$2:$B$46,0),MATCH(E$2,[4]acpsa_table4_Emp_Comp_2018!$C$1:$G$1,0)),0)</f>
        <v>121</v>
      </c>
      <c r="F7" s="29">
        <f>ROUND(INDEX([4]acpsa_table4_Emp_Comp_2018!$C$2:$G$46,MATCH(TRIM($A7),[4]acpsa_table4_Emp_Comp_2018!$B$2:$B$46,0),MATCH(F$2,[4]acpsa_table4_Emp_Comp_2018!$C$1:$G$1,0)),0)</f>
        <v>5959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f>ROUND(INDEX([4]acpsa_table4_Emp_Comp_2018!$C$2:$G$46,MATCH(TRIM($A8),[4]acpsa_table4_Emp_Comp_2018!$B$2:$B$46,0),MATCH(B$2,[4]acpsa_table4_Emp_Comp_2018!$C$1:$G$1,0)),0)</f>
        <v>29</v>
      </c>
      <c r="C8" s="29">
        <f>ROUND(INDEX([4]acpsa_table4_Emp_Comp_2018!$C$2:$G$46,MATCH(TRIM($A8),[4]acpsa_table4_Emp_Comp_2018!$B$2:$B$46,0),MATCH(C$2,[4]acpsa_table4_Emp_Comp_2018!$C$1:$G$1,0)),0)</f>
        <v>3681</v>
      </c>
      <c r="D8" s="34">
        <f>ROUND(INDEX([4]acpsa_table4_Emp_Comp_2018!$C$2:$G$46,MATCH(TRIM($A8),[4]acpsa_table4_Emp_Comp_2018!$B$2:$B$46,0),MATCH(D$2,[4]acpsa_table4_Emp_Comp_2018!$C$1:$G$1,0)),3)</f>
        <v>0.51500000000000001</v>
      </c>
      <c r="E8" s="29">
        <f>ROUND(INDEX([4]acpsa_table4_Emp_Comp_2018!$C$2:$G$46,MATCH(TRIM($A8),[4]acpsa_table4_Emp_Comp_2018!$B$2:$B$46,0),MATCH(E$2,[4]acpsa_table4_Emp_Comp_2018!$C$1:$G$1,0)),0)</f>
        <v>15</v>
      </c>
      <c r="F8" s="29">
        <f>ROUND(INDEX([4]acpsa_table4_Emp_Comp_2018!$C$2:$G$46,MATCH(TRIM($A8),[4]acpsa_table4_Emp_Comp_2018!$B$2:$B$46,0),MATCH(F$2,[4]acpsa_table4_Emp_Comp_2018!$C$1:$G$1,0)),0)</f>
        <v>1896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f>ROUND(INDEX([4]acpsa_table4_Emp_Comp_2018!$C$2:$G$46,MATCH(TRIM($A9),[4]acpsa_table4_Emp_Comp_2018!$B$2:$B$46,0),MATCH(B$2,[4]acpsa_table4_Emp_Comp_2018!$C$1:$G$1,0)),0)</f>
        <v>53</v>
      </c>
      <c r="C9" s="29">
        <f>ROUND(INDEX([4]acpsa_table4_Emp_Comp_2018!$C$2:$G$46,MATCH(TRIM($A9),[4]acpsa_table4_Emp_Comp_2018!$B$2:$B$46,0),MATCH(C$2,[4]acpsa_table4_Emp_Comp_2018!$C$1:$G$1,0)),0)</f>
        <v>9912</v>
      </c>
      <c r="D9" s="34">
        <f>ROUND(INDEX([4]acpsa_table4_Emp_Comp_2018!$C$2:$G$46,MATCH(TRIM($A9),[4]acpsa_table4_Emp_Comp_2018!$B$2:$B$46,0),MATCH(D$2,[4]acpsa_table4_Emp_Comp_2018!$C$1:$G$1,0)),3)</f>
        <v>0.98099999999999998</v>
      </c>
      <c r="E9" s="29">
        <f>ROUND(INDEX([4]acpsa_table4_Emp_Comp_2018!$C$2:$G$46,MATCH(TRIM($A9),[4]acpsa_table4_Emp_Comp_2018!$B$2:$B$46,0),MATCH(E$2,[4]acpsa_table4_Emp_Comp_2018!$C$1:$G$1,0)),0)</f>
        <v>52</v>
      </c>
      <c r="F9" s="29">
        <f>ROUND(INDEX([4]acpsa_table4_Emp_Comp_2018!$C$2:$G$46,MATCH(TRIM($A9),[4]acpsa_table4_Emp_Comp_2018!$B$2:$B$46,0),MATCH(F$2,[4]acpsa_table4_Emp_Comp_2018!$C$1:$G$1,0)),0)</f>
        <v>9727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f>ROUND(INDEX([4]acpsa_table4_Emp_Comp_2018!$C$2:$G$46,MATCH(TRIM($A10),[4]acpsa_table4_Emp_Comp_2018!$B$2:$B$46,0),MATCH(B$2,[4]acpsa_table4_Emp_Comp_2018!$C$1:$G$1,0)),0)</f>
        <v>171</v>
      </c>
      <c r="C10" s="29">
        <f>ROUND(INDEX([4]acpsa_table4_Emp_Comp_2018!$C$2:$G$46,MATCH(TRIM($A10),[4]acpsa_table4_Emp_Comp_2018!$B$2:$B$46,0),MATCH(C$2,[4]acpsa_table4_Emp_Comp_2018!$C$1:$G$1,0)),0)</f>
        <v>7335</v>
      </c>
      <c r="D10" s="34">
        <f>ROUND(INDEX([4]acpsa_table4_Emp_Comp_2018!$C$2:$G$46,MATCH(TRIM($A10),[4]acpsa_table4_Emp_Comp_2018!$B$2:$B$46,0),MATCH(D$2,[4]acpsa_table4_Emp_Comp_2018!$C$1:$G$1,0)),3)</f>
        <v>0.91800000000000004</v>
      </c>
      <c r="E10" s="29">
        <f>ROUND(INDEX([4]acpsa_table4_Emp_Comp_2018!$C$2:$G$46,MATCH(TRIM($A10),[4]acpsa_table4_Emp_Comp_2018!$B$2:$B$46,0),MATCH(E$2,[4]acpsa_table4_Emp_Comp_2018!$C$1:$G$1,0)),0)</f>
        <v>157</v>
      </c>
      <c r="F10" s="29">
        <f>ROUND(INDEX([4]acpsa_table4_Emp_Comp_2018!$C$2:$G$46,MATCH(TRIM($A10),[4]acpsa_table4_Emp_Comp_2018!$B$2:$B$46,0),MATCH(F$2,[4]acpsa_table4_Emp_Comp_2018!$C$1:$G$1,0)),0)</f>
        <v>6730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f>ROUND(INDEX([4]acpsa_table4_Emp_Comp_2018!$C$2:$G$46,MATCH(TRIM($A11),[4]acpsa_table4_Emp_Comp_2018!$B$2:$B$46,0),MATCH(B$2,[4]acpsa_table4_Emp_Comp_2018!$C$1:$G$1,0)),0)</f>
        <v>1971</v>
      </c>
      <c r="C11" s="29">
        <f>ROUND(INDEX([4]acpsa_table4_Emp_Comp_2018!$C$2:$G$46,MATCH(TRIM($A11),[4]acpsa_table4_Emp_Comp_2018!$B$2:$B$46,0),MATCH(C$2,[4]acpsa_table4_Emp_Comp_2018!$C$1:$G$1,0)),0)</f>
        <v>211960</v>
      </c>
      <c r="D11" s="34"/>
      <c r="E11" s="29">
        <f>ROUND(INDEX([4]acpsa_table4_Emp_Comp_2018!$C$2:$G$46,MATCH(TRIM($A11),[4]acpsa_table4_Emp_Comp_2018!$B$2:$B$46,0),MATCH(E$2,[4]acpsa_table4_Emp_Comp_2018!$C$1:$G$1,0)),0)</f>
        <v>600</v>
      </c>
      <c r="F11" s="29">
        <f>ROUND(INDEX([4]acpsa_table4_Emp_Comp_2018!$C$2:$G$46,MATCH(TRIM($A11),[4]acpsa_table4_Emp_Comp_2018!$B$2:$B$46,0),MATCH(F$2,[4]acpsa_table4_Emp_Comp_2018!$C$1:$G$1,0)),0)</f>
        <v>53028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f>ROUND(INDEX([4]acpsa_table4_Emp_Comp_2018!$C$2:$G$46,MATCH(TRIM($A12),[4]acpsa_table4_Emp_Comp_2018!$B$2:$B$46,0),MATCH(B$2,[4]acpsa_table4_Emp_Comp_2018!$C$1:$G$1,0)),0)</f>
        <v>486</v>
      </c>
      <c r="C12" s="29">
        <f>ROUND(INDEX([4]acpsa_table4_Emp_Comp_2018!$C$2:$G$46,MATCH(TRIM($A12),[4]acpsa_table4_Emp_Comp_2018!$B$2:$B$46,0),MATCH(C$2,[4]acpsa_table4_Emp_Comp_2018!$C$1:$G$1,0)),0)</f>
        <v>45867</v>
      </c>
      <c r="D12" s="34">
        <f>ROUND(INDEX([4]acpsa_table4_Emp_Comp_2018!$C$2:$G$46,MATCH(TRIM($A12),[4]acpsa_table4_Emp_Comp_2018!$B$2:$B$46,0),MATCH(D$2,[4]acpsa_table4_Emp_Comp_2018!$C$1:$G$1,0)),3)</f>
        <v>0.42799999999999999</v>
      </c>
      <c r="E12" s="29">
        <f>ROUND(INDEX([4]acpsa_table4_Emp_Comp_2018!$C$2:$G$46,MATCH(TRIM($A12),[4]acpsa_table4_Emp_Comp_2018!$B$2:$B$46,0),MATCH(E$2,[4]acpsa_table4_Emp_Comp_2018!$C$1:$G$1,0)),0)</f>
        <v>208</v>
      </c>
      <c r="F12" s="29">
        <f>ROUND(INDEX([4]acpsa_table4_Emp_Comp_2018!$C$2:$G$46,MATCH(TRIM($A12),[4]acpsa_table4_Emp_Comp_2018!$B$2:$B$46,0),MATCH(F$2,[4]acpsa_table4_Emp_Comp_2018!$C$1:$G$1,0)),0)</f>
        <v>19637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f>ROUND(INDEX([4]acpsa_table4_Emp_Comp_2018!$C$2:$G$46,MATCH(TRIM($A13),[4]acpsa_table4_Emp_Comp_2018!$B$2:$B$46,0),MATCH(B$2,[4]acpsa_table4_Emp_Comp_2018!$C$1:$G$1,0)),0)</f>
        <v>193</v>
      </c>
      <c r="C13" s="29">
        <f>ROUND(INDEX([4]acpsa_table4_Emp_Comp_2018!$C$2:$G$46,MATCH(TRIM($A13),[4]acpsa_table4_Emp_Comp_2018!$B$2:$B$46,0),MATCH(C$2,[4]acpsa_table4_Emp_Comp_2018!$C$1:$G$1,0)),0)</f>
        <v>19928</v>
      </c>
      <c r="D13" s="34">
        <f>ROUND(INDEX([4]acpsa_table4_Emp_Comp_2018!$C$2:$G$46,MATCH(TRIM($A13),[4]acpsa_table4_Emp_Comp_2018!$B$2:$B$46,0),MATCH(D$2,[4]acpsa_table4_Emp_Comp_2018!$C$1:$G$1,0)),3)</f>
        <v>0.73599999999999999</v>
      </c>
      <c r="E13" s="29">
        <f>ROUND(INDEX([4]acpsa_table4_Emp_Comp_2018!$C$2:$G$46,MATCH(TRIM($A13),[4]acpsa_table4_Emp_Comp_2018!$B$2:$B$46,0),MATCH(E$2,[4]acpsa_table4_Emp_Comp_2018!$C$1:$G$1,0)),0)</f>
        <v>142</v>
      </c>
      <c r="F13" s="29">
        <f>ROUND(INDEX([4]acpsa_table4_Emp_Comp_2018!$C$2:$G$46,MATCH(TRIM($A13),[4]acpsa_table4_Emp_Comp_2018!$B$2:$B$46,0),MATCH(F$2,[4]acpsa_table4_Emp_Comp_2018!$C$1:$G$1,0)),0)</f>
        <v>14672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f>ROUND(INDEX([4]acpsa_table4_Emp_Comp_2018!$C$2:$G$46,MATCH(TRIM($A14),[4]acpsa_table4_Emp_Comp_2018!$B$2:$B$46,0),MATCH(B$2,[4]acpsa_table4_Emp_Comp_2018!$C$1:$G$1,0)),0)</f>
        <v>33</v>
      </c>
      <c r="C14" s="29">
        <f>ROUND(INDEX([4]acpsa_table4_Emp_Comp_2018!$C$2:$G$46,MATCH(TRIM($A14),[4]acpsa_table4_Emp_Comp_2018!$B$2:$B$46,0),MATCH(C$2,[4]acpsa_table4_Emp_Comp_2018!$C$1:$G$1,0)),0)</f>
        <v>2274</v>
      </c>
      <c r="D14" s="34">
        <f>ROUND(INDEX([4]acpsa_table4_Emp_Comp_2018!$C$2:$G$46,MATCH(TRIM($A14),[4]acpsa_table4_Emp_Comp_2018!$B$2:$B$46,0),MATCH(D$2,[4]acpsa_table4_Emp_Comp_2018!$C$1:$G$1,0)),3)</f>
        <v>0.93500000000000005</v>
      </c>
      <c r="E14" s="29">
        <f>ROUND(INDEX([4]acpsa_table4_Emp_Comp_2018!$C$2:$G$46,MATCH(TRIM($A14),[4]acpsa_table4_Emp_Comp_2018!$B$2:$B$46,0),MATCH(E$2,[4]acpsa_table4_Emp_Comp_2018!$C$1:$G$1,0)),0)</f>
        <v>31</v>
      </c>
      <c r="F14" s="29">
        <f>ROUND(INDEX([4]acpsa_table4_Emp_Comp_2018!$C$2:$G$46,MATCH(TRIM($A14),[4]acpsa_table4_Emp_Comp_2018!$B$2:$B$46,0),MATCH(F$2,[4]acpsa_table4_Emp_Comp_2018!$C$1:$G$1,0)),0)</f>
        <v>2126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f>ROUND(INDEX([4]acpsa_table4_Emp_Comp_2018!$C$2:$G$46,MATCH(TRIM($A15),[4]acpsa_table4_Emp_Comp_2018!$B$2:$B$46,0),MATCH(B$2,[4]acpsa_table4_Emp_Comp_2018!$C$1:$G$1,0)),0)</f>
        <v>46</v>
      </c>
      <c r="C15" s="29">
        <f>ROUND(INDEX([4]acpsa_table4_Emp_Comp_2018!$C$2:$G$46,MATCH(TRIM($A15),[4]acpsa_table4_Emp_Comp_2018!$B$2:$B$46,0),MATCH(C$2,[4]acpsa_table4_Emp_Comp_2018!$C$1:$G$1,0)),0)</f>
        <v>3615</v>
      </c>
      <c r="D15" s="34">
        <f>ROUND(INDEX([4]acpsa_table4_Emp_Comp_2018!$C$2:$G$46,MATCH(TRIM($A15),[4]acpsa_table4_Emp_Comp_2018!$B$2:$B$46,0),MATCH(D$2,[4]acpsa_table4_Emp_Comp_2018!$C$1:$G$1,0)),3)</f>
        <v>0.99399999999999999</v>
      </c>
      <c r="E15" s="29">
        <f>ROUND(INDEX([4]acpsa_table4_Emp_Comp_2018!$C$2:$G$46,MATCH(TRIM($A15),[4]acpsa_table4_Emp_Comp_2018!$B$2:$B$46,0),MATCH(E$2,[4]acpsa_table4_Emp_Comp_2018!$C$1:$G$1,0)),0)</f>
        <v>46</v>
      </c>
      <c r="F15" s="29">
        <f>ROUND(INDEX([4]acpsa_table4_Emp_Comp_2018!$C$2:$G$46,MATCH(TRIM($A15),[4]acpsa_table4_Emp_Comp_2018!$B$2:$B$46,0),MATCH(F$2,[4]acpsa_table4_Emp_Comp_2018!$C$1:$G$1,0)),0)</f>
        <v>3592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f>ROUND(INDEX([4]acpsa_table4_Emp_Comp_2018!$C$2:$G$46,MATCH(TRIM($A16),[4]acpsa_table4_Emp_Comp_2018!$B$2:$B$46,0),MATCH(B$2,[4]acpsa_table4_Emp_Comp_2018!$C$1:$G$1,0)),0)</f>
        <v>19</v>
      </c>
      <c r="C16" s="29">
        <f>ROUND(INDEX([4]acpsa_table4_Emp_Comp_2018!$C$2:$G$46,MATCH(TRIM($A16),[4]acpsa_table4_Emp_Comp_2018!$B$2:$B$46,0),MATCH(C$2,[4]acpsa_table4_Emp_Comp_2018!$C$1:$G$1,0)),0)</f>
        <v>2150</v>
      </c>
      <c r="D16" s="34">
        <f>ROUND(INDEX([4]acpsa_table4_Emp_Comp_2018!$C$2:$G$46,MATCH(TRIM($A16),[4]acpsa_table4_Emp_Comp_2018!$B$2:$B$46,0),MATCH(D$2,[4]acpsa_table4_Emp_Comp_2018!$C$1:$G$1,0)),3)</f>
        <v>0.99099999999999999</v>
      </c>
      <c r="E16" s="29">
        <f>ROUND(INDEX([4]acpsa_table4_Emp_Comp_2018!$C$2:$G$46,MATCH(TRIM($A16),[4]acpsa_table4_Emp_Comp_2018!$B$2:$B$46,0),MATCH(E$2,[4]acpsa_table4_Emp_Comp_2018!$C$1:$G$1,0)),0)</f>
        <v>19</v>
      </c>
      <c r="F16" s="29">
        <f>ROUND(INDEX([4]acpsa_table4_Emp_Comp_2018!$C$2:$G$46,MATCH(TRIM($A16),[4]acpsa_table4_Emp_Comp_2018!$B$2:$B$46,0),MATCH(F$2,[4]acpsa_table4_Emp_Comp_2018!$C$1:$G$1,0)),0)</f>
        <v>2131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f>ROUND(INDEX([4]acpsa_table4_Emp_Comp_2018!$C$2:$G$46,MATCH(TRIM($A17),[4]acpsa_table4_Emp_Comp_2018!$B$2:$B$46,0),MATCH(B$2,[4]acpsa_table4_Emp_Comp_2018!$C$1:$G$1,0)),0)</f>
        <v>63</v>
      </c>
      <c r="C17" s="29">
        <f>ROUND(INDEX([4]acpsa_table4_Emp_Comp_2018!$C$2:$G$46,MATCH(TRIM($A17),[4]acpsa_table4_Emp_Comp_2018!$B$2:$B$46,0),MATCH(C$2,[4]acpsa_table4_Emp_Comp_2018!$C$1:$G$1,0)),0)</f>
        <v>4926</v>
      </c>
      <c r="D17" s="34">
        <f>ROUND(INDEX([4]acpsa_table4_Emp_Comp_2018!$C$2:$G$46,MATCH(TRIM($A17),[4]acpsa_table4_Emp_Comp_2018!$B$2:$B$46,0),MATCH(D$2,[4]acpsa_table4_Emp_Comp_2018!$C$1:$G$1,0)),3)</f>
        <v>0.98499999999999999</v>
      </c>
      <c r="E17" s="29">
        <f>ROUND(INDEX([4]acpsa_table4_Emp_Comp_2018!$C$2:$G$46,MATCH(TRIM($A17),[4]acpsa_table4_Emp_Comp_2018!$B$2:$B$46,0),MATCH(E$2,[4]acpsa_table4_Emp_Comp_2018!$C$1:$G$1,0)),0)</f>
        <v>62</v>
      </c>
      <c r="F17" s="29">
        <f>ROUND(INDEX([4]acpsa_table4_Emp_Comp_2018!$C$2:$G$46,MATCH(TRIM($A17),[4]acpsa_table4_Emp_Comp_2018!$B$2:$B$46,0),MATCH(F$2,[4]acpsa_table4_Emp_Comp_2018!$C$1:$G$1,0)),0)</f>
        <v>4851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f>ROUND(INDEX([4]acpsa_table4_Emp_Comp_2018!$C$2:$G$46,MATCH(TRIM($A18),[4]acpsa_table4_Emp_Comp_2018!$B$2:$B$46,0),MATCH(B$2,[4]acpsa_table4_Emp_Comp_2018!$C$1:$G$1,0)),0)</f>
        <v>1049</v>
      </c>
      <c r="C18" s="29">
        <f>ROUND(INDEX([4]acpsa_table4_Emp_Comp_2018!$C$2:$G$46,MATCH(TRIM($A18),[4]acpsa_table4_Emp_Comp_2018!$B$2:$B$46,0),MATCH(C$2,[4]acpsa_table4_Emp_Comp_2018!$C$1:$G$1,0)),0)</f>
        <v>128659</v>
      </c>
      <c r="D18" s="34">
        <f>ROUND(INDEX([4]acpsa_table4_Emp_Comp_2018!$C$2:$G$46,MATCH(TRIM($A18),[4]acpsa_table4_Emp_Comp_2018!$B$2:$B$46,0),MATCH(D$2,[4]acpsa_table4_Emp_Comp_2018!$C$1:$G$1,0)),3)</f>
        <v>1.6E-2</v>
      </c>
      <c r="E18" s="29">
        <f>ROUND(INDEX([4]acpsa_table4_Emp_Comp_2018!$C$2:$G$46,MATCH(TRIM($A18),[4]acpsa_table4_Emp_Comp_2018!$B$2:$B$46,0),MATCH(E$2,[4]acpsa_table4_Emp_Comp_2018!$C$1:$G$1,0)),0)</f>
        <v>17</v>
      </c>
      <c r="F18" s="29">
        <f>ROUND(INDEX([4]acpsa_table4_Emp_Comp_2018!$C$2:$G$46,MATCH(TRIM($A18),[4]acpsa_table4_Emp_Comp_2018!$B$2:$B$46,0),MATCH(F$2,[4]acpsa_table4_Emp_Comp_2018!$C$1:$G$1,0)),0)</f>
        <v>2057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f>ROUND(INDEX([4]acpsa_table4_Emp_Comp_2018!$C$2:$G$46,MATCH(TRIM($A19),[4]acpsa_table4_Emp_Comp_2018!$B$2:$B$46,0),MATCH(B$2,[4]acpsa_table4_Emp_Comp_2018!$C$1:$G$1,0)),0)</f>
        <v>65</v>
      </c>
      <c r="C19" s="29">
        <f>ROUND(INDEX([4]acpsa_table4_Emp_Comp_2018!$C$2:$G$46,MATCH(TRIM($A19),[4]acpsa_table4_Emp_Comp_2018!$B$2:$B$46,0),MATCH(C$2,[4]acpsa_table4_Emp_Comp_2018!$C$1:$G$1,0)),0)</f>
        <v>3093</v>
      </c>
      <c r="D19" s="34">
        <f>ROUND(INDEX([4]acpsa_table4_Emp_Comp_2018!$C$2:$G$46,MATCH(TRIM($A19),[4]acpsa_table4_Emp_Comp_2018!$B$2:$B$46,0),MATCH(D$2,[4]acpsa_table4_Emp_Comp_2018!$C$1:$G$1,0)),3)</f>
        <v>0.98699999999999999</v>
      </c>
      <c r="E19" s="29">
        <f>ROUND(INDEX([4]acpsa_table4_Emp_Comp_2018!$C$2:$G$46,MATCH(TRIM($A19),[4]acpsa_table4_Emp_Comp_2018!$B$2:$B$46,0),MATCH(E$2,[4]acpsa_table4_Emp_Comp_2018!$C$1:$G$1,0)),0)</f>
        <v>64</v>
      </c>
      <c r="F19" s="29">
        <f>ROUND(INDEX([4]acpsa_table4_Emp_Comp_2018!$C$2:$G$46,MATCH(TRIM($A19),[4]acpsa_table4_Emp_Comp_2018!$B$2:$B$46,0),MATCH(F$2,[4]acpsa_table4_Emp_Comp_2018!$C$1:$G$1,0)),0)</f>
        <v>3052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f>ROUND(INDEX([4]acpsa_table4_Emp_Comp_2018!$C$2:$G$46,MATCH(TRIM($A20),[4]acpsa_table4_Emp_Comp_2018!$B$2:$B$46,0),MATCH(B$2,[4]acpsa_table4_Emp_Comp_2018!$C$1:$G$1,0)),0)</f>
        <v>16</v>
      </c>
      <c r="C20" s="29">
        <f>ROUND(INDEX([4]acpsa_table4_Emp_Comp_2018!$C$2:$G$46,MATCH(TRIM($A20),[4]acpsa_table4_Emp_Comp_2018!$B$2:$B$46,0),MATCH(C$2,[4]acpsa_table4_Emp_Comp_2018!$C$1:$G$1,0)),0)</f>
        <v>1448</v>
      </c>
      <c r="D20" s="34">
        <f>ROUND(INDEX([4]acpsa_table4_Emp_Comp_2018!$C$2:$G$46,MATCH(TRIM($A20),[4]acpsa_table4_Emp_Comp_2018!$B$2:$B$46,0),MATCH(D$2,[4]acpsa_table4_Emp_Comp_2018!$C$1:$G$1,0)),3)</f>
        <v>0.629</v>
      </c>
      <c r="E20" s="29">
        <f>ROUND(INDEX([4]acpsa_table4_Emp_Comp_2018!$C$2:$G$46,MATCH(TRIM($A20),[4]acpsa_table4_Emp_Comp_2018!$B$2:$B$46,0),MATCH(E$2,[4]acpsa_table4_Emp_Comp_2018!$C$1:$G$1,0)),0)</f>
        <v>10</v>
      </c>
      <c r="F20" s="29">
        <f>ROUND(INDEX([4]acpsa_table4_Emp_Comp_2018!$C$2:$G$46,MATCH(TRIM($A20),[4]acpsa_table4_Emp_Comp_2018!$B$2:$B$46,0),MATCH(F$2,[4]acpsa_table4_Emp_Comp_2018!$C$1:$G$1,0)),0)</f>
        <v>910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f>ROUND(INDEX([4]acpsa_table4_Emp_Comp_2018!$C$2:$G$46,MATCH(TRIM($A21),[4]acpsa_table4_Emp_Comp_2018!$B$2:$B$46,0),MATCH(B$2,[4]acpsa_table4_Emp_Comp_2018!$C$1:$G$1,0)),0)</f>
        <v>330</v>
      </c>
      <c r="C21" s="29">
        <f>ROUND(INDEX([4]acpsa_table4_Emp_Comp_2018!$C$2:$G$46,MATCH(TRIM($A21),[4]acpsa_table4_Emp_Comp_2018!$B$2:$B$46,0),MATCH(C$2,[4]acpsa_table4_Emp_Comp_2018!$C$1:$G$1,0)),0)</f>
        <v>7229</v>
      </c>
      <c r="D21" s="34">
        <f>ROUND(INDEX([4]acpsa_table4_Emp_Comp_2018!$C$2:$G$46,MATCH(TRIM($A21),[4]acpsa_table4_Emp_Comp_2018!$B$2:$B$46,0),MATCH(D$2,[4]acpsa_table4_Emp_Comp_2018!$C$1:$G$1,0)),3)</f>
        <v>0.39900000000000002</v>
      </c>
      <c r="E21" s="29">
        <f>ROUND(INDEX([4]acpsa_table4_Emp_Comp_2018!$C$2:$G$46,MATCH(TRIM($A21),[4]acpsa_table4_Emp_Comp_2018!$B$2:$B$46,0),MATCH(E$2,[4]acpsa_table4_Emp_Comp_2018!$C$1:$G$1,0)),0)</f>
        <v>132</v>
      </c>
      <c r="F21" s="29">
        <f>ROUND(INDEX([4]acpsa_table4_Emp_Comp_2018!$C$2:$G$46,MATCH(TRIM($A21),[4]acpsa_table4_Emp_Comp_2018!$B$2:$B$46,0),MATCH(F$2,[4]acpsa_table4_Emp_Comp_2018!$C$1:$G$1,0)),0)</f>
        <v>2885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f>ROUND(INDEX([4]acpsa_table4_Emp_Comp_2018!$C$2:$G$46,MATCH(TRIM($A22),[4]acpsa_table4_Emp_Comp_2018!$B$2:$B$46,0),MATCH(B$2,[4]acpsa_table4_Emp_Comp_2018!$C$1:$G$1,0)),0)</f>
        <v>2728</v>
      </c>
      <c r="C22" s="29">
        <f>ROUND(INDEX([4]acpsa_table4_Emp_Comp_2018!$C$2:$G$46,MATCH(TRIM($A22),[4]acpsa_table4_Emp_Comp_2018!$B$2:$B$46,0),MATCH(C$2,[4]acpsa_table4_Emp_Comp_2018!$C$1:$G$1,0)),0)</f>
        <v>162518</v>
      </c>
      <c r="D22" s="34">
        <f>ROUND(INDEX([4]acpsa_table4_Emp_Comp_2018!$C$2:$G$46,MATCH(TRIM($A22),[4]acpsa_table4_Emp_Comp_2018!$B$2:$B$46,0),MATCH(D$2,[4]acpsa_table4_Emp_Comp_2018!$C$1:$G$1,0)),3)</f>
        <v>2.7E-2</v>
      </c>
      <c r="E22" s="29">
        <f>ROUND(INDEX([4]acpsa_table4_Emp_Comp_2018!$C$2:$G$46,MATCH(TRIM($A22),[4]acpsa_table4_Emp_Comp_2018!$B$2:$B$46,0),MATCH(E$2,[4]acpsa_table4_Emp_Comp_2018!$C$1:$G$1,0)),0)</f>
        <v>73</v>
      </c>
      <c r="F22" s="29">
        <f>ROUND(INDEX([4]acpsa_table4_Emp_Comp_2018!$C$2:$G$46,MATCH(TRIM($A22),[4]acpsa_table4_Emp_Comp_2018!$B$2:$B$46,0),MATCH(F$2,[4]acpsa_table4_Emp_Comp_2018!$C$1:$G$1,0)),0)</f>
        <v>4336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f>ROUND(INDEX([4]acpsa_table4_Emp_Comp_2018!$C$2:$G$46,MATCH(TRIM($A23),[4]acpsa_table4_Emp_Comp_2018!$B$2:$B$46,0),MATCH(B$2,[4]acpsa_table4_Emp_Comp_2018!$C$1:$G$1,0)),0)</f>
        <v>45098</v>
      </c>
      <c r="C23" s="32">
        <f>ROUND(INDEX([4]acpsa_table4_Emp_Comp_2018!$C$2:$G$46,MATCH(TRIM($A23),[4]acpsa_table4_Emp_Comp_2018!$B$2:$B$46,0),MATCH(C$2,[4]acpsa_table4_Emp_Comp_2018!$C$1:$G$1,0)),0)</f>
        <v>3066577</v>
      </c>
      <c r="D23" s="59"/>
      <c r="E23" s="32">
        <f>ROUND(INDEX([4]acpsa_table4_Emp_Comp_2018!$C$2:$G$46,MATCH(TRIM($A23),[4]acpsa_table4_Emp_Comp_2018!$B$2:$B$46,0),MATCH(E$2,[4]acpsa_table4_Emp_Comp_2018!$C$1:$G$1,0)),0)</f>
        <v>3693</v>
      </c>
      <c r="F23" s="32">
        <f>ROUND(INDEX([4]acpsa_table4_Emp_Comp_2018!$C$2:$G$46,MATCH(TRIM($A23),[4]acpsa_table4_Emp_Comp_2018!$B$2:$B$46,0),MATCH(F$2,[4]acpsa_table4_Emp_Comp_2018!$C$1:$G$1,0)),0)</f>
        <v>335117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f>ROUND(INDEX([4]acpsa_table4_Emp_Comp_2018!$C$2:$G$46,MATCH(TRIM($A24),[4]acpsa_table4_Emp_Comp_2018!$B$2:$B$46,0),MATCH(B$2,[4]acpsa_table4_Emp_Comp_2018!$C$1:$G$1,0)),0)</f>
        <v>15807</v>
      </c>
      <c r="C24" s="29">
        <f>ROUND(INDEX([4]acpsa_table4_Emp_Comp_2018!$C$2:$G$46,MATCH(TRIM($A24),[4]acpsa_table4_Emp_Comp_2018!$B$2:$B$46,0),MATCH(C$2,[4]acpsa_table4_Emp_Comp_2018!$C$1:$G$1,0)),0)</f>
        <v>1204351</v>
      </c>
      <c r="D24" s="34"/>
      <c r="E24" s="29">
        <f>ROUND(INDEX([4]acpsa_table4_Emp_Comp_2018!$C$2:$G$46,MATCH(TRIM($A24),[4]acpsa_table4_Emp_Comp_2018!$B$2:$B$46,0),MATCH(E$2,[4]acpsa_table4_Emp_Comp_2018!$C$1:$G$1,0)),0)</f>
        <v>1257</v>
      </c>
      <c r="F24" s="29">
        <f>ROUND(INDEX([4]acpsa_table4_Emp_Comp_2018!$C$2:$G$46,MATCH(TRIM($A24),[4]acpsa_table4_Emp_Comp_2018!$B$2:$B$46,0),MATCH(F$2,[4]acpsa_table4_Emp_Comp_2018!$C$1:$G$1,0)),0)</f>
        <v>96017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f>ROUND(INDEX([4]acpsa_table4_Emp_Comp_2018!$C$2:$G$46,MATCH(TRIM($A25),[4]acpsa_table4_Emp_Comp_2018!$B$2:$B$46,0),MATCH(B$2,[4]acpsa_table4_Emp_Comp_2018!$C$1:$G$1,0)),0)</f>
        <v>85</v>
      </c>
      <c r="C25" s="29">
        <f>ROUND(INDEX([4]acpsa_table4_Emp_Comp_2018!$C$2:$G$46,MATCH(TRIM($A25),[4]acpsa_table4_Emp_Comp_2018!$B$2:$B$46,0),MATCH(C$2,[4]acpsa_table4_Emp_Comp_2018!$C$1:$G$1,0)),0)</f>
        <v>5894</v>
      </c>
      <c r="D25" s="34">
        <f>ROUND(INDEX([4]acpsa_table4_Emp_Comp_2018!$C$2:$G$46,MATCH(TRIM($A25),[4]acpsa_table4_Emp_Comp_2018!$B$2:$B$46,0),MATCH(D$2,[4]acpsa_table4_Emp_Comp_2018!$C$1:$G$1,0)),3)</f>
        <v>0.255</v>
      </c>
      <c r="E25" s="29">
        <f>ROUND(INDEX([4]acpsa_table4_Emp_Comp_2018!$C$2:$G$46,MATCH(TRIM($A25),[4]acpsa_table4_Emp_Comp_2018!$B$2:$B$46,0),MATCH(E$2,[4]acpsa_table4_Emp_Comp_2018!$C$1:$G$1,0)),0)</f>
        <v>22</v>
      </c>
      <c r="F25" s="29">
        <f>ROUND(INDEX([4]acpsa_table4_Emp_Comp_2018!$C$2:$G$46,MATCH(TRIM($A25),[4]acpsa_table4_Emp_Comp_2018!$B$2:$B$46,0),MATCH(F$2,[4]acpsa_table4_Emp_Comp_2018!$C$1:$G$1,0)),0)</f>
        <v>1501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f>ROUND(INDEX([4]acpsa_table4_Emp_Comp_2018!$C$2:$G$46,MATCH(TRIM($A26),[4]acpsa_table4_Emp_Comp_2018!$B$2:$B$46,0),MATCH(B$2,[4]acpsa_table4_Emp_Comp_2018!$C$1:$G$1,0)),0)</f>
        <v>232</v>
      </c>
      <c r="C26" s="29">
        <f>ROUND(INDEX([4]acpsa_table4_Emp_Comp_2018!$C$2:$G$46,MATCH(TRIM($A26),[4]acpsa_table4_Emp_Comp_2018!$B$2:$B$46,0),MATCH(C$2,[4]acpsa_table4_Emp_Comp_2018!$C$1:$G$1,0)),0)</f>
        <v>15443</v>
      </c>
      <c r="D26" s="34">
        <f>ROUND(INDEX([4]acpsa_table4_Emp_Comp_2018!$C$2:$G$46,MATCH(TRIM($A26),[4]acpsa_table4_Emp_Comp_2018!$B$2:$B$46,0),MATCH(D$2,[4]acpsa_table4_Emp_Comp_2018!$C$1:$G$1,0)),3)</f>
        <v>3.6999999999999998E-2</v>
      </c>
      <c r="E26" s="29">
        <f>ROUND(INDEX([4]acpsa_table4_Emp_Comp_2018!$C$2:$G$46,MATCH(TRIM($A26),[4]acpsa_table4_Emp_Comp_2018!$B$2:$B$46,0),MATCH(E$2,[4]acpsa_table4_Emp_Comp_2018!$C$1:$G$1,0)),0)</f>
        <v>8</v>
      </c>
      <c r="F26" s="29">
        <f>ROUND(INDEX([4]acpsa_table4_Emp_Comp_2018!$C$2:$G$46,MATCH(TRIM($A26),[4]acpsa_table4_Emp_Comp_2018!$B$2:$B$46,0),MATCH(F$2,[4]acpsa_table4_Emp_Comp_2018!$C$1:$G$1,0)),0)</f>
        <v>566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f>ROUND(INDEX([4]acpsa_table4_Emp_Comp_2018!$C$2:$G$46,MATCH(TRIM($A27),[4]acpsa_table4_Emp_Comp_2018!$B$2:$B$46,0),MATCH(B$2,[4]acpsa_table4_Emp_Comp_2018!$C$1:$G$1,0)),0)</f>
        <v>708</v>
      </c>
      <c r="C27" s="29">
        <f>ROUND(INDEX([4]acpsa_table4_Emp_Comp_2018!$C$2:$G$46,MATCH(TRIM($A27),[4]acpsa_table4_Emp_Comp_2018!$B$2:$B$46,0),MATCH(C$2,[4]acpsa_table4_Emp_Comp_2018!$C$1:$G$1,0)),0)</f>
        <v>48948</v>
      </c>
      <c r="D27" s="34">
        <f>ROUND(INDEX([4]acpsa_table4_Emp_Comp_2018!$C$2:$G$46,MATCH(TRIM($A27),[4]acpsa_table4_Emp_Comp_2018!$B$2:$B$46,0),MATCH(D$2,[4]acpsa_table4_Emp_Comp_2018!$C$1:$G$1,0)),3)</f>
        <v>1.2999999999999999E-2</v>
      </c>
      <c r="E27" s="29">
        <f>ROUND(INDEX([4]acpsa_table4_Emp_Comp_2018!$C$2:$G$46,MATCH(TRIM($A27),[4]acpsa_table4_Emp_Comp_2018!$B$2:$B$46,0),MATCH(E$2,[4]acpsa_table4_Emp_Comp_2018!$C$1:$G$1,0)),0)</f>
        <v>9</v>
      </c>
      <c r="F27" s="29">
        <f>ROUND(INDEX([4]acpsa_table4_Emp_Comp_2018!$C$2:$G$46,MATCH(TRIM($A27),[4]acpsa_table4_Emp_Comp_2018!$B$2:$B$46,0),MATCH(F$2,[4]acpsa_table4_Emp_Comp_2018!$C$1:$G$1,0)),0)</f>
        <v>654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f>ROUND(INDEX([4]acpsa_table4_Emp_Comp_2018!$C$2:$G$46,MATCH(TRIM($A28),[4]acpsa_table4_Emp_Comp_2018!$B$2:$B$46,0),MATCH(B$2,[4]acpsa_table4_Emp_Comp_2018!$C$1:$G$1,0)),0)</f>
        <v>14561</v>
      </c>
      <c r="C28" s="29">
        <f>ROUND(INDEX([4]acpsa_table4_Emp_Comp_2018!$C$2:$G$46,MATCH(TRIM($A28),[4]acpsa_table4_Emp_Comp_2018!$B$2:$B$46,0),MATCH(C$2,[4]acpsa_table4_Emp_Comp_2018!$C$1:$G$1,0)),0)</f>
        <v>1115026</v>
      </c>
      <c r="D28" s="34">
        <f>ROUND(INDEX([4]acpsa_table4_Emp_Comp_2018!$C$2:$G$46,MATCH(TRIM($A28),[4]acpsa_table4_Emp_Comp_2018!$B$2:$B$46,0),MATCH(D$2,[4]acpsa_table4_Emp_Comp_2018!$C$1:$G$1,0)),3)</f>
        <v>8.3000000000000004E-2</v>
      </c>
      <c r="E28" s="29">
        <f>ROUND(INDEX([4]acpsa_table4_Emp_Comp_2018!$C$2:$G$46,MATCH(TRIM($A28),[4]acpsa_table4_Emp_Comp_2018!$B$2:$B$46,0),MATCH(E$2,[4]acpsa_table4_Emp_Comp_2018!$C$1:$G$1,0)),0)</f>
        <v>1212</v>
      </c>
      <c r="F28" s="29">
        <f>ROUND(INDEX([4]acpsa_table4_Emp_Comp_2018!$C$2:$G$46,MATCH(TRIM($A28),[4]acpsa_table4_Emp_Comp_2018!$B$2:$B$46,0),MATCH(F$2,[4]acpsa_table4_Emp_Comp_2018!$C$1:$G$1,0)),0)</f>
        <v>92781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f>ROUND(INDEX([4]acpsa_table4_Emp_Comp_2018!$C$2:$G$46,MATCH(TRIM($A29),[4]acpsa_table4_Emp_Comp_2018!$B$2:$B$46,0),MATCH(B$2,[4]acpsa_table4_Emp_Comp_2018!$C$1:$G$1,0)),0)</f>
        <v>221</v>
      </c>
      <c r="C29" s="29">
        <f>ROUND(INDEX([4]acpsa_table4_Emp_Comp_2018!$C$2:$G$46,MATCH(TRIM($A29),[4]acpsa_table4_Emp_Comp_2018!$B$2:$B$46,0),MATCH(C$2,[4]acpsa_table4_Emp_Comp_2018!$C$1:$G$1,0)),0)</f>
        <v>19040</v>
      </c>
      <c r="D29" s="34">
        <f>ROUND(INDEX([4]acpsa_table4_Emp_Comp_2018!$C$2:$G$46,MATCH(TRIM($A29),[4]acpsa_table4_Emp_Comp_2018!$B$2:$B$46,0),MATCH(D$2,[4]acpsa_table4_Emp_Comp_2018!$C$1:$G$1,0)),3)</f>
        <v>2.7E-2</v>
      </c>
      <c r="E29" s="29">
        <f>ROUND(INDEX([4]acpsa_table4_Emp_Comp_2018!$C$2:$G$46,MATCH(TRIM($A29),[4]acpsa_table4_Emp_Comp_2018!$B$2:$B$46,0),MATCH(E$2,[4]acpsa_table4_Emp_Comp_2018!$C$1:$G$1,0)),0)</f>
        <v>6</v>
      </c>
      <c r="F29" s="29">
        <f>ROUND(INDEX([4]acpsa_table4_Emp_Comp_2018!$C$2:$G$46,MATCH(TRIM($A29),[4]acpsa_table4_Emp_Comp_2018!$B$2:$B$46,0),MATCH(F$2,[4]acpsa_table4_Emp_Comp_2018!$C$1:$G$1,0)),0)</f>
        <v>514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76</v>
      </c>
      <c r="B30" s="29">
        <f>ROUND(INDEX([4]acpsa_table4_Emp_Comp_2018!$C$2:$G$46,MATCH(TRIM($A30),[4]acpsa_table4_Emp_Comp_2018!$B$2:$B$46,0),MATCH(B$2,[4]acpsa_table4_Emp_Comp_2018!$C$1:$G$1,0)),0)</f>
        <v>2333</v>
      </c>
      <c r="C30" s="29">
        <f>ROUND(INDEX([4]acpsa_table4_Emp_Comp_2018!$C$2:$G$46,MATCH(TRIM($A30),[4]acpsa_table4_Emp_Comp_2018!$B$2:$B$46,0),MATCH(C$2,[4]acpsa_table4_Emp_Comp_2018!$C$1:$G$1,0)),0)</f>
        <v>298707</v>
      </c>
      <c r="D30" s="34"/>
      <c r="E30" s="29">
        <f>ROUND(INDEX([4]acpsa_table4_Emp_Comp_2018!$C$2:$G$46,MATCH(TRIM($A30),[4]acpsa_table4_Emp_Comp_2018!$B$2:$B$46,0),MATCH(E$2,[4]acpsa_table4_Emp_Comp_2018!$C$1:$G$1,0)),0)</f>
        <v>1321</v>
      </c>
      <c r="F30" s="29">
        <f>ROUND(INDEX([4]acpsa_table4_Emp_Comp_2018!$C$2:$G$46,MATCH(TRIM($A30),[4]acpsa_table4_Emp_Comp_2018!$B$2:$B$46,0),MATCH(F$2,[4]acpsa_table4_Emp_Comp_2018!$C$1:$G$1,0)),0)</f>
        <v>173820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f>ROUND(INDEX([4]acpsa_table4_Emp_Comp_2018!$C$2:$G$46,MATCH(TRIM($A31),[4]acpsa_table4_Emp_Comp_2018!$B$2:$B$46,0),MATCH(B$2,[4]acpsa_table4_Emp_Comp_2018!$C$1:$G$1,0)),0)</f>
        <v>882</v>
      </c>
      <c r="C31" s="29">
        <f>ROUND(INDEX([4]acpsa_table4_Emp_Comp_2018!$C$2:$G$46,MATCH(TRIM($A31),[4]acpsa_table4_Emp_Comp_2018!$B$2:$B$46,0),MATCH(C$2,[4]acpsa_table4_Emp_Comp_2018!$C$1:$G$1,0)),0)</f>
        <v>108622</v>
      </c>
      <c r="D31" s="34">
        <f>ROUND(INDEX([4]acpsa_table4_Emp_Comp_2018!$C$2:$G$46,MATCH(TRIM($A31),[4]acpsa_table4_Emp_Comp_2018!$B$2:$B$46,0),MATCH(D$2,[4]acpsa_table4_Emp_Comp_2018!$C$1:$G$1,0)),3)</f>
        <v>0.35299999999999998</v>
      </c>
      <c r="E31" s="29">
        <f>ROUND(INDEX([4]acpsa_table4_Emp_Comp_2018!$C$2:$G$46,MATCH(TRIM($A31),[4]acpsa_table4_Emp_Comp_2018!$B$2:$B$46,0),MATCH(E$2,[4]acpsa_table4_Emp_Comp_2018!$C$1:$G$1,0)),0)</f>
        <v>312</v>
      </c>
      <c r="F31" s="29">
        <f>ROUND(INDEX([4]acpsa_table4_Emp_Comp_2018!$C$2:$G$46,MATCH(TRIM($A31),[4]acpsa_table4_Emp_Comp_2018!$B$2:$B$46,0),MATCH(F$2,[4]acpsa_table4_Emp_Comp_2018!$C$1:$G$1,0)),0)</f>
        <v>38387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f>ROUND(INDEX([4]acpsa_table4_Emp_Comp_2018!$C$2:$G$46,MATCH(TRIM($A32),[4]acpsa_table4_Emp_Comp_2018!$B$2:$B$46,0),MATCH(B$2,[4]acpsa_table4_Emp_Comp_2018!$C$1:$G$1,0)),0)</f>
        <v>406</v>
      </c>
      <c r="C32" s="29">
        <f>ROUND(INDEX([4]acpsa_table4_Emp_Comp_2018!$C$2:$G$46,MATCH(TRIM($A32),[4]acpsa_table4_Emp_Comp_2018!$B$2:$B$46,0),MATCH(C$2,[4]acpsa_table4_Emp_Comp_2018!$C$1:$G$1,0)),0)</f>
        <v>34921</v>
      </c>
      <c r="D32" s="34">
        <f>ROUND(INDEX([4]acpsa_table4_Emp_Comp_2018!$C$2:$G$46,MATCH(TRIM($A32),[4]acpsa_table4_Emp_Comp_2018!$B$2:$B$46,0),MATCH(D$2,[4]acpsa_table4_Emp_Comp_2018!$C$1:$G$1,0)),3)</f>
        <v>0.98399999999999999</v>
      </c>
      <c r="E32" s="29">
        <f>ROUND(INDEX([4]acpsa_table4_Emp_Comp_2018!$C$2:$G$46,MATCH(TRIM($A32),[4]acpsa_table4_Emp_Comp_2018!$B$2:$B$46,0),MATCH(E$2,[4]acpsa_table4_Emp_Comp_2018!$C$1:$G$1,0)),0)</f>
        <v>399</v>
      </c>
      <c r="F32" s="29">
        <f>ROUND(INDEX([4]acpsa_table4_Emp_Comp_2018!$C$2:$G$46,MATCH(TRIM($A32),[4]acpsa_table4_Emp_Comp_2018!$B$2:$B$46,0),MATCH(F$2,[4]acpsa_table4_Emp_Comp_2018!$C$1:$G$1,0)),0)</f>
        <v>34368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f>ROUND(INDEX([4]acpsa_table4_Emp_Comp_2018!$C$2:$G$46,MATCH(TRIM($A33),[4]acpsa_table4_Emp_Comp_2018!$B$2:$B$46,0),MATCH(B$2,[4]acpsa_table4_Emp_Comp_2018!$C$1:$G$1,0)),0)</f>
        <v>18</v>
      </c>
      <c r="C33" s="29">
        <f>ROUND(INDEX([4]acpsa_table4_Emp_Comp_2018!$C$2:$G$46,MATCH(TRIM($A33),[4]acpsa_table4_Emp_Comp_2018!$B$2:$B$46,0),MATCH(C$2,[4]acpsa_table4_Emp_Comp_2018!$C$1:$G$1,0)),0)</f>
        <v>2071</v>
      </c>
      <c r="D33" s="34">
        <f>ROUND(INDEX([4]acpsa_table4_Emp_Comp_2018!$C$2:$G$46,MATCH(TRIM($A33),[4]acpsa_table4_Emp_Comp_2018!$B$2:$B$46,0),MATCH(D$2,[4]acpsa_table4_Emp_Comp_2018!$C$1:$G$1,0)),3)</f>
        <v>0.99299999999999999</v>
      </c>
      <c r="E33" s="29">
        <f>ROUND(INDEX([4]acpsa_table4_Emp_Comp_2018!$C$2:$G$46,MATCH(TRIM($A33),[4]acpsa_table4_Emp_Comp_2018!$B$2:$B$46,0),MATCH(E$2,[4]acpsa_table4_Emp_Comp_2018!$C$1:$G$1,0)),0)</f>
        <v>18</v>
      </c>
      <c r="F33" s="29">
        <f>ROUND(INDEX([4]acpsa_table4_Emp_Comp_2018!$C$2:$G$46,MATCH(TRIM($A33),[4]acpsa_table4_Emp_Comp_2018!$B$2:$B$46,0),MATCH(F$2,[4]acpsa_table4_Emp_Comp_2018!$C$1:$G$1,0)),0)</f>
        <v>2056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f>ROUND(INDEX([4]acpsa_table4_Emp_Comp_2018!$C$2:$G$46,MATCH(TRIM($A34),[4]acpsa_table4_Emp_Comp_2018!$B$2:$B$46,0),MATCH(B$2,[4]acpsa_table4_Emp_Comp_2018!$C$1:$G$1,0)),0)</f>
        <v>815</v>
      </c>
      <c r="C34" s="29">
        <f>ROUND(INDEX([4]acpsa_table4_Emp_Comp_2018!$C$2:$G$46,MATCH(TRIM($A34),[4]acpsa_table4_Emp_Comp_2018!$B$2:$B$46,0),MATCH(C$2,[4]acpsa_table4_Emp_Comp_2018!$C$1:$G$1,0)),0)</f>
        <v>90227</v>
      </c>
      <c r="D34" s="34">
        <f>ROUND(INDEX([4]acpsa_table4_Emp_Comp_2018!$C$2:$G$46,MATCH(TRIM($A34),[4]acpsa_table4_Emp_Comp_2018!$B$2:$B$46,0),MATCH(D$2,[4]acpsa_table4_Emp_Comp_2018!$C$1:$G$1,0)),3)</f>
        <v>0.505</v>
      </c>
      <c r="E34" s="29">
        <f>ROUND(INDEX([4]acpsa_table4_Emp_Comp_2018!$C$2:$G$46,MATCH(TRIM($A34),[4]acpsa_table4_Emp_Comp_2018!$B$2:$B$46,0),MATCH(E$2,[4]acpsa_table4_Emp_Comp_2018!$C$1:$G$1,0)),0)</f>
        <v>412</v>
      </c>
      <c r="F34" s="29">
        <f>ROUND(INDEX([4]acpsa_table4_Emp_Comp_2018!$C$2:$G$46,MATCH(TRIM($A34),[4]acpsa_table4_Emp_Comp_2018!$B$2:$B$46,0),MATCH(F$2,[4]acpsa_table4_Emp_Comp_2018!$C$1:$G$1,0)),0)</f>
        <v>45607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f>ROUND(INDEX([4]acpsa_table4_Emp_Comp_2018!$C$2:$G$46,MATCH(TRIM($A35),[4]acpsa_table4_Emp_Comp_2018!$B$2:$B$46,0),MATCH(B$2,[4]acpsa_table4_Emp_Comp_2018!$C$1:$G$1,0)),0)</f>
        <v>212</v>
      </c>
      <c r="C35" s="29">
        <f>ROUND(INDEX([4]acpsa_table4_Emp_Comp_2018!$C$2:$G$46,MATCH(TRIM($A35),[4]acpsa_table4_Emp_Comp_2018!$B$2:$B$46,0),MATCH(C$2,[4]acpsa_table4_Emp_Comp_2018!$C$1:$G$1,0)),0)</f>
        <v>62866</v>
      </c>
      <c r="D35" s="34">
        <f>ROUND(INDEX([4]acpsa_table4_Emp_Comp_2018!$C$2:$G$46,MATCH(TRIM($A35),[4]acpsa_table4_Emp_Comp_2018!$B$2:$B$46,0),MATCH(D$2,[4]acpsa_table4_Emp_Comp_2018!$C$1:$G$1,0)),3)</f>
        <v>0.84899999999999998</v>
      </c>
      <c r="E35" s="29">
        <f>ROUND(INDEX([4]acpsa_table4_Emp_Comp_2018!$C$2:$G$46,MATCH(TRIM($A35),[4]acpsa_table4_Emp_Comp_2018!$B$2:$B$46,0),MATCH(E$2,[4]acpsa_table4_Emp_Comp_2018!$C$1:$G$1,0)),0)</f>
        <v>180</v>
      </c>
      <c r="F35" s="29">
        <f>ROUND(INDEX([4]acpsa_table4_Emp_Comp_2018!$C$2:$G$46,MATCH(TRIM($A35),[4]acpsa_table4_Emp_Comp_2018!$B$2:$B$46,0),MATCH(F$2,[4]acpsa_table4_Emp_Comp_2018!$C$1:$G$1,0)),0)</f>
        <v>53402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98</v>
      </c>
      <c r="B36" s="29">
        <f>ROUND(INDEX([4]acpsa_table4_Emp_Comp_2018!$C$2:$G$46,MATCH(TRIM($A36),[4]acpsa_table4_Emp_Comp_2018!$B$2:$B$46,0),MATCH(B$2,[4]acpsa_table4_Emp_Comp_2018!$C$1:$G$1,0)),0)</f>
        <v>970</v>
      </c>
      <c r="C36" s="29">
        <f>ROUND(INDEX([4]acpsa_table4_Emp_Comp_2018!$C$2:$G$46,MATCH(TRIM($A36),[4]acpsa_table4_Emp_Comp_2018!$B$2:$B$46,0),MATCH(C$2,[4]acpsa_table4_Emp_Comp_2018!$C$1:$G$1,0)),0)</f>
        <v>60002</v>
      </c>
      <c r="D36" s="34"/>
      <c r="E36" s="29">
        <f>ROUND(INDEX([4]acpsa_table4_Emp_Comp_2018!$C$2:$G$46,MATCH(TRIM($A36),[4]acpsa_table4_Emp_Comp_2018!$B$2:$B$46,0),MATCH(E$2,[4]acpsa_table4_Emp_Comp_2018!$C$1:$G$1,0)),0)</f>
        <v>173</v>
      </c>
      <c r="F36" s="29">
        <f>ROUND(INDEX([4]acpsa_table4_Emp_Comp_2018!$C$2:$G$46,MATCH(TRIM($A36),[4]acpsa_table4_Emp_Comp_2018!$B$2:$B$46,0),MATCH(F$2,[4]acpsa_table4_Emp_Comp_2018!$C$1:$G$1,0)),0)</f>
        <v>10909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f>ROUND(INDEX([4]acpsa_table4_Emp_Comp_2018!$C$2:$G$46,MATCH(TRIM($A37),[4]acpsa_table4_Emp_Comp_2018!$B$2:$B$46,0),MATCH(B$2,[4]acpsa_table4_Emp_Comp_2018!$C$1:$G$1,0)),0)</f>
        <v>25</v>
      </c>
      <c r="C37" s="29">
        <f>ROUND(INDEX([4]acpsa_table4_Emp_Comp_2018!$C$2:$G$46,MATCH(TRIM($A37),[4]acpsa_table4_Emp_Comp_2018!$B$2:$B$46,0),MATCH(C$2,[4]acpsa_table4_Emp_Comp_2018!$C$1:$G$1,0)),0)</f>
        <v>1753</v>
      </c>
      <c r="D37" s="34">
        <f>ROUND(INDEX([4]acpsa_table4_Emp_Comp_2018!$C$2:$G$46,MATCH(TRIM($A37),[4]acpsa_table4_Emp_Comp_2018!$B$2:$B$46,0),MATCH(D$2,[4]acpsa_table4_Emp_Comp_2018!$C$1:$G$1,0)),3)</f>
        <v>0.91400000000000003</v>
      </c>
      <c r="E37" s="29">
        <f>ROUND(INDEX([4]acpsa_table4_Emp_Comp_2018!$C$2:$G$46,MATCH(TRIM($A37),[4]acpsa_table4_Emp_Comp_2018!$B$2:$B$46,0),MATCH(E$2,[4]acpsa_table4_Emp_Comp_2018!$C$1:$G$1,0)),0)</f>
        <v>22</v>
      </c>
      <c r="F37" s="29">
        <f>ROUND(INDEX([4]acpsa_table4_Emp_Comp_2018!$C$2:$G$46,MATCH(TRIM($A37),[4]acpsa_table4_Emp_Comp_2018!$B$2:$B$46,0),MATCH(F$2,[4]acpsa_table4_Emp_Comp_2018!$C$1:$G$1,0)),0)</f>
        <v>1603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f>ROUND(INDEX([4]acpsa_table4_Emp_Comp_2018!$C$2:$G$46,MATCH(TRIM($A38),[4]acpsa_table4_Emp_Comp_2018!$B$2:$B$46,0),MATCH(B$2,[4]acpsa_table4_Emp_Comp_2018!$C$1:$G$1,0)),0)</f>
        <v>431</v>
      </c>
      <c r="C38" s="29">
        <f>ROUND(INDEX([4]acpsa_table4_Emp_Comp_2018!$C$2:$G$46,MATCH(TRIM($A38),[4]acpsa_table4_Emp_Comp_2018!$B$2:$B$46,0),MATCH(C$2,[4]acpsa_table4_Emp_Comp_2018!$C$1:$G$1,0)),0)</f>
        <v>26550</v>
      </c>
      <c r="D38" s="34">
        <f>ROUND(INDEX([4]acpsa_table4_Emp_Comp_2018!$C$2:$G$46,MATCH(TRIM($A38),[4]acpsa_table4_Emp_Comp_2018!$B$2:$B$46,0),MATCH(D$2,[4]acpsa_table4_Emp_Comp_2018!$C$1:$G$1,0)),3)</f>
        <v>0.154</v>
      </c>
      <c r="E38" s="29">
        <f>ROUND(INDEX([4]acpsa_table4_Emp_Comp_2018!$C$2:$G$46,MATCH(TRIM($A38),[4]acpsa_table4_Emp_Comp_2018!$B$2:$B$46,0),MATCH(E$2,[4]acpsa_table4_Emp_Comp_2018!$C$1:$G$1,0)),0)</f>
        <v>66</v>
      </c>
      <c r="F38" s="29">
        <f>ROUND(INDEX([4]acpsa_table4_Emp_Comp_2018!$C$2:$G$46,MATCH(TRIM($A38),[4]acpsa_table4_Emp_Comp_2018!$B$2:$B$46,0),MATCH(F$2,[4]acpsa_table4_Emp_Comp_2018!$C$1:$G$1,0)),0)</f>
        <v>4089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f>ROUND(INDEX([4]acpsa_table4_Emp_Comp_2018!$C$2:$G$46,MATCH(TRIM($A39),[4]acpsa_table4_Emp_Comp_2018!$B$2:$B$46,0),MATCH(B$2,[4]acpsa_table4_Emp_Comp_2018!$C$1:$G$1,0)),0)</f>
        <v>11</v>
      </c>
      <c r="C39" s="29">
        <f>ROUND(INDEX([4]acpsa_table4_Emp_Comp_2018!$C$2:$G$46,MATCH(TRIM($A39),[4]acpsa_table4_Emp_Comp_2018!$B$2:$B$46,0),MATCH(C$2,[4]acpsa_table4_Emp_Comp_2018!$C$1:$G$1,0)),0)</f>
        <v>736</v>
      </c>
      <c r="D39" s="34">
        <f>ROUND(INDEX([4]acpsa_table4_Emp_Comp_2018!$C$2:$G$46,MATCH(TRIM($A39),[4]acpsa_table4_Emp_Comp_2018!$B$2:$B$46,0),MATCH(D$2,[4]acpsa_table4_Emp_Comp_2018!$C$1:$G$1,0)),3)</f>
        <v>0.91100000000000003</v>
      </c>
      <c r="E39" s="29">
        <f>ROUND(INDEX([4]acpsa_table4_Emp_Comp_2018!$C$2:$G$46,MATCH(TRIM($A39),[4]acpsa_table4_Emp_Comp_2018!$B$2:$B$46,0),MATCH(E$2,[4]acpsa_table4_Emp_Comp_2018!$C$1:$G$1,0)),0)</f>
        <v>10</v>
      </c>
      <c r="F39" s="29">
        <f>ROUND(INDEX([4]acpsa_table4_Emp_Comp_2018!$C$2:$G$46,MATCH(TRIM($A39),[4]acpsa_table4_Emp_Comp_2018!$B$2:$B$46,0),MATCH(F$2,[4]acpsa_table4_Emp_Comp_2018!$C$1:$G$1,0)),0)</f>
        <v>671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f>ROUND(INDEX([4]acpsa_table4_Emp_Comp_2018!$C$2:$G$46,MATCH(TRIM($A40),[4]acpsa_table4_Emp_Comp_2018!$B$2:$B$46,0),MATCH(B$2,[4]acpsa_table4_Emp_Comp_2018!$C$1:$G$1,0)),0)</f>
        <v>275</v>
      </c>
      <c r="C40" s="29">
        <f>ROUND(INDEX([4]acpsa_table4_Emp_Comp_2018!$C$2:$G$46,MATCH(TRIM($A40),[4]acpsa_table4_Emp_Comp_2018!$B$2:$B$46,0),MATCH(C$2,[4]acpsa_table4_Emp_Comp_2018!$C$1:$G$1,0)),0)</f>
        <v>16799</v>
      </c>
      <c r="D40" s="34">
        <f>ROUND(INDEX([4]acpsa_table4_Emp_Comp_2018!$C$2:$G$46,MATCH(TRIM($A40),[4]acpsa_table4_Emp_Comp_2018!$B$2:$B$46,0),MATCH(D$2,[4]acpsa_table4_Emp_Comp_2018!$C$1:$G$1,0)),3)</f>
        <v>0.158</v>
      </c>
      <c r="E40" s="29">
        <f>ROUND(INDEX([4]acpsa_table4_Emp_Comp_2018!$C$2:$G$46,MATCH(TRIM($A40),[4]acpsa_table4_Emp_Comp_2018!$B$2:$B$46,0),MATCH(E$2,[4]acpsa_table4_Emp_Comp_2018!$C$1:$G$1,0)),0)</f>
        <v>43</v>
      </c>
      <c r="F40" s="29">
        <f>ROUND(INDEX([4]acpsa_table4_Emp_Comp_2018!$C$2:$G$46,MATCH(TRIM($A40),[4]acpsa_table4_Emp_Comp_2018!$B$2:$B$46,0),MATCH(F$2,[4]acpsa_table4_Emp_Comp_2018!$C$1:$G$1,0)),0)</f>
        <v>2650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f>ROUND(INDEX([4]acpsa_table4_Emp_Comp_2018!$C$2:$G$46,MATCH(TRIM($A41),[4]acpsa_table4_Emp_Comp_2018!$B$2:$B$46,0),MATCH(B$2,[4]acpsa_table4_Emp_Comp_2018!$C$1:$G$1,0)),0)</f>
        <v>228</v>
      </c>
      <c r="C41" s="29">
        <f>ROUND(INDEX([4]acpsa_table4_Emp_Comp_2018!$C$2:$G$46,MATCH(TRIM($A41),[4]acpsa_table4_Emp_Comp_2018!$B$2:$B$46,0),MATCH(C$2,[4]acpsa_table4_Emp_Comp_2018!$C$1:$G$1,0)),0)</f>
        <v>14163</v>
      </c>
      <c r="D41" s="34">
        <f>ROUND(INDEX([4]acpsa_table4_Emp_Comp_2018!$C$2:$G$46,MATCH(TRIM($A41),[4]acpsa_table4_Emp_Comp_2018!$B$2:$B$46,0),MATCH(D$2,[4]acpsa_table4_Emp_Comp_2018!$C$1:$G$1,0)),3)</f>
        <v>0.13400000000000001</v>
      </c>
      <c r="E41" s="29">
        <f>ROUND(INDEX([4]acpsa_table4_Emp_Comp_2018!$C$2:$G$46,MATCH(TRIM($A41),[4]acpsa_table4_Emp_Comp_2018!$B$2:$B$46,0),MATCH(E$2,[4]acpsa_table4_Emp_Comp_2018!$C$1:$G$1,0)),0)</f>
        <v>31</v>
      </c>
      <c r="F41" s="29">
        <f>ROUND(INDEX([4]acpsa_table4_Emp_Comp_2018!$C$2:$G$46,MATCH(TRIM($A41),[4]acpsa_table4_Emp_Comp_2018!$B$2:$B$46,0),MATCH(F$2,[4]acpsa_table4_Emp_Comp_2018!$C$1:$G$1,0)),0)</f>
        <v>1896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f>ROUND(INDEX([4]acpsa_table4_Emp_Comp_2018!$C$2:$G$46,MATCH(TRIM($A42),[4]acpsa_table4_Emp_Comp_2018!$B$2:$B$46,0),MATCH(B$2,[4]acpsa_table4_Emp_Comp_2018!$C$1:$G$1,0)),0)</f>
        <v>605</v>
      </c>
      <c r="C42" s="29">
        <f>ROUND(INDEX([4]acpsa_table4_Emp_Comp_2018!$C$2:$G$46,MATCH(TRIM($A42),[4]acpsa_table4_Emp_Comp_2018!$B$2:$B$46,0),MATCH(C$2,[4]acpsa_table4_Emp_Comp_2018!$C$1:$G$1,0)),0)</f>
        <v>52379</v>
      </c>
      <c r="D42" s="34">
        <f>ROUND(INDEX([4]acpsa_table4_Emp_Comp_2018!$C$2:$G$46,MATCH(TRIM($A42),[4]acpsa_table4_Emp_Comp_2018!$B$2:$B$46,0),MATCH(D$2,[4]acpsa_table4_Emp_Comp_2018!$C$1:$G$1,0)),3)</f>
        <v>0.219</v>
      </c>
      <c r="E42" s="29">
        <f>ROUND(INDEX([4]acpsa_table4_Emp_Comp_2018!$C$2:$G$46,MATCH(TRIM($A42),[4]acpsa_table4_Emp_Comp_2018!$B$2:$B$46,0),MATCH(E$2,[4]acpsa_table4_Emp_Comp_2018!$C$1:$G$1,0)),0)</f>
        <v>132</v>
      </c>
      <c r="F42" s="29">
        <f>ROUND(INDEX([4]acpsa_table4_Emp_Comp_2018!$C$2:$G$46,MATCH(TRIM($A42),[4]acpsa_table4_Emp_Comp_2018!$B$2:$B$46,0),MATCH(F$2,[4]acpsa_table4_Emp_Comp_2018!$C$1:$G$1,0)),0)</f>
        <v>11467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86</v>
      </c>
      <c r="B43" s="32">
        <f>ROUND(INDEX([4]acpsa_table4_Emp_Comp_2018!$C$2:$G$46,MATCH(TRIM($A43),[4]acpsa_table4_Emp_Comp_2018!$B$2:$B$46,0),MATCH(B$2,[4]acpsa_table4_Emp_Comp_2018!$C$1:$G$1,0)),0)</f>
        <v>104009</v>
      </c>
      <c r="C43" s="32">
        <f>ROUND(INDEX([4]acpsa_table4_Emp_Comp_2018!$C$2:$G$46,MATCH(TRIM($A43),[4]acpsa_table4_Emp_Comp_2018!$B$2:$B$46,0),MATCH(C$2,[4]acpsa_table4_Emp_Comp_2018!$C$1:$G$1,0)),0)</f>
        <v>7483254</v>
      </c>
      <c r="D43" s="59"/>
      <c r="E43" s="32">
        <f>ROUND(INDEX([4]acpsa_table4_Emp_Comp_2018!$C$2:$G$46,MATCH(TRIM($A43),[4]acpsa_table4_Emp_Comp_2018!$B$2:$B$46,0),MATCH(E$2,[4]acpsa_table4_Emp_Comp_2018!$C$1:$G$1,0)),0)</f>
        <v>156</v>
      </c>
      <c r="F43" s="32">
        <f>ROUND(INDEX([4]acpsa_table4_Emp_Comp_2018!$C$2:$G$46,MATCH(TRIM($A43),[4]acpsa_table4_Emp_Comp_2018!$B$2:$B$46,0),MATCH(F$2,[4]acpsa_table4_Emp_Comp_2018!$C$1:$G$1,0)),0)</f>
        <v>11224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f>ROUND(INDEX([4]acpsa_table4_Emp_Comp_2018!$C$2:$G$46,MATCH(TRIM($A44),[4]acpsa_table4_Emp_Comp_2018!$B$2:$B$46,0),MATCH(B$2,[4]acpsa_table4_Emp_Comp_2018!$C$1:$G$1,0)),0)</f>
        <v>9451</v>
      </c>
      <c r="C44" s="29">
        <f>ROUND(INDEX([4]acpsa_table4_Emp_Comp_2018!$C$2:$G$46,MATCH(TRIM($A44),[4]acpsa_table4_Emp_Comp_2018!$B$2:$B$46,0),MATCH(C$2,[4]acpsa_table4_Emp_Comp_2018!$C$1:$G$1,0)),0)</f>
        <v>822977</v>
      </c>
      <c r="D44" s="34">
        <f>ROUND(INDEX([4]acpsa_table4_Emp_Comp_2018!$C$2:$G$46,MATCH(TRIM($A44),[4]acpsa_table4_Emp_Comp_2018!$B$2:$B$46,0),MATCH(D$2,[4]acpsa_table4_Emp_Comp_2018!$C$1:$G$1,0)),3)</f>
        <v>2.4E-2</v>
      </c>
      <c r="E44" s="29">
        <f>ROUND(INDEX([4]acpsa_table4_Emp_Comp_2018!$C$2:$G$46,MATCH(TRIM($A44),[4]acpsa_table4_Emp_Comp_2018!$B$2:$B$46,0),MATCH(E$2,[4]acpsa_table4_Emp_Comp_2018!$C$1:$G$1,0)),0)</f>
        <v>231</v>
      </c>
      <c r="F44" s="29">
        <f>ROUND(INDEX([4]acpsa_table4_Emp_Comp_2018!$C$2:$G$46,MATCH(TRIM($A44),[4]acpsa_table4_Emp_Comp_2018!$B$2:$B$46,0),MATCH(F$2,[4]acpsa_table4_Emp_Comp_2018!$C$1:$G$1,0)),0)</f>
        <v>20126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f>ROUND(INDEX([4]acpsa_table4_Emp_Comp_2018!$C$2:$G$46,MATCH(TRIM($A45),[4]acpsa_table4_Emp_Comp_2018!$B$2:$B$46,0),MATCH(B$2,[4]acpsa_table4_Emp_Comp_2018!$C$1:$G$1,0)),0)</f>
        <v>15932</v>
      </c>
      <c r="C45" s="29">
        <f>ROUND(INDEX([4]acpsa_table4_Emp_Comp_2018!$C$2:$G$46,MATCH(TRIM($A45),[4]acpsa_table4_Emp_Comp_2018!$B$2:$B$46,0),MATCH(C$2,[4]acpsa_table4_Emp_Comp_2018!$C$1:$G$1,0)),0)</f>
        <v>628161</v>
      </c>
      <c r="D45" s="34">
        <f>ROUND(INDEX([4]acpsa_table4_Emp_Comp_2018!$C$2:$G$46,MATCH(TRIM($A45),[4]acpsa_table4_Emp_Comp_2018!$B$2:$B$46,0),MATCH(D$2,[4]acpsa_table4_Emp_Comp_2018!$C$1:$G$1,0)),3)</f>
        <v>3.5999999999999997E-2</v>
      </c>
      <c r="E45" s="29">
        <f>ROUND(INDEX([4]acpsa_table4_Emp_Comp_2018!$C$2:$G$46,MATCH(TRIM($A45),[4]acpsa_table4_Emp_Comp_2018!$B$2:$B$46,0),MATCH(E$2,[4]acpsa_table4_Emp_Comp_2018!$C$1:$G$1,0)),0)</f>
        <v>578</v>
      </c>
      <c r="F45" s="29">
        <f>ROUND(INDEX([4]acpsa_table4_Emp_Comp_2018!$C$2:$G$46,MATCH(TRIM($A45),[4]acpsa_table4_Emp_Comp_2018!$B$2:$B$46,0),MATCH(F$2,[4]acpsa_table4_Emp_Comp_2018!$C$1:$G$1,0)),0)</f>
        <v>22779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f>ROUND(INDEX([4]acpsa_table4_Emp_Comp_2018!$C$2:$G$46,MATCH(TRIM($A46),[4]acpsa_table4_Emp_Comp_2018!$B$2:$B$46,0),MATCH(B$2,[4]acpsa_table4_Emp_Comp_2018!$C$1:$G$1,0)),0)</f>
        <v>104009</v>
      </c>
      <c r="C46" s="103">
        <f>ROUND(INDEX([4]acpsa_table4_Emp_Comp_2018!$C$2:$G$46,MATCH(TRIM($A46),[4]acpsa_table4_Emp_Comp_2018!$B$2:$B$46,0),MATCH(C$2,[4]acpsa_table4_Emp_Comp_2018!$C$1:$G$1,0)),0)</f>
        <v>7483254</v>
      </c>
      <c r="D46" s="104">
        <f>ROUND(INDEX([4]acpsa_table4_Emp_Comp_2018!$C$2:$G$46,MATCH(TRIM($A46),[4]acpsa_table4_Emp_Comp_2018!$B$2:$B$46,0),MATCH(D$2,[4]acpsa_table4_Emp_Comp_2018!$C$1:$G$1,0)),3)</f>
        <v>1E-3</v>
      </c>
      <c r="E46" s="103">
        <f>ROUND(INDEX([4]acpsa_table4_Emp_Comp_2018!$C$2:$G$46,MATCH(TRIM($A46),[4]acpsa_table4_Emp_Comp_2018!$B$2:$B$46,0),MATCH(E$2,[4]acpsa_table4_Emp_Comp_2018!$C$1:$G$1,0)),0)</f>
        <v>156</v>
      </c>
      <c r="F46" s="103">
        <f>ROUND(INDEX([4]acpsa_table4_Emp_Comp_2018!$C$2:$G$46,MATCH(TRIM($A46),[4]acpsa_table4_Emp_Comp_2018!$B$2:$B$46,0),MATCH(F$2,[4]acpsa_table4_Emp_Comp_2018!$C$1:$G$1,0)),0)</f>
        <v>11224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workbookViewId="0">
      <selection sqref="A1:D1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140</v>
      </c>
      <c r="B1" s="144"/>
      <c r="C1" s="144"/>
      <c r="D1" s="145"/>
    </row>
    <row r="2" spans="1:4" x14ac:dyDescent="0.3">
      <c r="A2" s="147" t="s">
        <v>123</v>
      </c>
      <c r="B2" s="148"/>
      <c r="C2" s="148"/>
      <c r="D2" s="149"/>
    </row>
    <row r="3" spans="1:4" ht="30.6" x14ac:dyDescent="0.3">
      <c r="A3" s="69" t="s">
        <v>2</v>
      </c>
      <c r="B3" s="70" t="s">
        <v>124</v>
      </c>
      <c r="C3" s="69" t="s">
        <v>125</v>
      </c>
      <c r="D3" s="70" t="s">
        <v>126</v>
      </c>
    </row>
    <row r="4" spans="1:4" x14ac:dyDescent="0.3">
      <c r="A4" s="36" t="s">
        <v>96</v>
      </c>
      <c r="B4" s="88">
        <f>ROUND(INDEX([5]acpsa_table5_Dir_Tot_emp_2018!$C$2:$E$46,MATCH(TRIM($A4),[5]acpsa_table5_Dir_Tot_emp_2018!$B$2:$B$46,0),MATCH(B$3,[5]acpsa_table5_Dir_Tot_emp_2018!$C$1:$E$1,0)),0)</f>
        <v>5122</v>
      </c>
      <c r="C4" s="109"/>
      <c r="D4" s="87">
        <f>ROUND(INDEX([5]acpsa_table5_Dir_Tot_emp_2018!$C$2:$E$46,MATCH(TRIM($A4),[5]acpsa_table5_Dir_Tot_emp_2018!$B$2:$B$46,0),MATCH(D$3,[5]acpsa_table5_Dir_Tot_emp_2018!$C$1:$E$1,0)),0)</f>
        <v>8101</v>
      </c>
    </row>
    <row r="5" spans="1:4" x14ac:dyDescent="0.3">
      <c r="A5" s="37" t="s">
        <v>39</v>
      </c>
      <c r="B5" s="88">
        <f>ROUND(INDEX([5]acpsa_table5_Dir_Tot_emp_2018!$C$2:$E$46,MATCH(TRIM($A5),[5]acpsa_table5_Dir_Tot_emp_2018!$B$2:$B$46,0),MATCH(B$3,[5]acpsa_table5_Dir_Tot_emp_2018!$C$1:$E$1,0)),0)</f>
        <v>1273</v>
      </c>
      <c r="C5" s="110"/>
      <c r="D5" s="89">
        <f>ROUND(INDEX([5]acpsa_table5_Dir_Tot_emp_2018!$C$2:$E$46,MATCH(TRIM($A5),[5]acpsa_table5_Dir_Tot_emp_2018!$B$2:$B$46,0),MATCH(D$3,[5]acpsa_table5_Dir_Tot_emp_2018!$C$1:$E$1,0)),0)</f>
        <v>1848</v>
      </c>
    </row>
    <row r="6" spans="1:4" x14ac:dyDescent="0.3">
      <c r="A6" s="39" t="s">
        <v>3</v>
      </c>
      <c r="B6" s="90">
        <f>ROUND(INDEX([5]acpsa_table5_Dir_Tot_emp_2018!$C$2:$E$46,MATCH(TRIM($A6),[5]acpsa_table5_Dir_Tot_emp_2018!$B$2:$B$46,0),MATCH(B$3,[5]acpsa_table5_Dir_Tot_emp_2018!$C$1:$E$1,0)),0)</f>
        <v>313</v>
      </c>
      <c r="C6" s="111"/>
      <c r="D6" s="91">
        <f>ROUND(INDEX([5]acpsa_table5_Dir_Tot_emp_2018!$C$2:$E$46,MATCH(TRIM($A6),[5]acpsa_table5_Dir_Tot_emp_2018!$B$2:$B$46,0),MATCH(D$3,[5]acpsa_table5_Dir_Tot_emp_2018!$C$1:$E$1,0)),0)</f>
        <v>474</v>
      </c>
    </row>
    <row r="7" spans="1:4" x14ac:dyDescent="0.3">
      <c r="A7" s="41" t="s">
        <v>97</v>
      </c>
      <c r="B7" s="90">
        <f>ROUND(INDEX([5]acpsa_table5_Dir_Tot_emp_2018!$C$2:$E$46,MATCH(TRIM($A7),[5]acpsa_table5_Dir_Tot_emp_2018!$B$2:$B$46,0),MATCH(B$3,[5]acpsa_table5_Dir_Tot_emp_2018!$C$1:$E$1,0)),0)</f>
        <v>125</v>
      </c>
      <c r="C7" s="111">
        <f>ROUND(INDEX([5]acpsa_table5_Dir_Tot_emp_2018!$C$2:$E$46,MATCH(TRIM($A7),[5]acpsa_table5_Dir_Tot_emp_2018!$B$2:$B$46,0),MATCH(C$3,[5]acpsa_table5_Dir_Tot_emp_2018!$C$1:$E$1,0)),3)</f>
        <v>1.419</v>
      </c>
      <c r="D7" s="91">
        <f>ROUND(INDEX([5]acpsa_table5_Dir_Tot_emp_2018!$C$2:$E$46,MATCH(TRIM($A7),[5]acpsa_table5_Dir_Tot_emp_2018!$B$2:$B$46,0),MATCH(D$3,[5]acpsa_table5_Dir_Tot_emp_2018!$C$1:$E$1,0)),0)</f>
        <v>178</v>
      </c>
    </row>
    <row r="8" spans="1:4" x14ac:dyDescent="0.3">
      <c r="A8" s="41" t="s">
        <v>6</v>
      </c>
      <c r="B8" s="90">
        <f>ROUND(INDEX([5]acpsa_table5_Dir_Tot_emp_2018!$C$2:$E$46,MATCH(TRIM($A8),[5]acpsa_table5_Dir_Tot_emp_2018!$B$2:$B$46,0),MATCH(B$3,[5]acpsa_table5_Dir_Tot_emp_2018!$C$1:$E$1,0)),0)</f>
        <v>121</v>
      </c>
      <c r="C8" s="111">
        <f>ROUND(INDEX([5]acpsa_table5_Dir_Tot_emp_2018!$C$2:$E$46,MATCH(TRIM($A8),[5]acpsa_table5_Dir_Tot_emp_2018!$B$2:$B$46,0),MATCH(C$3,[5]acpsa_table5_Dir_Tot_emp_2018!$C$1:$E$1,0)),3)</f>
        <v>1.659</v>
      </c>
      <c r="D8" s="91">
        <f>ROUND(INDEX([5]acpsa_table5_Dir_Tot_emp_2018!$C$2:$E$46,MATCH(TRIM($A8),[5]acpsa_table5_Dir_Tot_emp_2018!$B$2:$B$46,0),MATCH(D$3,[5]acpsa_table5_Dir_Tot_emp_2018!$C$1:$E$1,0)),0)</f>
        <v>200</v>
      </c>
    </row>
    <row r="9" spans="1:4" x14ac:dyDescent="0.3">
      <c r="A9" s="41" t="s">
        <v>5</v>
      </c>
      <c r="B9" s="90">
        <f>ROUND(INDEX([5]acpsa_table5_Dir_Tot_emp_2018!$C$2:$E$46,MATCH(TRIM($A9),[5]acpsa_table5_Dir_Tot_emp_2018!$B$2:$B$46,0),MATCH(B$3,[5]acpsa_table5_Dir_Tot_emp_2018!$C$1:$E$1,0)),0)</f>
        <v>15</v>
      </c>
      <c r="C9" s="111">
        <f>ROUND(INDEX([5]acpsa_table5_Dir_Tot_emp_2018!$C$2:$E$46,MATCH(TRIM($A9),[5]acpsa_table5_Dir_Tot_emp_2018!$B$2:$B$46,0),MATCH(C$3,[5]acpsa_table5_Dir_Tot_emp_2018!$C$1:$E$1,0)),3)</f>
        <v>1.659</v>
      </c>
      <c r="D9" s="91">
        <f>ROUND(INDEX([5]acpsa_table5_Dir_Tot_emp_2018!$C$2:$E$46,MATCH(TRIM($A9),[5]acpsa_table5_Dir_Tot_emp_2018!$B$2:$B$46,0),MATCH(D$3,[5]acpsa_table5_Dir_Tot_emp_2018!$C$1:$E$1,0)),0)</f>
        <v>25</v>
      </c>
    </row>
    <row r="10" spans="1:4" x14ac:dyDescent="0.3">
      <c r="A10" s="41" t="s">
        <v>4</v>
      </c>
      <c r="B10" s="90">
        <f>ROUND(INDEX([5]acpsa_table5_Dir_Tot_emp_2018!$C$2:$E$46,MATCH(TRIM($A10),[5]acpsa_table5_Dir_Tot_emp_2018!$B$2:$B$46,0),MATCH(B$3,[5]acpsa_table5_Dir_Tot_emp_2018!$C$1:$E$1,0)),0)</f>
        <v>52</v>
      </c>
      <c r="C10" s="111">
        <f>ROUND(INDEX([5]acpsa_table5_Dir_Tot_emp_2018!$C$2:$E$46,MATCH(TRIM($A10),[5]acpsa_table5_Dir_Tot_emp_2018!$B$2:$B$46,0),MATCH(C$3,[5]acpsa_table5_Dir_Tot_emp_2018!$C$1:$E$1,0)),3)</f>
        <v>1.3740000000000001</v>
      </c>
      <c r="D10" s="91">
        <f>ROUND(INDEX([5]acpsa_table5_Dir_Tot_emp_2018!$C$2:$E$46,MATCH(TRIM($A10),[5]acpsa_table5_Dir_Tot_emp_2018!$B$2:$B$46,0),MATCH(D$3,[5]acpsa_table5_Dir_Tot_emp_2018!$C$1:$E$1,0)),0)</f>
        <v>71</v>
      </c>
    </row>
    <row r="11" spans="1:4" x14ac:dyDescent="0.3">
      <c r="A11" s="39" t="s">
        <v>7</v>
      </c>
      <c r="B11" s="90">
        <f>ROUND(INDEX([5]acpsa_table5_Dir_Tot_emp_2018!$C$2:$E$46,MATCH(TRIM($A11),[5]acpsa_table5_Dir_Tot_emp_2018!$B$2:$B$46,0),MATCH(B$3,[5]acpsa_table5_Dir_Tot_emp_2018!$C$1:$E$1,0)),0)</f>
        <v>157</v>
      </c>
      <c r="C11" s="111">
        <f>ROUND(INDEX([5]acpsa_table5_Dir_Tot_emp_2018!$C$2:$E$46,MATCH(TRIM($A11),[5]acpsa_table5_Dir_Tot_emp_2018!$B$2:$B$46,0),MATCH(C$3,[5]acpsa_table5_Dir_Tot_emp_2018!$C$1:$E$1,0)),3)</f>
        <v>1.286</v>
      </c>
      <c r="D11" s="91">
        <f>ROUND(INDEX([5]acpsa_table5_Dir_Tot_emp_2018!$C$2:$E$46,MATCH(TRIM($A11),[5]acpsa_table5_Dir_Tot_emp_2018!$B$2:$B$46,0),MATCH(D$3,[5]acpsa_table5_Dir_Tot_emp_2018!$C$1:$E$1,0)),0)</f>
        <v>201</v>
      </c>
    </row>
    <row r="12" spans="1:4" x14ac:dyDescent="0.3">
      <c r="A12" s="39" t="s">
        <v>55</v>
      </c>
      <c r="B12" s="90">
        <f>ROUND(INDEX([5]acpsa_table5_Dir_Tot_emp_2018!$C$2:$E$46,MATCH(TRIM($A12),[5]acpsa_table5_Dir_Tot_emp_2018!$B$2:$B$46,0),MATCH(B$3,[5]acpsa_table5_Dir_Tot_emp_2018!$C$1:$E$1,0)),0)</f>
        <v>600</v>
      </c>
      <c r="C12" s="111"/>
      <c r="D12" s="91">
        <f>ROUND(INDEX([5]acpsa_table5_Dir_Tot_emp_2018!$C$2:$E$46,MATCH(TRIM($A12),[5]acpsa_table5_Dir_Tot_emp_2018!$B$2:$B$46,0),MATCH(D$3,[5]acpsa_table5_Dir_Tot_emp_2018!$C$1:$E$1,0)),0)</f>
        <v>933</v>
      </c>
    </row>
    <row r="13" spans="1:4" x14ac:dyDescent="0.3">
      <c r="A13" s="41" t="s">
        <v>8</v>
      </c>
      <c r="B13" s="90">
        <f>ROUND(INDEX([5]acpsa_table5_Dir_Tot_emp_2018!$C$2:$E$46,MATCH(TRIM($A13),[5]acpsa_table5_Dir_Tot_emp_2018!$B$2:$B$46,0),MATCH(B$3,[5]acpsa_table5_Dir_Tot_emp_2018!$C$1:$E$1,0)),0)</f>
        <v>208</v>
      </c>
      <c r="C13" s="111">
        <f>ROUND(INDEX([5]acpsa_table5_Dir_Tot_emp_2018!$C$2:$E$46,MATCH(TRIM($A13),[5]acpsa_table5_Dir_Tot_emp_2018!$B$2:$B$46,0),MATCH(C$3,[5]acpsa_table5_Dir_Tot_emp_2018!$C$1:$E$1,0)),3)</f>
        <v>1.738</v>
      </c>
      <c r="D13" s="91">
        <f>ROUND(INDEX([5]acpsa_table5_Dir_Tot_emp_2018!$C$2:$E$46,MATCH(TRIM($A13),[5]acpsa_table5_Dir_Tot_emp_2018!$B$2:$B$46,0),MATCH(D$3,[5]acpsa_table5_Dir_Tot_emp_2018!$C$1:$E$1,0)),0)</f>
        <v>361</v>
      </c>
    </row>
    <row r="14" spans="1:4" x14ac:dyDescent="0.3">
      <c r="A14" s="41" t="s">
        <v>9</v>
      </c>
      <c r="B14" s="90">
        <f>ROUND(INDEX([5]acpsa_table5_Dir_Tot_emp_2018!$C$2:$E$46,MATCH(TRIM($A14),[5]acpsa_table5_Dir_Tot_emp_2018!$B$2:$B$46,0),MATCH(B$3,[5]acpsa_table5_Dir_Tot_emp_2018!$C$1:$E$1,0)),0)</f>
        <v>142</v>
      </c>
      <c r="C14" s="111">
        <f>ROUND(INDEX([5]acpsa_table5_Dir_Tot_emp_2018!$C$2:$E$46,MATCH(TRIM($A14),[5]acpsa_table5_Dir_Tot_emp_2018!$B$2:$B$46,0),MATCH(C$3,[5]acpsa_table5_Dir_Tot_emp_2018!$C$1:$E$1,0)),3)</f>
        <v>1.6140000000000001</v>
      </c>
      <c r="D14" s="91">
        <f>ROUND(INDEX([5]acpsa_table5_Dir_Tot_emp_2018!$C$2:$E$46,MATCH(TRIM($A14),[5]acpsa_table5_Dir_Tot_emp_2018!$B$2:$B$46,0),MATCH(D$3,[5]acpsa_table5_Dir_Tot_emp_2018!$C$1:$E$1,0)),0)</f>
        <v>230</v>
      </c>
    </row>
    <row r="15" spans="1:4" x14ac:dyDescent="0.3">
      <c r="A15" s="41" t="s">
        <v>10</v>
      </c>
      <c r="B15" s="90">
        <f>ROUND(INDEX([5]acpsa_table5_Dir_Tot_emp_2018!$C$2:$E$46,MATCH(TRIM($A15),[5]acpsa_table5_Dir_Tot_emp_2018!$B$2:$B$46,0),MATCH(B$3,[5]acpsa_table5_Dir_Tot_emp_2018!$C$1:$E$1,0)),0)</f>
        <v>31</v>
      </c>
      <c r="C15" s="111">
        <f>ROUND(INDEX([5]acpsa_table5_Dir_Tot_emp_2018!$C$2:$E$46,MATCH(TRIM($A15),[5]acpsa_table5_Dir_Tot_emp_2018!$B$2:$B$46,0),MATCH(C$3,[5]acpsa_table5_Dir_Tot_emp_2018!$C$1:$E$1,0)),3)</f>
        <v>1.6140000000000001</v>
      </c>
      <c r="D15" s="91">
        <f>ROUND(INDEX([5]acpsa_table5_Dir_Tot_emp_2018!$C$2:$E$46,MATCH(TRIM($A15),[5]acpsa_table5_Dir_Tot_emp_2018!$B$2:$B$46,0),MATCH(D$3,[5]acpsa_table5_Dir_Tot_emp_2018!$C$1:$E$1,0)),0)</f>
        <v>50</v>
      </c>
    </row>
    <row r="16" spans="1:4" x14ac:dyDescent="0.3">
      <c r="A16" s="41" t="s">
        <v>11</v>
      </c>
      <c r="B16" s="90">
        <f>ROUND(INDEX([5]acpsa_table5_Dir_Tot_emp_2018!$C$2:$E$46,MATCH(TRIM($A16),[5]acpsa_table5_Dir_Tot_emp_2018!$B$2:$B$46,0),MATCH(B$3,[5]acpsa_table5_Dir_Tot_emp_2018!$C$1:$E$1,0)),0)</f>
        <v>46</v>
      </c>
      <c r="C16" s="111">
        <f>ROUND(INDEX([5]acpsa_table5_Dir_Tot_emp_2018!$C$2:$E$46,MATCH(TRIM($A16),[5]acpsa_table5_Dir_Tot_emp_2018!$B$2:$B$46,0),MATCH(C$3,[5]acpsa_table5_Dir_Tot_emp_2018!$C$1:$E$1,0)),3)</f>
        <v>1.32</v>
      </c>
      <c r="D16" s="91">
        <f>ROUND(INDEX([5]acpsa_table5_Dir_Tot_emp_2018!$C$2:$E$46,MATCH(TRIM($A16),[5]acpsa_table5_Dir_Tot_emp_2018!$B$2:$B$46,0),MATCH(D$3,[5]acpsa_table5_Dir_Tot_emp_2018!$C$1:$E$1,0)),0)</f>
        <v>61</v>
      </c>
    </row>
    <row r="17" spans="1:4" x14ac:dyDescent="0.3">
      <c r="A17" s="41" t="s">
        <v>14</v>
      </c>
      <c r="B17" s="90">
        <f>ROUND(INDEX([5]acpsa_table5_Dir_Tot_emp_2018!$C$2:$E$46,MATCH(TRIM($A17),[5]acpsa_table5_Dir_Tot_emp_2018!$B$2:$B$46,0),MATCH(B$3,[5]acpsa_table5_Dir_Tot_emp_2018!$C$1:$E$1,0)),0)</f>
        <v>19</v>
      </c>
      <c r="C17" s="111">
        <f>ROUND(INDEX([5]acpsa_table5_Dir_Tot_emp_2018!$C$2:$E$46,MATCH(TRIM($A17),[5]acpsa_table5_Dir_Tot_emp_2018!$B$2:$B$46,0),MATCH(C$3,[5]acpsa_table5_Dir_Tot_emp_2018!$C$1:$E$1,0)),3)</f>
        <v>1.32</v>
      </c>
      <c r="D17" s="91">
        <f>ROUND(INDEX([5]acpsa_table5_Dir_Tot_emp_2018!$C$2:$E$46,MATCH(TRIM($A17),[5]acpsa_table5_Dir_Tot_emp_2018!$B$2:$B$46,0),MATCH(D$3,[5]acpsa_table5_Dir_Tot_emp_2018!$C$1:$E$1,0)),0)</f>
        <v>25</v>
      </c>
    </row>
    <row r="18" spans="1:4" x14ac:dyDescent="0.3">
      <c r="A18" s="41" t="s">
        <v>12</v>
      </c>
      <c r="B18" s="90">
        <f>ROUND(INDEX([5]acpsa_table5_Dir_Tot_emp_2018!$C$2:$E$46,MATCH(TRIM($A18),[5]acpsa_table5_Dir_Tot_emp_2018!$B$2:$B$46,0),MATCH(B$3,[5]acpsa_table5_Dir_Tot_emp_2018!$C$1:$E$1,0)),0)</f>
        <v>62</v>
      </c>
      <c r="C18" s="111">
        <f>ROUND(INDEX([5]acpsa_table5_Dir_Tot_emp_2018!$C$2:$E$46,MATCH(TRIM($A18),[5]acpsa_table5_Dir_Tot_emp_2018!$B$2:$B$46,0),MATCH(C$3,[5]acpsa_table5_Dir_Tot_emp_2018!$C$1:$E$1,0)),3)</f>
        <v>1.32</v>
      </c>
      <c r="D18" s="91">
        <f>ROUND(INDEX([5]acpsa_table5_Dir_Tot_emp_2018!$C$2:$E$46,MATCH(TRIM($A18),[5]acpsa_table5_Dir_Tot_emp_2018!$B$2:$B$46,0),MATCH(D$3,[5]acpsa_table5_Dir_Tot_emp_2018!$C$1:$E$1,0)),0)</f>
        <v>82</v>
      </c>
    </row>
    <row r="19" spans="1:4" x14ac:dyDescent="0.3">
      <c r="A19" s="41" t="s">
        <v>13</v>
      </c>
      <c r="B19" s="90">
        <f>ROUND(INDEX([5]acpsa_table5_Dir_Tot_emp_2018!$C$2:$E$46,MATCH(TRIM($A19),[5]acpsa_table5_Dir_Tot_emp_2018!$B$2:$B$46,0),MATCH(B$3,[5]acpsa_table5_Dir_Tot_emp_2018!$C$1:$E$1,0)),0)</f>
        <v>17</v>
      </c>
      <c r="C19" s="111">
        <f>ROUND(INDEX([5]acpsa_table5_Dir_Tot_emp_2018!$C$2:$E$46,MATCH(TRIM($A19),[5]acpsa_table5_Dir_Tot_emp_2018!$B$2:$B$46,0),MATCH(C$3,[5]acpsa_table5_Dir_Tot_emp_2018!$C$1:$E$1,0)),3)</f>
        <v>1.6060000000000001</v>
      </c>
      <c r="D19" s="91">
        <f>ROUND(INDEX([5]acpsa_table5_Dir_Tot_emp_2018!$C$2:$E$46,MATCH(TRIM($A19),[5]acpsa_table5_Dir_Tot_emp_2018!$B$2:$B$46,0),MATCH(D$3,[5]acpsa_table5_Dir_Tot_emp_2018!$C$1:$E$1,0)),0)</f>
        <v>27</v>
      </c>
    </row>
    <row r="20" spans="1:4" x14ac:dyDescent="0.3">
      <c r="A20" s="41" t="s">
        <v>16</v>
      </c>
      <c r="B20" s="90">
        <f>ROUND(INDEX([5]acpsa_table5_Dir_Tot_emp_2018!$C$2:$E$46,MATCH(TRIM($A20),[5]acpsa_table5_Dir_Tot_emp_2018!$B$2:$B$46,0),MATCH(B$3,[5]acpsa_table5_Dir_Tot_emp_2018!$C$1:$E$1,0)),0)</f>
        <v>64</v>
      </c>
      <c r="C20" s="111">
        <f>ROUND(INDEX([5]acpsa_table5_Dir_Tot_emp_2018!$C$2:$E$46,MATCH(TRIM($A20),[5]acpsa_table5_Dir_Tot_emp_2018!$B$2:$B$46,0),MATCH(C$3,[5]acpsa_table5_Dir_Tot_emp_2018!$C$1:$E$1,0)),3)</f>
        <v>1.294</v>
      </c>
      <c r="D20" s="91">
        <f>ROUND(INDEX([5]acpsa_table5_Dir_Tot_emp_2018!$C$2:$E$46,MATCH(TRIM($A20),[5]acpsa_table5_Dir_Tot_emp_2018!$B$2:$B$46,0),MATCH(D$3,[5]acpsa_table5_Dir_Tot_emp_2018!$C$1:$E$1,0)),0)</f>
        <v>83</v>
      </c>
    </row>
    <row r="21" spans="1:4" x14ac:dyDescent="0.3">
      <c r="A21" s="41" t="s">
        <v>15</v>
      </c>
      <c r="B21" s="90">
        <f>ROUND(INDEX([5]acpsa_table5_Dir_Tot_emp_2018!$C$2:$E$46,MATCH(TRIM($A21),[5]acpsa_table5_Dir_Tot_emp_2018!$B$2:$B$46,0),MATCH(B$3,[5]acpsa_table5_Dir_Tot_emp_2018!$C$1:$E$1,0)),0)</f>
        <v>10</v>
      </c>
      <c r="C21" s="111">
        <f>ROUND(INDEX([5]acpsa_table5_Dir_Tot_emp_2018!$C$2:$E$46,MATCH(TRIM($A21),[5]acpsa_table5_Dir_Tot_emp_2018!$B$2:$B$46,0),MATCH(C$3,[5]acpsa_table5_Dir_Tot_emp_2018!$C$1:$E$1,0)),3)</f>
        <v>1.32</v>
      </c>
      <c r="D21" s="91">
        <f>ROUND(INDEX([5]acpsa_table5_Dir_Tot_emp_2018!$C$2:$E$46,MATCH(TRIM($A21),[5]acpsa_table5_Dir_Tot_emp_2018!$B$2:$B$46,0),MATCH(D$3,[5]acpsa_table5_Dir_Tot_emp_2018!$C$1:$E$1,0)),0)</f>
        <v>14</v>
      </c>
    </row>
    <row r="22" spans="1:4" x14ac:dyDescent="0.3">
      <c r="A22" s="39" t="s">
        <v>17</v>
      </c>
      <c r="B22" s="90">
        <f>ROUND(INDEX([5]acpsa_table5_Dir_Tot_emp_2018!$C$2:$E$46,MATCH(TRIM($A22),[5]acpsa_table5_Dir_Tot_emp_2018!$B$2:$B$46,0),MATCH(B$3,[5]acpsa_table5_Dir_Tot_emp_2018!$C$1:$E$1,0)),0)</f>
        <v>132</v>
      </c>
      <c r="C22" s="111">
        <f>ROUND(INDEX([5]acpsa_table5_Dir_Tot_emp_2018!$C$2:$E$46,MATCH(TRIM($A22),[5]acpsa_table5_Dir_Tot_emp_2018!$B$2:$B$46,0),MATCH(C$3,[5]acpsa_table5_Dir_Tot_emp_2018!$C$1:$E$1,0)),3)</f>
        <v>1.198</v>
      </c>
      <c r="D22" s="91">
        <f>ROUND(INDEX([5]acpsa_table5_Dir_Tot_emp_2018!$C$2:$E$46,MATCH(TRIM($A22),[5]acpsa_table5_Dir_Tot_emp_2018!$B$2:$B$46,0),MATCH(D$3,[5]acpsa_table5_Dir_Tot_emp_2018!$C$1:$E$1,0)),0)</f>
        <v>158</v>
      </c>
    </row>
    <row r="23" spans="1:4" x14ac:dyDescent="0.3">
      <c r="A23" s="39" t="s">
        <v>18</v>
      </c>
      <c r="B23" s="90">
        <f>ROUND(INDEX([5]acpsa_table5_Dir_Tot_emp_2018!$C$2:$E$46,MATCH(TRIM($A23),[5]acpsa_table5_Dir_Tot_emp_2018!$B$2:$B$46,0),MATCH(B$3,[5]acpsa_table5_Dir_Tot_emp_2018!$C$1:$E$1,0)),0)</f>
        <v>73</v>
      </c>
      <c r="C23" s="111">
        <f>ROUND(INDEX([5]acpsa_table5_Dir_Tot_emp_2018!$C$2:$E$46,MATCH(TRIM($A23),[5]acpsa_table5_Dir_Tot_emp_2018!$B$2:$B$46,0),MATCH(C$3,[5]acpsa_table5_Dir_Tot_emp_2018!$C$1:$E$1,0)),3)</f>
        <v>1.133</v>
      </c>
      <c r="D23" s="91">
        <f>ROUND(INDEX([5]acpsa_table5_Dir_Tot_emp_2018!$C$2:$E$46,MATCH(TRIM($A23),[5]acpsa_table5_Dir_Tot_emp_2018!$B$2:$B$46,0),MATCH(D$3,[5]acpsa_table5_Dir_Tot_emp_2018!$C$1:$E$1,0)),0)</f>
        <v>82</v>
      </c>
    </row>
    <row r="24" spans="1:4" x14ac:dyDescent="0.3">
      <c r="A24" s="37" t="s">
        <v>61</v>
      </c>
      <c r="B24" s="88">
        <f>ROUND(INDEX([5]acpsa_table5_Dir_Tot_emp_2018!$C$2:$E$46,MATCH(TRIM($A24),[5]acpsa_table5_Dir_Tot_emp_2018!$B$2:$B$46,0),MATCH(B$3,[5]acpsa_table5_Dir_Tot_emp_2018!$C$1:$E$1,0)),0)</f>
        <v>3693</v>
      </c>
      <c r="C24" s="110"/>
      <c r="D24" s="89">
        <f>ROUND(INDEX([5]acpsa_table5_Dir_Tot_emp_2018!$C$2:$E$46,MATCH(TRIM($A24),[5]acpsa_table5_Dir_Tot_emp_2018!$B$2:$B$46,0),MATCH(D$3,[5]acpsa_table5_Dir_Tot_emp_2018!$C$1:$E$1,0)),0)</f>
        <v>5939</v>
      </c>
    </row>
    <row r="25" spans="1:4" x14ac:dyDescent="0.3">
      <c r="A25" s="39" t="s">
        <v>62</v>
      </c>
      <c r="B25" s="90">
        <f>ROUND(INDEX([5]acpsa_table5_Dir_Tot_emp_2018!$C$2:$E$46,MATCH(TRIM($A25),[5]acpsa_table5_Dir_Tot_emp_2018!$B$2:$B$46,0),MATCH(B$3,[5]acpsa_table5_Dir_Tot_emp_2018!$C$1:$E$1,0)),0)</f>
        <v>1257</v>
      </c>
      <c r="C25" s="111"/>
      <c r="D25" s="91">
        <f>ROUND(INDEX([5]acpsa_table5_Dir_Tot_emp_2018!$C$2:$E$46,MATCH(TRIM($A25),[5]acpsa_table5_Dir_Tot_emp_2018!$B$2:$B$46,0),MATCH(D$3,[5]acpsa_table5_Dir_Tot_emp_2018!$C$1:$E$1,0)),0)</f>
        <v>1301</v>
      </c>
    </row>
    <row r="26" spans="1:4" x14ac:dyDescent="0.3">
      <c r="A26" s="41" t="s">
        <v>19</v>
      </c>
      <c r="B26" s="90">
        <f>ROUND(INDEX([5]acpsa_table5_Dir_Tot_emp_2018!$C$2:$E$46,MATCH(TRIM($A26),[5]acpsa_table5_Dir_Tot_emp_2018!$B$2:$B$46,0),MATCH(B$3,[5]acpsa_table5_Dir_Tot_emp_2018!$C$1:$E$1,0)),0)</f>
        <v>22</v>
      </c>
      <c r="C26" s="111">
        <f>ROUND(INDEX([5]acpsa_table5_Dir_Tot_emp_2018!$C$2:$E$46,MATCH(TRIM($A26),[5]acpsa_table5_Dir_Tot_emp_2018!$B$2:$B$46,0),MATCH(C$3,[5]acpsa_table5_Dir_Tot_emp_2018!$C$1:$E$1,0)),3)</f>
        <v>2.5409999999999999</v>
      </c>
      <c r="D26" s="91">
        <f>ROUND(INDEX([5]acpsa_table5_Dir_Tot_emp_2018!$C$2:$E$46,MATCH(TRIM($A26),[5]acpsa_table5_Dir_Tot_emp_2018!$B$2:$B$46,0),MATCH(D$3,[5]acpsa_table5_Dir_Tot_emp_2018!$C$1:$E$1,0)),0)</f>
        <v>55</v>
      </c>
    </row>
    <row r="27" spans="1:4" x14ac:dyDescent="0.3">
      <c r="A27" s="41" t="s">
        <v>31</v>
      </c>
      <c r="B27" s="90">
        <f>ROUND(INDEX([5]acpsa_table5_Dir_Tot_emp_2018!$C$2:$E$46,MATCH(TRIM($A27),[5]acpsa_table5_Dir_Tot_emp_2018!$B$2:$B$46,0),MATCH(B$3,[5]acpsa_table5_Dir_Tot_emp_2018!$C$1:$E$1,0)),0)</f>
        <v>8</v>
      </c>
      <c r="C27" s="111">
        <f>ROUND(INDEX([5]acpsa_table5_Dir_Tot_emp_2018!$C$2:$E$46,MATCH(TRIM($A27),[5]acpsa_table5_Dir_Tot_emp_2018!$B$2:$B$46,0),MATCH(C$3,[5]acpsa_table5_Dir_Tot_emp_2018!$C$1:$E$1,0)),3)</f>
        <v>1.286</v>
      </c>
      <c r="D27" s="91">
        <f>ROUND(INDEX([5]acpsa_table5_Dir_Tot_emp_2018!$C$2:$E$46,MATCH(TRIM($A27),[5]acpsa_table5_Dir_Tot_emp_2018!$B$2:$B$46,0),MATCH(D$3,[5]acpsa_table5_Dir_Tot_emp_2018!$C$1:$E$1,0)),0)</f>
        <v>11</v>
      </c>
    </row>
    <row r="28" spans="1:4" x14ac:dyDescent="0.3">
      <c r="A28" s="41" t="s">
        <v>32</v>
      </c>
      <c r="B28" s="90">
        <f>ROUND(INDEX([5]acpsa_table5_Dir_Tot_emp_2018!$C$2:$E$46,MATCH(TRIM($A28),[5]acpsa_table5_Dir_Tot_emp_2018!$B$2:$B$46,0),MATCH(B$3,[5]acpsa_table5_Dir_Tot_emp_2018!$C$1:$E$1,0)),0)</f>
        <v>9</v>
      </c>
      <c r="C28" s="111">
        <f>ROUND(INDEX([5]acpsa_table5_Dir_Tot_emp_2018!$C$2:$E$46,MATCH(TRIM($A28),[5]acpsa_table5_Dir_Tot_emp_2018!$B$2:$B$46,0),MATCH(C$3,[5]acpsa_table5_Dir_Tot_emp_2018!$C$1:$E$1,0)),3)</f>
        <v>1.238</v>
      </c>
      <c r="D28" s="91">
        <f>ROUND(INDEX([5]acpsa_table5_Dir_Tot_emp_2018!$C$2:$E$46,MATCH(TRIM($A28),[5]acpsa_table5_Dir_Tot_emp_2018!$B$2:$B$46,0),MATCH(D$3,[5]acpsa_table5_Dir_Tot_emp_2018!$C$1:$E$1,0)),0)</f>
        <v>12</v>
      </c>
    </row>
    <row r="29" spans="1:4" x14ac:dyDescent="0.3">
      <c r="A29" s="41" t="s">
        <v>33</v>
      </c>
      <c r="B29" s="90">
        <f>ROUND(INDEX([5]acpsa_table5_Dir_Tot_emp_2018!$C$2:$E$46,MATCH(TRIM($A29),[5]acpsa_table5_Dir_Tot_emp_2018!$B$2:$B$46,0),MATCH(B$3,[5]acpsa_table5_Dir_Tot_emp_2018!$C$1:$E$1,0)),0)</f>
        <v>1212</v>
      </c>
      <c r="C29" s="111">
        <f>ROUND(INDEX([5]acpsa_table5_Dir_Tot_emp_2018!$C$2:$E$46,MATCH(TRIM($A29),[5]acpsa_table5_Dir_Tot_emp_2018!$B$2:$B$46,0),MATCH(C$3,[5]acpsa_table5_Dir_Tot_emp_2018!$C$1:$E$1,0)),3)</f>
        <v>1</v>
      </c>
      <c r="D29" s="91">
        <f>ROUND(INDEX([5]acpsa_table5_Dir_Tot_emp_2018!$C$2:$E$46,MATCH(TRIM($A29),[5]acpsa_table5_Dir_Tot_emp_2018!$B$2:$B$46,0),MATCH(D$3,[5]acpsa_table5_Dir_Tot_emp_2018!$C$1:$E$1,0)),0)</f>
        <v>1212</v>
      </c>
    </row>
    <row r="30" spans="1:4" x14ac:dyDescent="0.3">
      <c r="A30" s="41" t="s">
        <v>20</v>
      </c>
      <c r="B30" s="90">
        <f>ROUND(INDEX([5]acpsa_table5_Dir_Tot_emp_2018!$C$2:$E$46,MATCH(TRIM($A30),[5]acpsa_table5_Dir_Tot_emp_2018!$B$2:$B$46,0),MATCH(B$3,[5]acpsa_table5_Dir_Tot_emp_2018!$C$1:$E$1,0)),0)</f>
        <v>6</v>
      </c>
      <c r="C30" s="111">
        <f>ROUND(INDEX([5]acpsa_table5_Dir_Tot_emp_2018!$C$2:$E$46,MATCH(TRIM($A30),[5]acpsa_table5_Dir_Tot_emp_2018!$B$2:$B$46,0),MATCH(C$3,[5]acpsa_table5_Dir_Tot_emp_2018!$C$1:$E$1,0)),3)</f>
        <v>1.9319999999999999</v>
      </c>
      <c r="D30" s="91">
        <f>ROUND(INDEX([5]acpsa_table5_Dir_Tot_emp_2018!$C$2:$E$46,MATCH(TRIM($A30),[5]acpsa_table5_Dir_Tot_emp_2018!$B$2:$B$46,0),MATCH(D$3,[5]acpsa_table5_Dir_Tot_emp_2018!$C$1:$E$1,0)),0)</f>
        <v>12</v>
      </c>
    </row>
    <row r="31" spans="1:4" x14ac:dyDescent="0.3">
      <c r="A31" s="39" t="s">
        <v>76</v>
      </c>
      <c r="B31" s="90">
        <f>ROUND(INDEX([5]acpsa_table5_Dir_Tot_emp_2018!$C$2:$E$46,MATCH(TRIM($A31),[5]acpsa_table5_Dir_Tot_emp_2018!$B$2:$B$46,0),MATCH(B$3,[5]acpsa_table5_Dir_Tot_emp_2018!$C$1:$E$1,0)),0)</f>
        <v>1321</v>
      </c>
      <c r="C31" s="111"/>
      <c r="D31" s="91">
        <f>ROUND(INDEX([5]acpsa_table5_Dir_Tot_emp_2018!$C$2:$E$46,MATCH(TRIM($A31),[5]acpsa_table5_Dir_Tot_emp_2018!$B$2:$B$46,0),MATCH(D$3,[5]acpsa_table5_Dir_Tot_emp_2018!$C$1:$E$1,0)),0)</f>
        <v>2987</v>
      </c>
    </row>
    <row r="32" spans="1:4" x14ac:dyDescent="0.3">
      <c r="A32" s="41" t="s">
        <v>21</v>
      </c>
      <c r="B32" s="90">
        <f>ROUND(INDEX([5]acpsa_table5_Dir_Tot_emp_2018!$C$2:$E$46,MATCH(TRIM($A32),[5]acpsa_table5_Dir_Tot_emp_2018!$B$2:$B$46,0),MATCH(B$3,[5]acpsa_table5_Dir_Tot_emp_2018!$C$1:$E$1,0)),0)</f>
        <v>312</v>
      </c>
      <c r="C32" s="111">
        <f>ROUND(INDEX([5]acpsa_table5_Dir_Tot_emp_2018!$C$2:$E$46,MATCH(TRIM($A32),[5]acpsa_table5_Dir_Tot_emp_2018!$B$2:$B$46,0),MATCH(C$3,[5]acpsa_table5_Dir_Tot_emp_2018!$C$1:$E$1,0)),3)</f>
        <v>1.905</v>
      </c>
      <c r="D32" s="91">
        <f>ROUND(INDEX([5]acpsa_table5_Dir_Tot_emp_2018!$C$2:$E$46,MATCH(TRIM($A32),[5]acpsa_table5_Dir_Tot_emp_2018!$B$2:$B$46,0),MATCH(D$3,[5]acpsa_table5_Dir_Tot_emp_2018!$C$1:$E$1,0)),0)</f>
        <v>593</v>
      </c>
    </row>
    <row r="33" spans="1:4" x14ac:dyDescent="0.3">
      <c r="A33" s="41" t="s">
        <v>22</v>
      </c>
      <c r="B33" s="90">
        <f>ROUND(INDEX([5]acpsa_table5_Dir_Tot_emp_2018!$C$2:$E$46,MATCH(TRIM($A33),[5]acpsa_table5_Dir_Tot_emp_2018!$B$2:$B$46,0),MATCH(B$3,[5]acpsa_table5_Dir_Tot_emp_2018!$C$1:$E$1,0)),0)</f>
        <v>399</v>
      </c>
      <c r="C33" s="111">
        <f>ROUND(INDEX([5]acpsa_table5_Dir_Tot_emp_2018!$C$2:$E$46,MATCH(TRIM($A33),[5]acpsa_table5_Dir_Tot_emp_2018!$B$2:$B$46,0),MATCH(C$3,[5]acpsa_table5_Dir_Tot_emp_2018!$C$1:$E$1,0)),3)</f>
        <v>1.546</v>
      </c>
      <c r="D33" s="91">
        <f>ROUND(INDEX([5]acpsa_table5_Dir_Tot_emp_2018!$C$2:$E$46,MATCH(TRIM($A33),[5]acpsa_table5_Dir_Tot_emp_2018!$B$2:$B$46,0),MATCH(D$3,[5]acpsa_table5_Dir_Tot_emp_2018!$C$1:$E$1,0)),0)</f>
        <v>617</v>
      </c>
    </row>
    <row r="34" spans="1:4" x14ac:dyDescent="0.3">
      <c r="A34" s="41" t="s">
        <v>23</v>
      </c>
      <c r="B34" s="90">
        <f>ROUND(INDEX([5]acpsa_table5_Dir_Tot_emp_2018!$C$2:$E$46,MATCH(TRIM($A34),[5]acpsa_table5_Dir_Tot_emp_2018!$B$2:$B$46,0),MATCH(B$3,[5]acpsa_table5_Dir_Tot_emp_2018!$C$1:$E$1,0)),0)</f>
        <v>18</v>
      </c>
      <c r="C34" s="111">
        <f>ROUND(INDEX([5]acpsa_table5_Dir_Tot_emp_2018!$C$2:$E$46,MATCH(TRIM($A34),[5]acpsa_table5_Dir_Tot_emp_2018!$B$2:$B$46,0),MATCH(C$3,[5]acpsa_table5_Dir_Tot_emp_2018!$C$1:$E$1,0)),3)</f>
        <v>1.4530000000000001</v>
      </c>
      <c r="D34" s="91">
        <f>ROUND(INDEX([5]acpsa_table5_Dir_Tot_emp_2018!$C$2:$E$46,MATCH(TRIM($A34),[5]acpsa_table5_Dir_Tot_emp_2018!$B$2:$B$46,0),MATCH(D$3,[5]acpsa_table5_Dir_Tot_emp_2018!$C$1:$E$1,0)),0)</f>
        <v>26</v>
      </c>
    </row>
    <row r="35" spans="1:4" x14ac:dyDescent="0.3">
      <c r="A35" s="41" t="s">
        <v>24</v>
      </c>
      <c r="B35" s="90">
        <f>ROUND(INDEX([5]acpsa_table5_Dir_Tot_emp_2018!$C$2:$E$46,MATCH(TRIM($A35),[5]acpsa_table5_Dir_Tot_emp_2018!$B$2:$B$46,0),MATCH(B$3,[5]acpsa_table5_Dir_Tot_emp_2018!$C$1:$E$1,0)),0)</f>
        <v>412</v>
      </c>
      <c r="C35" s="111">
        <f>ROUND(INDEX([5]acpsa_table5_Dir_Tot_emp_2018!$C$2:$E$46,MATCH(TRIM($A35),[5]acpsa_table5_Dir_Tot_emp_2018!$B$2:$B$46,0),MATCH(C$3,[5]acpsa_table5_Dir_Tot_emp_2018!$C$1:$E$1,0)),3)</f>
        <v>2.17</v>
      </c>
      <c r="D35" s="91">
        <f>ROUND(INDEX([5]acpsa_table5_Dir_Tot_emp_2018!$C$2:$E$46,MATCH(TRIM($A35),[5]acpsa_table5_Dir_Tot_emp_2018!$B$2:$B$46,0),MATCH(D$3,[5]acpsa_table5_Dir_Tot_emp_2018!$C$1:$E$1,0)),0)</f>
        <v>894</v>
      </c>
    </row>
    <row r="36" spans="1:4" x14ac:dyDescent="0.3">
      <c r="A36" s="41" t="s">
        <v>25</v>
      </c>
      <c r="B36" s="90">
        <f>ROUND(INDEX([5]acpsa_table5_Dir_Tot_emp_2018!$C$2:$E$46,MATCH(TRIM($A36),[5]acpsa_table5_Dir_Tot_emp_2018!$B$2:$B$46,0),MATCH(B$3,[5]acpsa_table5_Dir_Tot_emp_2018!$C$1:$E$1,0)),0)</f>
        <v>180</v>
      </c>
      <c r="C36" s="111">
        <f>ROUND(INDEX([5]acpsa_table5_Dir_Tot_emp_2018!$C$2:$E$46,MATCH(TRIM($A36),[5]acpsa_table5_Dir_Tot_emp_2018!$B$2:$B$46,0),MATCH(C$3,[5]acpsa_table5_Dir_Tot_emp_2018!$C$1:$E$1,0)),3)</f>
        <v>4.742</v>
      </c>
      <c r="D36" s="91">
        <f>ROUND(INDEX([5]acpsa_table5_Dir_Tot_emp_2018!$C$2:$E$46,MATCH(TRIM($A36),[5]acpsa_table5_Dir_Tot_emp_2018!$B$2:$B$46,0),MATCH(D$3,[5]acpsa_table5_Dir_Tot_emp_2018!$C$1:$E$1,0)),0)</f>
        <v>856</v>
      </c>
    </row>
    <row r="37" spans="1:4" x14ac:dyDescent="0.3">
      <c r="A37" s="39" t="s">
        <v>98</v>
      </c>
      <c r="B37" s="90">
        <f>ROUND(INDEX([5]acpsa_table5_Dir_Tot_emp_2018!$C$2:$E$46,MATCH(TRIM($A37),[5]acpsa_table5_Dir_Tot_emp_2018!$B$2:$B$46,0),MATCH(B$3,[5]acpsa_table5_Dir_Tot_emp_2018!$C$1:$E$1,0)),0)</f>
        <v>173</v>
      </c>
      <c r="C37" s="111"/>
      <c r="D37" s="91">
        <f>ROUND(INDEX([5]acpsa_table5_Dir_Tot_emp_2018!$C$2:$E$46,MATCH(TRIM($A37),[5]acpsa_table5_Dir_Tot_emp_2018!$B$2:$B$46,0),MATCH(D$3,[5]acpsa_table5_Dir_Tot_emp_2018!$C$1:$E$1,0)),0)</f>
        <v>295</v>
      </c>
    </row>
    <row r="38" spans="1:4" x14ac:dyDescent="0.3">
      <c r="A38" s="41" t="s">
        <v>27</v>
      </c>
      <c r="B38" s="90">
        <f>ROUND(INDEX([5]acpsa_table5_Dir_Tot_emp_2018!$C$2:$E$46,MATCH(TRIM($A38),[5]acpsa_table5_Dir_Tot_emp_2018!$B$2:$B$46,0),MATCH(B$3,[5]acpsa_table5_Dir_Tot_emp_2018!$C$1:$E$1,0)),0)</f>
        <v>22</v>
      </c>
      <c r="C38" s="111">
        <f>ROUND(INDEX([5]acpsa_table5_Dir_Tot_emp_2018!$C$2:$E$46,MATCH(TRIM($A38),[5]acpsa_table5_Dir_Tot_emp_2018!$B$2:$B$46,0),MATCH(C$3,[5]acpsa_table5_Dir_Tot_emp_2018!$C$1:$E$1,0)),3)</f>
        <v>1.8919999999999999</v>
      </c>
      <c r="D38" s="91">
        <f>ROUND(INDEX([5]acpsa_table5_Dir_Tot_emp_2018!$C$2:$E$46,MATCH(TRIM($A38),[5]acpsa_table5_Dir_Tot_emp_2018!$B$2:$B$46,0),MATCH(D$3,[5]acpsa_table5_Dir_Tot_emp_2018!$C$1:$E$1,0)),0)</f>
        <v>42</v>
      </c>
    </row>
    <row r="39" spans="1:4" x14ac:dyDescent="0.3">
      <c r="A39" s="41" t="s">
        <v>26</v>
      </c>
      <c r="B39" s="90">
        <f>ROUND(INDEX([5]acpsa_table5_Dir_Tot_emp_2018!$C$2:$E$46,MATCH(TRIM($A39),[5]acpsa_table5_Dir_Tot_emp_2018!$B$2:$B$46,0),MATCH(B$3,[5]acpsa_table5_Dir_Tot_emp_2018!$C$1:$E$1,0)),0)</f>
        <v>66</v>
      </c>
      <c r="C39" s="111">
        <f>ROUND(INDEX([5]acpsa_table5_Dir_Tot_emp_2018!$C$2:$E$46,MATCH(TRIM($A39),[5]acpsa_table5_Dir_Tot_emp_2018!$B$2:$B$46,0),MATCH(C$3,[5]acpsa_table5_Dir_Tot_emp_2018!$C$1:$E$1,0)),3)</f>
        <v>1.635</v>
      </c>
      <c r="D39" s="91">
        <f>ROUND(INDEX([5]acpsa_table5_Dir_Tot_emp_2018!$C$2:$E$46,MATCH(TRIM($A39),[5]acpsa_table5_Dir_Tot_emp_2018!$B$2:$B$46,0),MATCH(D$3,[5]acpsa_table5_Dir_Tot_emp_2018!$C$1:$E$1,0)),0)</f>
        <v>108</v>
      </c>
    </row>
    <row r="40" spans="1:4" x14ac:dyDescent="0.3">
      <c r="A40" s="41" t="s">
        <v>28</v>
      </c>
      <c r="B40" s="90">
        <f>ROUND(INDEX([5]acpsa_table5_Dir_Tot_emp_2018!$C$2:$E$46,MATCH(TRIM($A40),[5]acpsa_table5_Dir_Tot_emp_2018!$B$2:$B$46,0),MATCH(B$3,[5]acpsa_table5_Dir_Tot_emp_2018!$C$1:$E$1,0)),0)</f>
        <v>10</v>
      </c>
      <c r="C40" s="111">
        <f>ROUND(INDEX([5]acpsa_table5_Dir_Tot_emp_2018!$C$2:$E$46,MATCH(TRIM($A40),[5]acpsa_table5_Dir_Tot_emp_2018!$B$2:$B$46,0),MATCH(C$3,[5]acpsa_table5_Dir_Tot_emp_2018!$C$1:$E$1,0)),3)</f>
        <v>1.8220000000000001</v>
      </c>
      <c r="D40" s="91">
        <f>ROUND(INDEX([5]acpsa_table5_Dir_Tot_emp_2018!$C$2:$E$46,MATCH(TRIM($A40),[5]acpsa_table5_Dir_Tot_emp_2018!$B$2:$B$46,0),MATCH(D$3,[5]acpsa_table5_Dir_Tot_emp_2018!$C$1:$E$1,0)),0)</f>
        <v>18</v>
      </c>
    </row>
    <row r="41" spans="1:4" x14ac:dyDescent="0.3">
      <c r="A41" s="41" t="s">
        <v>29</v>
      </c>
      <c r="B41" s="90">
        <f>ROUND(INDEX([5]acpsa_table5_Dir_Tot_emp_2018!$C$2:$E$46,MATCH(TRIM($A41),[5]acpsa_table5_Dir_Tot_emp_2018!$B$2:$B$46,0),MATCH(B$3,[5]acpsa_table5_Dir_Tot_emp_2018!$C$1:$E$1,0)),0)</f>
        <v>43</v>
      </c>
      <c r="C41" s="111">
        <f>ROUND(INDEX([5]acpsa_table5_Dir_Tot_emp_2018!$C$2:$E$46,MATCH(TRIM($A41),[5]acpsa_table5_Dir_Tot_emp_2018!$B$2:$B$46,0),MATCH(C$3,[5]acpsa_table5_Dir_Tot_emp_2018!$C$1:$E$1,0)),3)</f>
        <v>1.7190000000000001</v>
      </c>
      <c r="D41" s="91">
        <f>ROUND(INDEX([5]acpsa_table5_Dir_Tot_emp_2018!$C$2:$E$46,MATCH(TRIM($A41),[5]acpsa_table5_Dir_Tot_emp_2018!$B$2:$B$46,0),MATCH(D$3,[5]acpsa_table5_Dir_Tot_emp_2018!$C$1:$E$1,0)),0)</f>
        <v>75</v>
      </c>
    </row>
    <row r="42" spans="1:4" x14ac:dyDescent="0.3">
      <c r="A42" s="41" t="s">
        <v>30</v>
      </c>
      <c r="B42" s="90">
        <f>ROUND(INDEX([5]acpsa_table5_Dir_Tot_emp_2018!$C$2:$E$46,MATCH(TRIM($A42),[5]acpsa_table5_Dir_Tot_emp_2018!$B$2:$B$46,0),MATCH(B$3,[5]acpsa_table5_Dir_Tot_emp_2018!$C$1:$E$1,0)),0)</f>
        <v>31</v>
      </c>
      <c r="C42" s="111">
        <f>ROUND(INDEX([5]acpsa_table5_Dir_Tot_emp_2018!$C$2:$E$46,MATCH(TRIM($A42),[5]acpsa_table5_Dir_Tot_emp_2018!$B$2:$B$46,0),MATCH(C$3,[5]acpsa_table5_Dir_Tot_emp_2018!$C$1:$E$1,0)),3)</f>
        <v>1.6719999999999999</v>
      </c>
      <c r="D42" s="91">
        <f>ROUND(INDEX([5]acpsa_table5_Dir_Tot_emp_2018!$C$2:$E$46,MATCH(TRIM($A42),[5]acpsa_table5_Dir_Tot_emp_2018!$B$2:$B$46,0),MATCH(D$3,[5]acpsa_table5_Dir_Tot_emp_2018!$C$1:$E$1,0)),0)</f>
        <v>51</v>
      </c>
    </row>
    <row r="43" spans="1:4" x14ac:dyDescent="0.3">
      <c r="A43" s="39" t="s">
        <v>34</v>
      </c>
      <c r="B43" s="90">
        <f>ROUND(INDEX([5]acpsa_table5_Dir_Tot_emp_2018!$C$2:$E$46,MATCH(TRIM($A43),[5]acpsa_table5_Dir_Tot_emp_2018!$B$2:$B$46,0),MATCH(B$3,[5]acpsa_table5_Dir_Tot_emp_2018!$C$1:$E$1,0)),0)</f>
        <v>132</v>
      </c>
      <c r="C43" s="111">
        <f>ROUND(INDEX([5]acpsa_table5_Dir_Tot_emp_2018!$C$2:$E$46,MATCH(TRIM($A43),[5]acpsa_table5_Dir_Tot_emp_2018!$B$2:$B$46,0),MATCH(C$3,[5]acpsa_table5_Dir_Tot_emp_2018!$C$1:$E$1,0)),3)</f>
        <v>1.462</v>
      </c>
      <c r="D43" s="91">
        <f>ROUND(INDEX([5]acpsa_table5_Dir_Tot_emp_2018!$C$2:$E$46,MATCH(TRIM($A43),[5]acpsa_table5_Dir_Tot_emp_2018!$B$2:$B$46,0),MATCH(D$3,[5]acpsa_table5_Dir_Tot_emp_2018!$C$1:$E$1,0)),0)</f>
        <v>194</v>
      </c>
    </row>
    <row r="44" spans="1:4" x14ac:dyDescent="0.3">
      <c r="A44" s="57" t="s">
        <v>86</v>
      </c>
      <c r="B44" s="90">
        <f>ROUND(INDEX([5]acpsa_table5_Dir_Tot_emp_2018!$C$2:$E$46,MATCH(TRIM($A44),[5]acpsa_table5_Dir_Tot_emp_2018!$B$2:$B$46,0),MATCH(B$3,[5]acpsa_table5_Dir_Tot_emp_2018!$C$1:$E$1,0)),0)</f>
        <v>156</v>
      </c>
      <c r="C44" s="111"/>
      <c r="D44" s="91">
        <f>ROUND(INDEX([5]acpsa_table5_Dir_Tot_emp_2018!$C$2:$E$46,MATCH(TRIM($A44),[5]acpsa_table5_Dir_Tot_emp_2018!$B$2:$B$46,0),MATCH(D$3,[5]acpsa_table5_Dir_Tot_emp_2018!$C$1:$E$1,0)),0)</f>
        <v>314</v>
      </c>
    </row>
    <row r="45" spans="1:4" x14ac:dyDescent="0.3">
      <c r="A45" s="39" t="s">
        <v>35</v>
      </c>
      <c r="B45" s="90">
        <f>ROUND(INDEX([5]acpsa_table5_Dir_Tot_emp_2018!$C$2:$E$46,MATCH(TRIM($A45),[5]acpsa_table5_Dir_Tot_emp_2018!$B$2:$B$46,0),MATCH(B$3,[5]acpsa_table5_Dir_Tot_emp_2018!$C$1:$E$1,0)),0)</f>
        <v>231</v>
      </c>
      <c r="C45" s="111">
        <f>ROUND(INDEX([5]acpsa_table5_Dir_Tot_emp_2018!$C$2:$E$46,MATCH(TRIM($A45),[5]acpsa_table5_Dir_Tot_emp_2018!$B$2:$B$46,0),MATCH(C$3,[5]acpsa_table5_Dir_Tot_emp_2018!$C$1:$E$1,0)),3)</f>
        <v>1.889</v>
      </c>
      <c r="D45" s="91">
        <f>ROUND(INDEX([5]acpsa_table5_Dir_Tot_emp_2018!$C$2:$E$46,MATCH(TRIM($A45),[5]acpsa_table5_Dir_Tot_emp_2018!$B$2:$B$46,0),MATCH(D$3,[5]acpsa_table5_Dir_Tot_emp_2018!$C$1:$E$1,0)),0)</f>
        <v>437</v>
      </c>
    </row>
    <row r="46" spans="1:4" x14ac:dyDescent="0.3">
      <c r="A46" s="39" t="s">
        <v>36</v>
      </c>
      <c r="B46" s="90">
        <f>ROUND(INDEX([5]acpsa_table5_Dir_Tot_emp_2018!$C$2:$E$46,MATCH(TRIM($A46),[5]acpsa_table5_Dir_Tot_emp_2018!$B$2:$B$46,0),MATCH(B$3,[5]acpsa_table5_Dir_Tot_emp_2018!$C$1:$E$1,0)),0)</f>
        <v>578</v>
      </c>
      <c r="C46" s="111">
        <f>ROUND(INDEX([5]acpsa_table5_Dir_Tot_emp_2018!$C$2:$E$46,MATCH(TRIM($A46),[5]acpsa_table5_Dir_Tot_emp_2018!$B$2:$B$46,0),MATCH(C$3,[5]acpsa_table5_Dir_Tot_emp_2018!$C$1:$E$1,0)),3)</f>
        <v>1.256</v>
      </c>
      <c r="D46" s="91">
        <f>ROUND(INDEX([5]acpsa_table5_Dir_Tot_emp_2018!$C$2:$E$46,MATCH(TRIM($A46),[5]acpsa_table5_Dir_Tot_emp_2018!$B$2:$B$46,0),MATCH(D$3,[5]acpsa_table5_Dir_Tot_emp_2018!$C$1:$E$1,0)),0)</f>
        <v>726</v>
      </c>
    </row>
    <row r="47" spans="1:4" x14ac:dyDescent="0.3">
      <c r="A47" s="56" t="s">
        <v>37</v>
      </c>
      <c r="B47" s="92">
        <f>ROUND(INDEX([5]acpsa_table5_Dir_Tot_emp_2018!$C$2:$E$46,MATCH(TRIM($A47),[5]acpsa_table5_Dir_Tot_emp_2018!$B$2:$B$46,0),MATCH(B$3,[5]acpsa_table5_Dir_Tot_emp_2018!$C$1:$E$1,0)),0)</f>
        <v>156</v>
      </c>
      <c r="C47" s="112">
        <f>ROUND(INDEX([5]acpsa_table5_Dir_Tot_emp_2018!$C$2:$E$46,MATCH(TRIM($A47),[5]acpsa_table5_Dir_Tot_emp_2018!$B$2:$B$46,0),MATCH(C$3,[5]acpsa_table5_Dir_Tot_emp_2018!$C$1:$E$1,0)),3)</f>
        <v>2.0129999999999999</v>
      </c>
      <c r="D47" s="93">
        <f>ROUND(INDEX([5]acpsa_table5_Dir_Tot_emp_2018!$C$2:$E$46,MATCH(TRIM($A47),[5]acpsa_table5_Dir_Tot_emp_2018!$B$2:$B$46,0),MATCH(D$3,[5]acpsa_table5_Dir_Tot_emp_2018!$C$1:$E$1,0)),0)</f>
        <v>314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2"/>
  <sheetViews>
    <sheetView workbookViewId="0">
      <selection sqref="A1:D1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141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101</v>
      </c>
      <c r="B3" s="27" t="s">
        <v>127</v>
      </c>
      <c r="C3" s="27" t="s">
        <v>128</v>
      </c>
      <c r="D3" s="27" t="s">
        <v>129</v>
      </c>
    </row>
    <row r="4" spans="1:4" x14ac:dyDescent="0.3">
      <c r="A4" s="36" t="s">
        <v>117</v>
      </c>
      <c r="B4" s="31">
        <f>ROUND(INDEX([6]acpsa_table6_Dir_Tot_Out_2018!$C$2:$E$71,MATCH(TRIM($A4),[6]acpsa_table6_Dir_Tot_Out_2018!$B$2:$B$71,0),MATCH(B$3,[6]acpsa_table6_Dir_Tot_Out_2018!$C$1:$E$1,0)),0)</f>
        <v>1502561</v>
      </c>
      <c r="C4" s="68"/>
      <c r="D4" s="31">
        <f>ROUND(INDEX([6]acpsa_table6_Dir_Tot_Out_2018!$C$2:$E$71,MATCH(TRIM($A4),[6]acpsa_table6_Dir_Tot_Out_2018!$B$2:$B$71,0),MATCH(D$3,[6]acpsa_table6_Dir_Tot_Out_2018!$C$1:$E$1,0)),0)</f>
        <v>2447470</v>
      </c>
    </row>
    <row r="5" spans="1:4" x14ac:dyDescent="0.3">
      <c r="A5" s="37" t="s">
        <v>39</v>
      </c>
      <c r="B5" s="32">
        <f>ROUND(INDEX([6]acpsa_table6_Dir_Tot_Out_2018!$C$2:$E$71,MATCH(TRIM($A5),[6]acpsa_table6_Dir_Tot_Out_2018!$B$2:$B$71,0),MATCH(B$3,[6]acpsa_table6_Dir_Tot_Out_2018!$C$1:$E$1,0)),0)</f>
        <v>745394</v>
      </c>
      <c r="C5" s="59"/>
      <c r="D5" s="32">
        <f>ROUND(INDEX([6]acpsa_table6_Dir_Tot_Out_2018!$C$2:$E$71,MATCH(TRIM($A5),[6]acpsa_table6_Dir_Tot_Out_2018!$B$2:$B$71,0),MATCH(D$3,[6]acpsa_table6_Dir_Tot_Out_2018!$C$1:$E$1,0)),0)</f>
        <v>1191129</v>
      </c>
    </row>
    <row r="6" spans="1:4" x14ac:dyDescent="0.3">
      <c r="A6" s="39" t="s">
        <v>3</v>
      </c>
      <c r="B6" s="29">
        <f>ROUND(INDEX([6]acpsa_table6_Dir_Tot_Out_2018!$C$2:$E$71,MATCH(TRIM($A6),[6]acpsa_table6_Dir_Tot_Out_2018!$B$2:$B$71,0),MATCH(B$3,[6]acpsa_table6_Dir_Tot_Out_2018!$C$1:$E$1,0)),0)</f>
        <v>43923</v>
      </c>
      <c r="C6" s="34"/>
      <c r="D6" s="29">
        <f>ROUND(INDEX([6]acpsa_table6_Dir_Tot_Out_2018!$C$2:$E$71,MATCH(TRIM($A6),[6]acpsa_table6_Dir_Tot_Out_2018!$B$2:$B$71,0),MATCH(D$3,[6]acpsa_table6_Dir_Tot_Out_2018!$C$1:$E$1,0)),0)</f>
        <v>73910</v>
      </c>
    </row>
    <row r="7" spans="1:4" x14ac:dyDescent="0.3">
      <c r="A7" s="41" t="s">
        <v>40</v>
      </c>
      <c r="B7" s="29">
        <f>ROUND(INDEX([6]acpsa_table6_Dir_Tot_Out_2018!$C$2:$E$71,MATCH(TRIM($A7),[6]acpsa_table6_Dir_Tot_Out_2018!$B$2:$B$71,0),MATCH(B$3,[6]acpsa_table6_Dir_Tot_Out_2018!$C$1:$E$1,0)),0)</f>
        <v>8241</v>
      </c>
      <c r="C7" s="34">
        <f>ROUND(INDEX([6]acpsa_table6_Dir_Tot_Out_2018!$C$2:$E$71,MATCH(TRIM($A7),[6]acpsa_table6_Dir_Tot_Out_2018!$B$2:$B$71,0),MATCH(C$3,[6]acpsa_table6_Dir_Tot_Out_2018!$C$1:$E$1,0)),3)</f>
        <v>1.6830000000000001</v>
      </c>
      <c r="D7" s="29">
        <f>ROUND(INDEX([6]acpsa_table6_Dir_Tot_Out_2018!$C$2:$E$71,MATCH(TRIM($A7),[6]acpsa_table6_Dir_Tot_Out_2018!$B$2:$B$71,0),MATCH(D$3,[6]acpsa_table6_Dir_Tot_Out_2018!$C$1:$E$1,0)),0)</f>
        <v>13868</v>
      </c>
    </row>
    <row r="8" spans="1:4" x14ac:dyDescent="0.3">
      <c r="A8" s="41" t="s">
        <v>41</v>
      </c>
      <c r="B8" s="29">
        <f>ROUND(INDEX([6]acpsa_table6_Dir_Tot_Out_2018!$C$2:$E$71,MATCH(TRIM($A8),[6]acpsa_table6_Dir_Tot_Out_2018!$B$2:$B$71,0),MATCH(B$3,[6]acpsa_table6_Dir_Tot_Out_2018!$C$1:$E$1,0)),0)</f>
        <v>2843</v>
      </c>
      <c r="C8" s="34">
        <f>ROUND(INDEX([6]acpsa_table6_Dir_Tot_Out_2018!$C$2:$E$71,MATCH(TRIM($A8),[6]acpsa_table6_Dir_Tot_Out_2018!$B$2:$B$71,0),MATCH(C$3,[6]acpsa_table6_Dir_Tot_Out_2018!$C$1:$E$1,0)),3)</f>
        <v>1.6830000000000001</v>
      </c>
      <c r="D8" s="29">
        <f>ROUND(INDEX([6]acpsa_table6_Dir_Tot_Out_2018!$C$2:$E$71,MATCH(TRIM($A8),[6]acpsa_table6_Dir_Tot_Out_2018!$B$2:$B$71,0),MATCH(D$3,[6]acpsa_table6_Dir_Tot_Out_2018!$C$1:$E$1,0)),0)</f>
        <v>4784</v>
      </c>
    </row>
    <row r="9" spans="1:4" x14ac:dyDescent="0.3">
      <c r="A9" s="41" t="s">
        <v>42</v>
      </c>
      <c r="B9" s="29">
        <f>ROUND(INDEX([6]acpsa_table6_Dir_Tot_Out_2018!$C$2:$E$71,MATCH(TRIM($A9),[6]acpsa_table6_Dir_Tot_Out_2018!$B$2:$B$71,0),MATCH(B$3,[6]acpsa_table6_Dir_Tot_Out_2018!$C$1:$E$1,0)),0)</f>
        <v>3395</v>
      </c>
      <c r="C9" s="34">
        <f>ROUND(INDEX([6]acpsa_table6_Dir_Tot_Out_2018!$C$2:$E$71,MATCH(TRIM($A9),[6]acpsa_table6_Dir_Tot_Out_2018!$B$2:$B$71,0),MATCH(C$3,[6]acpsa_table6_Dir_Tot_Out_2018!$C$1:$E$1,0)),3)</f>
        <v>1.6830000000000001</v>
      </c>
      <c r="D9" s="29">
        <f>ROUND(INDEX([6]acpsa_table6_Dir_Tot_Out_2018!$C$2:$E$71,MATCH(TRIM($A9),[6]acpsa_table6_Dir_Tot_Out_2018!$B$2:$B$71,0),MATCH(D$3,[6]acpsa_table6_Dir_Tot_Out_2018!$C$1:$E$1,0)),0)</f>
        <v>5713</v>
      </c>
    </row>
    <row r="10" spans="1:4" x14ac:dyDescent="0.3">
      <c r="A10" s="41" t="s">
        <v>43</v>
      </c>
      <c r="B10" s="29">
        <f>ROUND(INDEX([6]acpsa_table6_Dir_Tot_Out_2018!$C$2:$E$71,MATCH(TRIM($A10),[6]acpsa_table6_Dir_Tot_Out_2018!$B$2:$B$71,0),MATCH(B$3,[6]acpsa_table6_Dir_Tot_Out_2018!$C$1:$E$1,0)),0)</f>
        <v>7510</v>
      </c>
      <c r="C10" s="34">
        <f>ROUND(INDEX([6]acpsa_table6_Dir_Tot_Out_2018!$C$2:$E$71,MATCH(TRIM($A10),[6]acpsa_table6_Dir_Tot_Out_2018!$B$2:$B$71,0),MATCH(C$3,[6]acpsa_table6_Dir_Tot_Out_2018!$C$1:$E$1,0)),3)</f>
        <v>1.6830000000000001</v>
      </c>
      <c r="D10" s="29">
        <f>ROUND(INDEX([6]acpsa_table6_Dir_Tot_Out_2018!$C$2:$E$71,MATCH(TRIM($A10),[6]acpsa_table6_Dir_Tot_Out_2018!$B$2:$B$71,0),MATCH(D$3,[6]acpsa_table6_Dir_Tot_Out_2018!$C$1:$E$1,0)),0)</f>
        <v>12637</v>
      </c>
    </row>
    <row r="11" spans="1:4" x14ac:dyDescent="0.3">
      <c r="A11" s="41" t="s">
        <v>44</v>
      </c>
      <c r="B11" s="29">
        <f>ROUND(INDEX([6]acpsa_table6_Dir_Tot_Out_2018!$C$2:$E$71,MATCH(TRIM($A11),[6]acpsa_table6_Dir_Tot_Out_2018!$B$2:$B$71,0),MATCH(B$3,[6]acpsa_table6_Dir_Tot_Out_2018!$C$1:$E$1,0)),0)</f>
        <v>18068</v>
      </c>
      <c r="C11" s="34">
        <f>ROUND(INDEX([6]acpsa_table6_Dir_Tot_Out_2018!$C$2:$E$71,MATCH(TRIM($A11),[6]acpsa_table6_Dir_Tot_Out_2018!$B$2:$B$71,0),MATCH(C$3,[6]acpsa_table6_Dir_Tot_Out_2018!$C$1:$E$1,0)),3)</f>
        <v>1.6830000000000001</v>
      </c>
      <c r="D11" s="29">
        <f>ROUND(INDEX([6]acpsa_table6_Dir_Tot_Out_2018!$C$2:$E$71,MATCH(TRIM($A11),[6]acpsa_table6_Dir_Tot_Out_2018!$B$2:$B$71,0),MATCH(D$3,[6]acpsa_table6_Dir_Tot_Out_2018!$C$1:$E$1,0)),0)</f>
        <v>30404</v>
      </c>
    </row>
    <row r="12" spans="1:4" x14ac:dyDescent="0.3">
      <c r="A12" s="41" t="s">
        <v>45</v>
      </c>
      <c r="B12" s="29">
        <f>ROUND(INDEX([6]acpsa_table6_Dir_Tot_Out_2018!$C$2:$E$71,MATCH(TRIM($A12),[6]acpsa_table6_Dir_Tot_Out_2018!$B$2:$B$71,0),MATCH(B$3,[6]acpsa_table6_Dir_Tot_Out_2018!$C$1:$E$1,0)),0)</f>
        <v>3865</v>
      </c>
      <c r="C12" s="34">
        <f>ROUND(INDEX([6]acpsa_table6_Dir_Tot_Out_2018!$C$2:$E$71,MATCH(TRIM($A12),[6]acpsa_table6_Dir_Tot_Out_2018!$B$2:$B$71,0),MATCH(C$3,[6]acpsa_table6_Dir_Tot_Out_2018!$C$1:$E$1,0)),3)</f>
        <v>1.6830000000000001</v>
      </c>
      <c r="D12" s="29">
        <f>ROUND(INDEX([6]acpsa_table6_Dir_Tot_Out_2018!$C$2:$E$71,MATCH(TRIM($A12),[6]acpsa_table6_Dir_Tot_Out_2018!$B$2:$B$71,0),MATCH(D$3,[6]acpsa_table6_Dir_Tot_Out_2018!$C$1:$E$1,0)),0)</f>
        <v>6504</v>
      </c>
    </row>
    <row r="13" spans="1:4" x14ac:dyDescent="0.3">
      <c r="A13" s="39" t="s">
        <v>4</v>
      </c>
      <c r="B13" s="29">
        <f>ROUND(INDEX([6]acpsa_table6_Dir_Tot_Out_2018!$C$2:$E$71,MATCH(TRIM($A13),[6]acpsa_table6_Dir_Tot_Out_2018!$B$2:$B$71,0),MATCH(B$3,[6]acpsa_table6_Dir_Tot_Out_2018!$C$1:$E$1,0)),0)</f>
        <v>42831</v>
      </c>
      <c r="C13" s="34">
        <f>ROUND(INDEX([6]acpsa_table6_Dir_Tot_Out_2018!$C$2:$E$71,MATCH(TRIM($A13),[6]acpsa_table6_Dir_Tot_Out_2018!$B$2:$B$71,0),MATCH(C$3,[6]acpsa_table6_Dir_Tot_Out_2018!$C$1:$E$1,0)),3)</f>
        <v>1.6830000000000001</v>
      </c>
      <c r="D13" s="29">
        <f>ROUND(INDEX([6]acpsa_table6_Dir_Tot_Out_2018!$C$2:$E$71,MATCH(TRIM($A13),[6]acpsa_table6_Dir_Tot_Out_2018!$B$2:$B$71,0),MATCH(D$3,[6]acpsa_table6_Dir_Tot_Out_2018!$C$1:$E$1,0)),0)</f>
        <v>72073</v>
      </c>
    </row>
    <row r="14" spans="1:4" x14ac:dyDescent="0.3">
      <c r="A14" s="39" t="s">
        <v>7</v>
      </c>
      <c r="B14" s="29">
        <f>ROUND(INDEX([6]acpsa_table6_Dir_Tot_Out_2018!$C$2:$E$71,MATCH(TRIM($A14),[6]acpsa_table6_Dir_Tot_Out_2018!$B$2:$B$71,0),MATCH(B$3,[6]acpsa_table6_Dir_Tot_Out_2018!$C$1:$E$1,0)),0)</f>
        <v>26343</v>
      </c>
      <c r="C14" s="34"/>
      <c r="D14" s="29">
        <f>ROUND(INDEX([6]acpsa_table6_Dir_Tot_Out_2018!$C$2:$E$71,MATCH(TRIM($A14),[6]acpsa_table6_Dir_Tot_Out_2018!$B$2:$B$71,0),MATCH(D$3,[6]acpsa_table6_Dir_Tot_Out_2018!$C$1:$E$1,0)),0)</f>
        <v>43595</v>
      </c>
    </row>
    <row r="15" spans="1:4" x14ac:dyDescent="0.3">
      <c r="A15" s="41" t="s">
        <v>46</v>
      </c>
      <c r="B15" s="29">
        <f>ROUND(INDEX([6]acpsa_table6_Dir_Tot_Out_2018!$C$2:$E$71,MATCH(TRIM($A15),[6]acpsa_table6_Dir_Tot_Out_2018!$B$2:$B$71,0),MATCH(B$3,[6]acpsa_table6_Dir_Tot_Out_2018!$C$1:$E$1,0)),0)</f>
        <v>2974</v>
      </c>
      <c r="C15" s="34">
        <f>ROUND(INDEX([6]acpsa_table6_Dir_Tot_Out_2018!$C$2:$E$71,MATCH(TRIM($A15),[6]acpsa_table6_Dir_Tot_Out_2018!$B$2:$B$71,0),MATCH(C$3,[6]acpsa_table6_Dir_Tot_Out_2018!$C$1:$E$1,0)),3)</f>
        <v>1.6830000000000001</v>
      </c>
      <c r="D15" s="29">
        <f>ROUND(INDEX([6]acpsa_table6_Dir_Tot_Out_2018!$C$2:$E$71,MATCH(TRIM($A15),[6]acpsa_table6_Dir_Tot_Out_2018!$B$2:$B$71,0),MATCH(D$3,[6]acpsa_table6_Dir_Tot_Out_2018!$C$1:$E$1,0)),0)</f>
        <v>5005</v>
      </c>
    </row>
    <row r="16" spans="1:4" x14ac:dyDescent="0.3">
      <c r="A16" s="41" t="s">
        <v>47</v>
      </c>
      <c r="B16" s="29">
        <f>ROUND(INDEX([6]acpsa_table6_Dir_Tot_Out_2018!$C$2:$E$71,MATCH(TRIM($A16),[6]acpsa_table6_Dir_Tot_Out_2018!$B$2:$B$71,0),MATCH(B$3,[6]acpsa_table6_Dir_Tot_Out_2018!$C$1:$E$1,0)),0)</f>
        <v>4917</v>
      </c>
      <c r="C16" s="34">
        <f>ROUND(INDEX([6]acpsa_table6_Dir_Tot_Out_2018!$C$2:$E$71,MATCH(TRIM($A16),[6]acpsa_table6_Dir_Tot_Out_2018!$B$2:$B$71,0),MATCH(C$3,[6]acpsa_table6_Dir_Tot_Out_2018!$C$1:$E$1,0)),3)</f>
        <v>1.6830000000000001</v>
      </c>
      <c r="D16" s="29">
        <f>ROUND(INDEX([6]acpsa_table6_Dir_Tot_Out_2018!$C$2:$E$71,MATCH(TRIM($A16),[6]acpsa_table6_Dir_Tot_Out_2018!$B$2:$B$71,0),MATCH(D$3,[6]acpsa_table6_Dir_Tot_Out_2018!$C$1:$E$1,0)),0)</f>
        <v>8274</v>
      </c>
    </row>
    <row r="17" spans="1:4" x14ac:dyDescent="0.3">
      <c r="A17" s="41" t="s">
        <v>48</v>
      </c>
      <c r="B17" s="29">
        <f>ROUND(INDEX([6]acpsa_table6_Dir_Tot_Out_2018!$C$2:$E$71,MATCH(TRIM($A17),[6]acpsa_table6_Dir_Tot_Out_2018!$B$2:$B$71,0),MATCH(B$3,[6]acpsa_table6_Dir_Tot_Out_2018!$C$1:$E$1,0)),0)</f>
        <v>1041</v>
      </c>
      <c r="C17" s="34">
        <f>ROUND(INDEX([6]acpsa_table6_Dir_Tot_Out_2018!$C$2:$E$71,MATCH(TRIM($A17),[6]acpsa_table6_Dir_Tot_Out_2018!$B$2:$B$71,0),MATCH(C$3,[6]acpsa_table6_Dir_Tot_Out_2018!$C$1:$E$1,0)),3)</f>
        <v>1.6830000000000001</v>
      </c>
      <c r="D17" s="29">
        <f>ROUND(INDEX([6]acpsa_table6_Dir_Tot_Out_2018!$C$2:$E$71,MATCH(TRIM($A17),[6]acpsa_table6_Dir_Tot_Out_2018!$B$2:$B$71,0),MATCH(D$3,[6]acpsa_table6_Dir_Tot_Out_2018!$C$1:$E$1,0)),0)</f>
        <v>1752</v>
      </c>
    </row>
    <row r="18" spans="1:4" x14ac:dyDescent="0.3">
      <c r="A18" s="41" t="s">
        <v>49</v>
      </c>
      <c r="B18" s="29">
        <f>ROUND(INDEX([6]acpsa_table6_Dir_Tot_Out_2018!$C$2:$E$71,MATCH(TRIM($A18),[6]acpsa_table6_Dir_Tot_Out_2018!$B$2:$B$71,0),MATCH(B$3,[6]acpsa_table6_Dir_Tot_Out_2018!$C$1:$E$1,0)),0)</f>
        <v>1227</v>
      </c>
      <c r="C18" s="34">
        <f>ROUND(INDEX([6]acpsa_table6_Dir_Tot_Out_2018!$C$2:$E$71,MATCH(TRIM($A18),[6]acpsa_table6_Dir_Tot_Out_2018!$B$2:$B$71,0),MATCH(C$3,[6]acpsa_table6_Dir_Tot_Out_2018!$C$1:$E$1,0)),3)</f>
        <v>1.6830000000000001</v>
      </c>
      <c r="D18" s="29">
        <f>ROUND(INDEX([6]acpsa_table6_Dir_Tot_Out_2018!$C$2:$E$71,MATCH(TRIM($A18),[6]acpsa_table6_Dir_Tot_Out_2018!$B$2:$B$71,0),MATCH(D$3,[6]acpsa_table6_Dir_Tot_Out_2018!$C$1:$E$1,0)),0)</f>
        <v>2065</v>
      </c>
    </row>
    <row r="19" spans="1:4" x14ac:dyDescent="0.3">
      <c r="A19" s="41" t="s">
        <v>50</v>
      </c>
      <c r="B19" s="29">
        <f>ROUND(INDEX([6]acpsa_table6_Dir_Tot_Out_2018!$C$2:$E$71,MATCH(TRIM($A19),[6]acpsa_table6_Dir_Tot_Out_2018!$B$2:$B$71,0),MATCH(B$3,[6]acpsa_table6_Dir_Tot_Out_2018!$C$1:$E$1,0)),0)</f>
        <v>595</v>
      </c>
      <c r="C19" s="34">
        <f>ROUND(INDEX([6]acpsa_table6_Dir_Tot_Out_2018!$C$2:$E$71,MATCH(TRIM($A19),[6]acpsa_table6_Dir_Tot_Out_2018!$B$2:$B$71,0),MATCH(C$3,[6]acpsa_table6_Dir_Tot_Out_2018!$C$1:$E$1,0)),3)</f>
        <v>1.6830000000000001</v>
      </c>
      <c r="D19" s="29">
        <f>ROUND(INDEX([6]acpsa_table6_Dir_Tot_Out_2018!$C$2:$E$71,MATCH(TRIM($A19),[6]acpsa_table6_Dir_Tot_Out_2018!$B$2:$B$71,0),MATCH(D$3,[6]acpsa_table6_Dir_Tot_Out_2018!$C$1:$E$1,0)),0)</f>
        <v>1001</v>
      </c>
    </row>
    <row r="20" spans="1:4" x14ac:dyDescent="0.3">
      <c r="A20" s="41" t="s">
        <v>51</v>
      </c>
      <c r="B20" s="29">
        <f>ROUND(INDEX([6]acpsa_table6_Dir_Tot_Out_2018!$C$2:$E$71,MATCH(TRIM($A20),[6]acpsa_table6_Dir_Tot_Out_2018!$B$2:$B$71,0),MATCH(B$3,[6]acpsa_table6_Dir_Tot_Out_2018!$C$1:$E$1,0)),0)</f>
        <v>4759</v>
      </c>
      <c r="C20" s="34">
        <f>ROUND(INDEX([6]acpsa_table6_Dir_Tot_Out_2018!$C$2:$E$71,MATCH(TRIM($A20),[6]acpsa_table6_Dir_Tot_Out_2018!$B$2:$B$71,0),MATCH(C$3,[6]acpsa_table6_Dir_Tot_Out_2018!$C$1:$E$1,0)),3)</f>
        <v>1.6830000000000001</v>
      </c>
      <c r="D20" s="29">
        <f>ROUND(INDEX([6]acpsa_table6_Dir_Tot_Out_2018!$C$2:$E$71,MATCH(TRIM($A20),[6]acpsa_table6_Dir_Tot_Out_2018!$B$2:$B$71,0),MATCH(D$3,[6]acpsa_table6_Dir_Tot_Out_2018!$C$1:$E$1,0)),0)</f>
        <v>8008</v>
      </c>
    </row>
    <row r="21" spans="1:4" x14ac:dyDescent="0.3">
      <c r="A21" s="41" t="s">
        <v>52</v>
      </c>
      <c r="B21" s="29">
        <f>ROUND(INDEX([6]acpsa_table6_Dir_Tot_Out_2018!$C$2:$E$71,MATCH(TRIM($A21),[6]acpsa_table6_Dir_Tot_Out_2018!$B$2:$B$71,0),MATCH(B$3,[6]acpsa_table6_Dir_Tot_Out_2018!$C$1:$E$1,0)),0)</f>
        <v>5327</v>
      </c>
      <c r="C21" s="34">
        <f>ROUND(INDEX([6]acpsa_table6_Dir_Tot_Out_2018!$C$2:$E$71,MATCH(TRIM($A21),[6]acpsa_table6_Dir_Tot_Out_2018!$B$2:$B$71,0),MATCH(C$3,[6]acpsa_table6_Dir_Tot_Out_2018!$C$1:$E$1,0)),3)</f>
        <v>1.5449999999999999</v>
      </c>
      <c r="D21" s="29">
        <f>ROUND(INDEX([6]acpsa_table6_Dir_Tot_Out_2018!$C$2:$E$71,MATCH(TRIM($A21),[6]acpsa_table6_Dir_Tot_Out_2018!$B$2:$B$71,0),MATCH(D$3,[6]acpsa_table6_Dir_Tot_Out_2018!$C$1:$E$1,0)),0)</f>
        <v>8231</v>
      </c>
    </row>
    <row r="22" spans="1:4" x14ac:dyDescent="0.3">
      <c r="A22" s="41" t="s">
        <v>53</v>
      </c>
      <c r="B22" s="29">
        <f>ROUND(INDEX([6]acpsa_table6_Dir_Tot_Out_2018!$C$2:$E$71,MATCH(TRIM($A22),[6]acpsa_table6_Dir_Tot_Out_2018!$B$2:$B$71,0),MATCH(B$3,[6]acpsa_table6_Dir_Tot_Out_2018!$C$1:$E$1,0)),0)</f>
        <v>4759</v>
      </c>
      <c r="C22" s="34">
        <f>ROUND(INDEX([6]acpsa_table6_Dir_Tot_Out_2018!$C$2:$E$71,MATCH(TRIM($A22),[6]acpsa_table6_Dir_Tot_Out_2018!$B$2:$B$71,0),MATCH(C$3,[6]acpsa_table6_Dir_Tot_Out_2018!$C$1:$E$1,0)),3)</f>
        <v>1.6830000000000001</v>
      </c>
      <c r="D22" s="29">
        <f>ROUND(INDEX([6]acpsa_table6_Dir_Tot_Out_2018!$C$2:$E$71,MATCH(TRIM($A22),[6]acpsa_table6_Dir_Tot_Out_2018!$B$2:$B$71,0),MATCH(D$3,[6]acpsa_table6_Dir_Tot_Out_2018!$C$1:$E$1,0)),0)</f>
        <v>8008</v>
      </c>
    </row>
    <row r="23" spans="1:4" x14ac:dyDescent="0.3">
      <c r="A23" s="41" t="s">
        <v>54</v>
      </c>
      <c r="B23" s="29">
        <f>ROUND(INDEX([6]acpsa_table6_Dir_Tot_Out_2018!$C$2:$E$71,MATCH(TRIM($A23),[6]acpsa_table6_Dir_Tot_Out_2018!$B$2:$B$71,0),MATCH(B$3,[6]acpsa_table6_Dir_Tot_Out_2018!$C$1:$E$1,0)),0)</f>
        <v>744</v>
      </c>
      <c r="C23" s="34">
        <f>ROUND(INDEX([6]acpsa_table6_Dir_Tot_Out_2018!$C$2:$E$71,MATCH(TRIM($A23),[6]acpsa_table6_Dir_Tot_Out_2018!$B$2:$B$71,0),MATCH(C$3,[6]acpsa_table6_Dir_Tot_Out_2018!$C$1:$E$1,0)),3)</f>
        <v>1.6830000000000001</v>
      </c>
      <c r="D23" s="29">
        <f>ROUND(INDEX([6]acpsa_table6_Dir_Tot_Out_2018!$C$2:$E$71,MATCH(TRIM($A23),[6]acpsa_table6_Dir_Tot_Out_2018!$B$2:$B$71,0),MATCH(D$3,[6]acpsa_table6_Dir_Tot_Out_2018!$C$1:$E$1,0)),0)</f>
        <v>1251</v>
      </c>
    </row>
    <row r="24" spans="1:4" x14ac:dyDescent="0.3">
      <c r="A24" s="39" t="s">
        <v>55</v>
      </c>
      <c r="B24" s="29">
        <f>ROUND(INDEX([6]acpsa_table6_Dir_Tot_Out_2018!$C$2:$E$71,MATCH(TRIM($A24),[6]acpsa_table6_Dir_Tot_Out_2018!$B$2:$B$71,0),MATCH(B$3,[6]acpsa_table6_Dir_Tot_Out_2018!$C$1:$E$1,0)),0)</f>
        <v>416609</v>
      </c>
      <c r="C24" s="34"/>
      <c r="D24" s="29">
        <f>ROUND(INDEX([6]acpsa_table6_Dir_Tot_Out_2018!$C$2:$E$71,MATCH(TRIM($A24),[6]acpsa_table6_Dir_Tot_Out_2018!$B$2:$B$71,0),MATCH(D$3,[6]acpsa_table6_Dir_Tot_Out_2018!$C$1:$E$1,0)),0)</f>
        <v>661937</v>
      </c>
    </row>
    <row r="25" spans="1:4" x14ac:dyDescent="0.3">
      <c r="A25" s="41" t="s">
        <v>8</v>
      </c>
      <c r="B25" s="29">
        <f>ROUND(INDEX([6]acpsa_table6_Dir_Tot_Out_2018!$C$2:$E$71,MATCH(TRIM($A25),[6]acpsa_table6_Dir_Tot_Out_2018!$B$2:$B$71,0),MATCH(B$3,[6]acpsa_table6_Dir_Tot_Out_2018!$C$1:$E$1,0)),0)</f>
        <v>312904</v>
      </c>
      <c r="C25" s="34">
        <f>ROUND(INDEX([6]acpsa_table6_Dir_Tot_Out_2018!$C$2:$E$71,MATCH(TRIM($A25),[6]acpsa_table6_Dir_Tot_Out_2018!$B$2:$B$71,0),MATCH(C$3,[6]acpsa_table6_Dir_Tot_Out_2018!$C$1:$E$1,0)),3)</f>
        <v>1.59</v>
      </c>
      <c r="D25" s="29">
        <f>ROUND(INDEX([6]acpsa_table6_Dir_Tot_Out_2018!$C$2:$E$71,MATCH(TRIM($A25),[6]acpsa_table6_Dir_Tot_Out_2018!$B$2:$B$71,0),MATCH(D$3,[6]acpsa_table6_Dir_Tot_Out_2018!$C$1:$E$1,0)),0)</f>
        <v>497582</v>
      </c>
    </row>
    <row r="26" spans="1:4" x14ac:dyDescent="0.3">
      <c r="A26" s="41" t="s">
        <v>56</v>
      </c>
      <c r="B26" s="29">
        <f>ROUND(INDEX([6]acpsa_table6_Dir_Tot_Out_2018!$C$2:$E$71,MATCH(TRIM($A26),[6]acpsa_table6_Dir_Tot_Out_2018!$B$2:$B$71,0),MATCH(B$3,[6]acpsa_table6_Dir_Tot_Out_2018!$C$1:$E$1,0)),0)</f>
        <v>2405</v>
      </c>
      <c r="C26" s="34">
        <f>ROUND(INDEX([6]acpsa_table6_Dir_Tot_Out_2018!$C$2:$E$71,MATCH(TRIM($A26),[6]acpsa_table6_Dir_Tot_Out_2018!$B$2:$B$71,0),MATCH(C$3,[6]acpsa_table6_Dir_Tot_Out_2018!$C$1:$E$1,0)),3)</f>
        <v>1.59</v>
      </c>
      <c r="D26" s="29">
        <f>ROUND(INDEX([6]acpsa_table6_Dir_Tot_Out_2018!$C$2:$E$71,MATCH(TRIM($A26),[6]acpsa_table6_Dir_Tot_Out_2018!$B$2:$B$71,0),MATCH(D$3,[6]acpsa_table6_Dir_Tot_Out_2018!$C$1:$E$1,0)),0)</f>
        <v>3824</v>
      </c>
    </row>
    <row r="27" spans="1:4" x14ac:dyDescent="0.3">
      <c r="A27" s="41" t="s">
        <v>10</v>
      </c>
      <c r="B27" s="29">
        <f>ROUND(INDEX([6]acpsa_table6_Dir_Tot_Out_2018!$C$2:$E$71,MATCH(TRIM($A27),[6]acpsa_table6_Dir_Tot_Out_2018!$B$2:$B$71,0),MATCH(B$3,[6]acpsa_table6_Dir_Tot_Out_2018!$C$1:$E$1,0)),0)</f>
        <v>14718</v>
      </c>
      <c r="C27" s="34">
        <f>ROUND(INDEX([6]acpsa_table6_Dir_Tot_Out_2018!$C$2:$E$71,MATCH(TRIM($A27),[6]acpsa_table6_Dir_Tot_Out_2018!$B$2:$B$71,0),MATCH(C$3,[6]acpsa_table6_Dir_Tot_Out_2018!$C$1:$E$1,0)),3)</f>
        <v>1.59</v>
      </c>
      <c r="D27" s="29">
        <f>ROUND(INDEX([6]acpsa_table6_Dir_Tot_Out_2018!$C$2:$E$71,MATCH(TRIM($A27),[6]acpsa_table6_Dir_Tot_Out_2018!$B$2:$B$71,0),MATCH(D$3,[6]acpsa_table6_Dir_Tot_Out_2018!$C$1:$E$1,0)),0)</f>
        <v>23404</v>
      </c>
    </row>
    <row r="28" spans="1:4" x14ac:dyDescent="0.3">
      <c r="A28" s="41" t="s">
        <v>57</v>
      </c>
      <c r="B28" s="29">
        <f>ROUND(INDEX([6]acpsa_table6_Dir_Tot_Out_2018!$C$2:$E$71,MATCH(TRIM($A28),[6]acpsa_table6_Dir_Tot_Out_2018!$B$2:$B$71,0),MATCH(B$3,[6]acpsa_table6_Dir_Tot_Out_2018!$C$1:$E$1,0)),0)</f>
        <v>29021</v>
      </c>
      <c r="C28" s="34">
        <f>ROUND(INDEX([6]acpsa_table6_Dir_Tot_Out_2018!$C$2:$E$71,MATCH(TRIM($A28),[6]acpsa_table6_Dir_Tot_Out_2018!$B$2:$B$71,0),MATCH(C$3,[6]acpsa_table6_Dir_Tot_Out_2018!$C$1:$E$1,0)),3)</f>
        <v>1.59</v>
      </c>
      <c r="D28" s="29">
        <f>ROUND(INDEX([6]acpsa_table6_Dir_Tot_Out_2018!$C$2:$E$71,MATCH(TRIM($A28),[6]acpsa_table6_Dir_Tot_Out_2018!$B$2:$B$71,0),MATCH(D$3,[6]acpsa_table6_Dir_Tot_Out_2018!$C$1:$E$1,0)),0)</f>
        <v>46149</v>
      </c>
    </row>
    <row r="29" spans="1:4" x14ac:dyDescent="0.3">
      <c r="A29" s="41" t="s">
        <v>11</v>
      </c>
      <c r="B29" s="29">
        <f>ROUND(INDEX([6]acpsa_table6_Dir_Tot_Out_2018!$C$2:$E$71,MATCH(TRIM($A29),[6]acpsa_table6_Dir_Tot_Out_2018!$B$2:$B$71,0),MATCH(B$3,[6]acpsa_table6_Dir_Tot_Out_2018!$C$1:$E$1,0)),0)</f>
        <v>21820</v>
      </c>
      <c r="C29" s="34">
        <f>ROUND(INDEX([6]acpsa_table6_Dir_Tot_Out_2018!$C$2:$E$71,MATCH(TRIM($A29),[6]acpsa_table6_Dir_Tot_Out_2018!$B$2:$B$71,0),MATCH(C$3,[6]acpsa_table6_Dir_Tot_Out_2018!$C$1:$E$1,0)),3)</f>
        <v>1.59</v>
      </c>
      <c r="D29" s="29">
        <f>ROUND(INDEX([6]acpsa_table6_Dir_Tot_Out_2018!$C$2:$E$71,MATCH(TRIM($A29),[6]acpsa_table6_Dir_Tot_Out_2018!$B$2:$B$71,0),MATCH(D$3,[6]acpsa_table6_Dir_Tot_Out_2018!$C$1:$E$1,0)),0)</f>
        <v>34698</v>
      </c>
    </row>
    <row r="30" spans="1:4" x14ac:dyDescent="0.3">
      <c r="A30" s="41" t="s">
        <v>14</v>
      </c>
      <c r="B30" s="29">
        <f>ROUND(INDEX([6]acpsa_table6_Dir_Tot_Out_2018!$C$2:$E$71,MATCH(TRIM($A30),[6]acpsa_table6_Dir_Tot_Out_2018!$B$2:$B$71,0),MATCH(B$3,[6]acpsa_table6_Dir_Tot_Out_2018!$C$1:$E$1,0)),0)</f>
        <v>2769</v>
      </c>
      <c r="C30" s="34">
        <f>ROUND(INDEX([6]acpsa_table6_Dir_Tot_Out_2018!$C$2:$E$71,MATCH(TRIM($A30),[6]acpsa_table6_Dir_Tot_Out_2018!$B$2:$B$71,0),MATCH(C$3,[6]acpsa_table6_Dir_Tot_Out_2018!$C$1:$E$1,0)),3)</f>
        <v>1.59</v>
      </c>
      <c r="D30" s="29">
        <f>ROUND(INDEX([6]acpsa_table6_Dir_Tot_Out_2018!$C$2:$E$71,MATCH(TRIM($A30),[6]acpsa_table6_Dir_Tot_Out_2018!$B$2:$B$71,0),MATCH(D$3,[6]acpsa_table6_Dir_Tot_Out_2018!$C$1:$E$1,0)),0)</f>
        <v>4404</v>
      </c>
    </row>
    <row r="31" spans="1:4" x14ac:dyDescent="0.3">
      <c r="A31" s="41" t="s">
        <v>12</v>
      </c>
      <c r="B31" s="29">
        <f>ROUND(INDEX([6]acpsa_table6_Dir_Tot_Out_2018!$C$2:$E$71,MATCH(TRIM($A31),[6]acpsa_table6_Dir_Tot_Out_2018!$B$2:$B$71,0),MATCH(B$3,[6]acpsa_table6_Dir_Tot_Out_2018!$C$1:$E$1,0)),0)</f>
        <v>12224</v>
      </c>
      <c r="C31" s="34">
        <f>ROUND(INDEX([6]acpsa_table6_Dir_Tot_Out_2018!$C$2:$E$71,MATCH(TRIM($A31),[6]acpsa_table6_Dir_Tot_Out_2018!$B$2:$B$71,0),MATCH(C$3,[6]acpsa_table6_Dir_Tot_Out_2018!$C$1:$E$1,0)),3)</f>
        <v>1.59</v>
      </c>
      <c r="D31" s="29">
        <f>ROUND(INDEX([6]acpsa_table6_Dir_Tot_Out_2018!$C$2:$E$71,MATCH(TRIM($A31),[6]acpsa_table6_Dir_Tot_Out_2018!$B$2:$B$71,0),MATCH(D$3,[6]acpsa_table6_Dir_Tot_Out_2018!$C$1:$E$1,0)),0)</f>
        <v>19439</v>
      </c>
    </row>
    <row r="32" spans="1:4" x14ac:dyDescent="0.3">
      <c r="A32" s="41" t="s">
        <v>58</v>
      </c>
      <c r="B32" s="29">
        <f>ROUND(INDEX([6]acpsa_table6_Dir_Tot_Out_2018!$C$2:$E$71,MATCH(TRIM($A32),[6]acpsa_table6_Dir_Tot_Out_2018!$B$2:$B$71,0),MATCH(B$3,[6]acpsa_table6_Dir_Tot_Out_2018!$C$1:$E$1,0)),0)</f>
        <v>1378</v>
      </c>
      <c r="C32" s="34">
        <f>ROUND(INDEX([6]acpsa_table6_Dir_Tot_Out_2018!$C$2:$E$71,MATCH(TRIM($A32),[6]acpsa_table6_Dir_Tot_Out_2018!$B$2:$B$71,0),MATCH(C$3,[6]acpsa_table6_Dir_Tot_Out_2018!$C$1:$E$1,0)),3)</f>
        <v>1.59</v>
      </c>
      <c r="D32" s="29">
        <f>ROUND(INDEX([6]acpsa_table6_Dir_Tot_Out_2018!$C$2:$E$71,MATCH(TRIM($A32),[6]acpsa_table6_Dir_Tot_Out_2018!$B$2:$B$71,0),MATCH(D$3,[6]acpsa_table6_Dir_Tot_Out_2018!$C$1:$E$1,0)),0)</f>
        <v>2191</v>
      </c>
    </row>
    <row r="33" spans="1:4" x14ac:dyDescent="0.3">
      <c r="A33" s="41" t="s">
        <v>13</v>
      </c>
      <c r="B33" s="29">
        <f>ROUND(INDEX([6]acpsa_table6_Dir_Tot_Out_2018!$C$2:$E$71,MATCH(TRIM($A33),[6]acpsa_table6_Dir_Tot_Out_2018!$B$2:$B$71,0),MATCH(B$3,[6]acpsa_table6_Dir_Tot_Out_2018!$C$1:$E$1,0)),0)</f>
        <v>3530</v>
      </c>
      <c r="C33" s="34">
        <f>ROUND(INDEX([6]acpsa_table6_Dir_Tot_Out_2018!$C$2:$E$71,MATCH(TRIM($A33),[6]acpsa_table6_Dir_Tot_Out_2018!$B$2:$B$71,0),MATCH(C$3,[6]acpsa_table6_Dir_Tot_Out_2018!$C$1:$E$1,0)),3)</f>
        <v>1.4390000000000001</v>
      </c>
      <c r="D33" s="29">
        <f>ROUND(INDEX([6]acpsa_table6_Dir_Tot_Out_2018!$C$2:$E$71,MATCH(TRIM($A33),[6]acpsa_table6_Dir_Tot_Out_2018!$B$2:$B$71,0),MATCH(D$3,[6]acpsa_table6_Dir_Tot_Out_2018!$C$1:$E$1,0)),0)</f>
        <v>5079</v>
      </c>
    </row>
    <row r="34" spans="1:4" x14ac:dyDescent="0.3">
      <c r="A34" s="41" t="s">
        <v>59</v>
      </c>
      <c r="B34" s="29">
        <f>ROUND(INDEX([6]acpsa_table6_Dir_Tot_Out_2018!$C$2:$E$71,MATCH(TRIM($A34),[6]acpsa_table6_Dir_Tot_Out_2018!$B$2:$B$71,0),MATCH(B$3,[6]acpsa_table6_Dir_Tot_Out_2018!$C$1:$E$1,0)),0)</f>
        <v>15577</v>
      </c>
      <c r="C34" s="34">
        <f>ROUND(INDEX([6]acpsa_table6_Dir_Tot_Out_2018!$C$2:$E$71,MATCH(TRIM($A34),[6]acpsa_table6_Dir_Tot_Out_2018!$B$2:$B$71,0),MATCH(C$3,[6]acpsa_table6_Dir_Tot_Out_2018!$C$1:$E$1,0)),3)</f>
        <v>1.589</v>
      </c>
      <c r="D34" s="29">
        <f>ROUND(INDEX([6]acpsa_table6_Dir_Tot_Out_2018!$C$2:$E$71,MATCH(TRIM($A34),[6]acpsa_table6_Dir_Tot_Out_2018!$B$2:$B$71,0),MATCH(D$3,[6]acpsa_table6_Dir_Tot_Out_2018!$C$1:$E$1,0)),0)</f>
        <v>24747</v>
      </c>
    </row>
    <row r="35" spans="1:4" x14ac:dyDescent="0.3">
      <c r="A35" s="41" t="s">
        <v>15</v>
      </c>
      <c r="B35" s="29">
        <f>ROUND(INDEX([6]acpsa_table6_Dir_Tot_Out_2018!$C$2:$E$71,MATCH(TRIM($A35),[6]acpsa_table6_Dir_Tot_Out_2018!$B$2:$B$71,0),MATCH(B$3,[6]acpsa_table6_Dir_Tot_Out_2018!$C$1:$E$1,0)),0)</f>
        <v>265</v>
      </c>
      <c r="C35" s="34">
        <f>ROUND(INDEX([6]acpsa_table6_Dir_Tot_Out_2018!$C$2:$E$71,MATCH(TRIM($A35),[6]acpsa_table6_Dir_Tot_Out_2018!$B$2:$B$71,0),MATCH(C$3,[6]acpsa_table6_Dir_Tot_Out_2018!$C$1:$E$1,0)),3)</f>
        <v>1.59</v>
      </c>
      <c r="D35" s="29">
        <f>ROUND(INDEX([6]acpsa_table6_Dir_Tot_Out_2018!$C$2:$E$71,MATCH(TRIM($A35),[6]acpsa_table6_Dir_Tot_Out_2018!$B$2:$B$71,0),MATCH(D$3,[6]acpsa_table6_Dir_Tot_Out_2018!$C$1:$E$1,0)),0)</f>
        <v>421</v>
      </c>
    </row>
    <row r="36" spans="1:4" x14ac:dyDescent="0.3">
      <c r="A36" s="39" t="s">
        <v>17</v>
      </c>
      <c r="B36" s="29">
        <f>ROUND(INDEX([6]acpsa_table6_Dir_Tot_Out_2018!$C$2:$E$71,MATCH(TRIM($A36),[6]acpsa_table6_Dir_Tot_Out_2018!$B$2:$B$71,0),MATCH(B$3,[6]acpsa_table6_Dir_Tot_Out_2018!$C$1:$E$1,0)),0)</f>
        <v>7266</v>
      </c>
      <c r="C36" s="34">
        <f>ROUND(INDEX([6]acpsa_table6_Dir_Tot_Out_2018!$C$2:$E$71,MATCH(TRIM($A36),[6]acpsa_table6_Dir_Tot_Out_2018!$B$2:$B$71,0),MATCH(C$3,[6]acpsa_table6_Dir_Tot_Out_2018!$C$1:$E$1,0)),3)</f>
        <v>1.5229999999999999</v>
      </c>
      <c r="D36" s="29">
        <f>ROUND(INDEX([6]acpsa_table6_Dir_Tot_Out_2018!$C$2:$E$71,MATCH(TRIM($A36),[6]acpsa_table6_Dir_Tot_Out_2018!$B$2:$B$71,0),MATCH(D$3,[6]acpsa_table6_Dir_Tot_Out_2018!$C$1:$E$1,0)),0)</f>
        <v>11065</v>
      </c>
    </row>
    <row r="37" spans="1:4" x14ac:dyDescent="0.3">
      <c r="A37" s="39" t="s">
        <v>18</v>
      </c>
      <c r="B37" s="29">
        <f>ROUND(INDEX([6]acpsa_table6_Dir_Tot_Out_2018!$C$2:$E$71,MATCH(TRIM($A37),[6]acpsa_table6_Dir_Tot_Out_2018!$B$2:$B$71,0),MATCH(B$3,[6]acpsa_table6_Dir_Tot_Out_2018!$C$1:$E$1,0)),0)</f>
        <v>118532</v>
      </c>
      <c r="C37" s="34">
        <f>ROUND(INDEX([6]acpsa_table6_Dir_Tot_Out_2018!$C$2:$E$71,MATCH(TRIM($A37),[6]acpsa_table6_Dir_Tot_Out_2018!$B$2:$B$71,0),MATCH(C$3,[6]acpsa_table6_Dir_Tot_Out_2018!$C$1:$E$1,0)),3)</f>
        <v>1.524</v>
      </c>
      <c r="D37" s="29">
        <f>ROUND(INDEX([6]acpsa_table6_Dir_Tot_Out_2018!$C$2:$E$71,MATCH(TRIM($A37),[6]acpsa_table6_Dir_Tot_Out_2018!$B$2:$B$71,0),MATCH(D$3,[6]acpsa_table6_Dir_Tot_Out_2018!$C$1:$E$1,0)),0)</f>
        <v>180670</v>
      </c>
    </row>
    <row r="38" spans="1:4" x14ac:dyDescent="0.3">
      <c r="A38" s="39" t="s">
        <v>60</v>
      </c>
      <c r="B38" s="29">
        <f>ROUND(INDEX([6]acpsa_table6_Dir_Tot_Out_2018!$C$2:$E$71,MATCH(TRIM($A38),[6]acpsa_table6_Dir_Tot_Out_2018!$B$2:$B$71,0),MATCH(B$3,[6]acpsa_table6_Dir_Tot_Out_2018!$C$1:$E$1,0)),0)</f>
        <v>89891</v>
      </c>
      <c r="C38" s="34">
        <f>ROUND(INDEX([6]acpsa_table6_Dir_Tot_Out_2018!$C$2:$E$71,MATCH(TRIM($A38),[6]acpsa_table6_Dir_Tot_Out_2018!$B$2:$B$71,0),MATCH(C$3,[6]acpsa_table6_Dir_Tot_Out_2018!$C$1:$E$1,0)),3)</f>
        <v>1.645</v>
      </c>
      <c r="D38" s="29">
        <f>ROUND(INDEX([6]acpsa_table6_Dir_Tot_Out_2018!$C$2:$E$71,MATCH(TRIM($A38),[6]acpsa_table6_Dir_Tot_Out_2018!$B$2:$B$71,0),MATCH(D$3,[6]acpsa_table6_Dir_Tot_Out_2018!$C$1:$E$1,0)),0)</f>
        <v>147878</v>
      </c>
    </row>
    <row r="39" spans="1:4" x14ac:dyDescent="0.3">
      <c r="A39" s="37" t="s">
        <v>61</v>
      </c>
      <c r="B39" s="32">
        <f>ROUND(INDEX([6]acpsa_table6_Dir_Tot_Out_2018!$C$2:$E$71,MATCH(TRIM($A39),[6]acpsa_table6_Dir_Tot_Out_2018!$B$2:$B$71,0),MATCH(B$3,[6]acpsa_table6_Dir_Tot_Out_2018!$C$1:$E$1,0)),0)</f>
        <v>757167</v>
      </c>
      <c r="C39" s="59"/>
      <c r="D39" s="32">
        <f>ROUND(INDEX([6]acpsa_table6_Dir_Tot_Out_2018!$C$2:$E$71,MATCH(TRIM($A39),[6]acpsa_table6_Dir_Tot_Out_2018!$B$2:$B$71,0),MATCH(D$3,[6]acpsa_table6_Dir_Tot_Out_2018!$C$1:$E$1,0)),0)</f>
        <v>1256342</v>
      </c>
    </row>
    <row r="40" spans="1:4" x14ac:dyDescent="0.3">
      <c r="A40" s="39" t="s">
        <v>62</v>
      </c>
      <c r="B40" s="29">
        <f>ROUND(INDEX([6]acpsa_table6_Dir_Tot_Out_2018!$C$2:$E$71,MATCH(TRIM($A40),[6]acpsa_table6_Dir_Tot_Out_2018!$B$2:$B$71,0),MATCH(B$3,[6]acpsa_table6_Dir_Tot_Out_2018!$C$1:$E$1,0)),0)</f>
        <v>62402</v>
      </c>
      <c r="C40" s="34"/>
      <c r="D40" s="29">
        <f>ROUND(INDEX([6]acpsa_table6_Dir_Tot_Out_2018!$C$2:$E$71,MATCH(TRIM($A40),[6]acpsa_table6_Dir_Tot_Out_2018!$B$2:$B$71,0),MATCH(D$3,[6]acpsa_table6_Dir_Tot_Out_2018!$C$1:$E$1,0)),0)</f>
        <v>79816</v>
      </c>
    </row>
    <row r="41" spans="1:4" x14ac:dyDescent="0.3">
      <c r="A41" s="41" t="s">
        <v>63</v>
      </c>
      <c r="B41" s="29">
        <f>ROUND(INDEX([6]acpsa_table6_Dir_Tot_Out_2018!$C$2:$E$71,MATCH(TRIM($A41),[6]acpsa_table6_Dir_Tot_Out_2018!$B$2:$B$71,0),MATCH(B$3,[6]acpsa_table6_Dir_Tot_Out_2018!$C$1:$E$1,0)),0)</f>
        <v>10745</v>
      </c>
      <c r="C41" s="34">
        <f>ROUND(INDEX([6]acpsa_table6_Dir_Tot_Out_2018!$C$2:$E$71,MATCH(TRIM($A41),[6]acpsa_table6_Dir_Tot_Out_2018!$B$2:$B$71,0),MATCH(C$3,[6]acpsa_table6_Dir_Tot_Out_2018!$C$1:$E$1,0)),3)</f>
        <v>1.649</v>
      </c>
      <c r="D41" s="29">
        <f>ROUND(INDEX([6]acpsa_table6_Dir_Tot_Out_2018!$C$2:$E$71,MATCH(TRIM($A41),[6]acpsa_table6_Dir_Tot_Out_2018!$B$2:$B$71,0),MATCH(D$3,[6]acpsa_table6_Dir_Tot_Out_2018!$C$1:$E$1,0)),0)</f>
        <v>17714</v>
      </c>
    </row>
    <row r="42" spans="1:4" x14ac:dyDescent="0.3">
      <c r="A42" s="41" t="s">
        <v>5</v>
      </c>
      <c r="B42" s="29">
        <f>ROUND(INDEX([6]acpsa_table6_Dir_Tot_Out_2018!$C$2:$E$71,MATCH(TRIM($A42),[6]acpsa_table6_Dir_Tot_Out_2018!$B$2:$B$71,0),MATCH(B$3,[6]acpsa_table6_Dir_Tot_Out_2018!$C$1:$E$1,0)),0)</f>
        <v>5562</v>
      </c>
      <c r="C42" s="34">
        <f>ROUND(INDEX([6]acpsa_table6_Dir_Tot_Out_2018!$C$2:$E$71,MATCH(TRIM($A42),[6]acpsa_table6_Dir_Tot_Out_2018!$B$2:$B$71,0),MATCH(C$3,[6]acpsa_table6_Dir_Tot_Out_2018!$C$1:$E$1,0)),3)</f>
        <v>1.6830000000000001</v>
      </c>
      <c r="D42" s="29">
        <f>ROUND(INDEX([6]acpsa_table6_Dir_Tot_Out_2018!$C$2:$E$71,MATCH(TRIM($A42),[6]acpsa_table6_Dir_Tot_Out_2018!$B$2:$B$71,0),MATCH(D$3,[6]acpsa_table6_Dir_Tot_Out_2018!$C$1:$E$1,0)),0)</f>
        <v>9359</v>
      </c>
    </row>
    <row r="43" spans="1:4" x14ac:dyDescent="0.3">
      <c r="A43" s="41" t="s">
        <v>64</v>
      </c>
      <c r="B43" s="29">
        <f>ROUND(INDEX([6]acpsa_table6_Dir_Tot_Out_2018!$C$2:$E$71,MATCH(TRIM($A43),[6]acpsa_table6_Dir_Tot_Out_2018!$B$2:$B$71,0),MATCH(B$3,[6]acpsa_table6_Dir_Tot_Out_2018!$C$1:$E$1,0)),0)</f>
        <v>21247</v>
      </c>
      <c r="C43" s="34">
        <f>ROUND(INDEX([6]acpsa_table6_Dir_Tot_Out_2018!$C$2:$E$71,MATCH(TRIM($A43),[6]acpsa_table6_Dir_Tot_Out_2018!$B$2:$B$71,0),MATCH(C$3,[6]acpsa_table6_Dir_Tot_Out_2018!$C$1:$E$1,0)),3)</f>
        <v>1.6830000000000001</v>
      </c>
      <c r="D43" s="29">
        <f>ROUND(INDEX([6]acpsa_table6_Dir_Tot_Out_2018!$C$2:$E$71,MATCH(TRIM($A43),[6]acpsa_table6_Dir_Tot_Out_2018!$B$2:$B$71,0),MATCH(D$3,[6]acpsa_table6_Dir_Tot_Out_2018!$C$1:$E$1,0)),0)</f>
        <v>35754</v>
      </c>
    </row>
    <row r="44" spans="1:4" x14ac:dyDescent="0.3">
      <c r="A44" s="41" t="s">
        <v>31</v>
      </c>
      <c r="B44" s="29">
        <f>ROUND(INDEX([6]acpsa_table6_Dir_Tot_Out_2018!$C$2:$E$71,MATCH(TRIM($A44),[6]acpsa_table6_Dir_Tot_Out_2018!$B$2:$B$71,0),MATCH(B$3,[6]acpsa_table6_Dir_Tot_Out_2018!$C$1:$E$1,0)),0)</f>
        <v>1345</v>
      </c>
      <c r="C44" s="34">
        <f>ROUND(INDEX([6]acpsa_table6_Dir_Tot_Out_2018!$C$2:$E$71,MATCH(TRIM($A44),[6]acpsa_table6_Dir_Tot_Out_2018!$B$2:$B$71,0),MATCH(C$3,[6]acpsa_table6_Dir_Tot_Out_2018!$C$1:$E$1,0)),3)</f>
        <v>1.583</v>
      </c>
      <c r="D44" s="29">
        <f>ROUND(INDEX([6]acpsa_table6_Dir_Tot_Out_2018!$C$2:$E$71,MATCH(TRIM($A44),[6]acpsa_table6_Dir_Tot_Out_2018!$B$2:$B$71,0),MATCH(D$3,[6]acpsa_table6_Dir_Tot_Out_2018!$C$1:$E$1,0)),0)</f>
        <v>2130</v>
      </c>
    </row>
    <row r="45" spans="1:4" x14ac:dyDescent="0.3">
      <c r="A45" s="41" t="s">
        <v>32</v>
      </c>
      <c r="B45" s="29">
        <f>ROUND(INDEX([6]acpsa_table6_Dir_Tot_Out_2018!$C$2:$E$71,MATCH(TRIM($A45),[6]acpsa_table6_Dir_Tot_Out_2018!$B$2:$B$71,0),MATCH(B$3,[6]acpsa_table6_Dir_Tot_Out_2018!$C$1:$E$1,0)),0)</f>
        <v>695</v>
      </c>
      <c r="C45" s="34">
        <f>ROUND(INDEX([6]acpsa_table6_Dir_Tot_Out_2018!$C$2:$E$71,MATCH(TRIM($A45),[6]acpsa_table6_Dir_Tot_Out_2018!$B$2:$B$71,0),MATCH(C$3,[6]acpsa_table6_Dir_Tot_Out_2018!$C$1:$E$1,0)),3)</f>
        <v>1.583</v>
      </c>
      <c r="D45" s="29">
        <f>ROUND(INDEX([6]acpsa_table6_Dir_Tot_Out_2018!$C$2:$E$71,MATCH(TRIM($A45),[6]acpsa_table6_Dir_Tot_Out_2018!$B$2:$B$71,0),MATCH(D$3,[6]acpsa_table6_Dir_Tot_Out_2018!$C$1:$E$1,0)),0)</f>
        <v>1101</v>
      </c>
    </row>
    <row r="46" spans="1:4" x14ac:dyDescent="0.3">
      <c r="A46" s="41" t="s">
        <v>33</v>
      </c>
      <c r="B46" s="29">
        <f>ROUND(INDEX([6]acpsa_table6_Dir_Tot_Out_2018!$C$2:$E$71,MATCH(TRIM($A46),[6]acpsa_table6_Dir_Tot_Out_2018!$B$2:$B$71,0),MATCH(B$3,[6]acpsa_table6_Dir_Tot_Out_2018!$C$1:$E$1,0)),0)</f>
        <v>21133</v>
      </c>
      <c r="C46" s="34">
        <f>ROUND(INDEX([6]acpsa_table6_Dir_Tot_Out_2018!$C$2:$E$71,MATCH(TRIM($A46),[6]acpsa_table6_Dir_Tot_Out_2018!$B$2:$B$71,0),MATCH(C$3,[6]acpsa_table6_Dir_Tot_Out_2018!$C$1:$E$1,0)),3)</f>
        <v>0.51800000000000002</v>
      </c>
      <c r="D46" s="29">
        <f>ROUND(INDEX([6]acpsa_table6_Dir_Tot_Out_2018!$C$2:$E$71,MATCH(TRIM($A46),[6]acpsa_table6_Dir_Tot_Out_2018!$B$2:$B$71,0),MATCH(D$3,[6]acpsa_table6_Dir_Tot_Out_2018!$C$1:$E$1,0)),0)</f>
        <v>10956</v>
      </c>
    </row>
    <row r="47" spans="1:4" x14ac:dyDescent="0.3">
      <c r="A47" s="41" t="s">
        <v>20</v>
      </c>
      <c r="B47" s="29">
        <f>ROUND(INDEX([6]acpsa_table6_Dir_Tot_Out_2018!$C$2:$E$71,MATCH(TRIM($A47),[6]acpsa_table6_Dir_Tot_Out_2018!$B$2:$B$71,0),MATCH(B$3,[6]acpsa_table6_Dir_Tot_Out_2018!$C$1:$E$1,0)),0)</f>
        <v>1674</v>
      </c>
      <c r="C47" s="34">
        <f>ROUND(INDEX([6]acpsa_table6_Dir_Tot_Out_2018!$C$2:$E$71,MATCH(TRIM($A47),[6]acpsa_table6_Dir_Tot_Out_2018!$B$2:$B$71,0),MATCH(C$3,[6]acpsa_table6_Dir_Tot_Out_2018!$C$1:$E$1,0)),3)</f>
        <v>1.673</v>
      </c>
      <c r="D47" s="29">
        <f>ROUND(INDEX([6]acpsa_table6_Dir_Tot_Out_2018!$C$2:$E$71,MATCH(TRIM($A47),[6]acpsa_table6_Dir_Tot_Out_2018!$B$2:$B$71,0),MATCH(D$3,[6]acpsa_table6_Dir_Tot_Out_2018!$C$1:$E$1,0)),0)</f>
        <v>2802</v>
      </c>
    </row>
    <row r="48" spans="1:4" x14ac:dyDescent="0.3">
      <c r="A48" s="39" t="s">
        <v>65</v>
      </c>
      <c r="B48" s="29">
        <f>ROUND(INDEX([6]acpsa_table6_Dir_Tot_Out_2018!$C$2:$E$71,MATCH(TRIM($A48),[6]acpsa_table6_Dir_Tot_Out_2018!$B$2:$B$71,0),MATCH(B$3,[6]acpsa_table6_Dir_Tot_Out_2018!$C$1:$E$1,0)),0)</f>
        <v>24083</v>
      </c>
      <c r="C48" s="34"/>
      <c r="D48" s="29">
        <f>ROUND(INDEX([6]acpsa_table6_Dir_Tot_Out_2018!$C$2:$E$71,MATCH(TRIM($A48),[6]acpsa_table6_Dir_Tot_Out_2018!$B$2:$B$71,0),MATCH(D$3,[6]acpsa_table6_Dir_Tot_Out_2018!$C$1:$E$1,0)),0)</f>
        <v>39588</v>
      </c>
    </row>
    <row r="49" spans="1:4" x14ac:dyDescent="0.3">
      <c r="A49" s="41" t="s">
        <v>66</v>
      </c>
      <c r="B49" s="29">
        <f>ROUND(INDEX([6]acpsa_table6_Dir_Tot_Out_2018!$C$2:$E$71,MATCH(TRIM($A49),[6]acpsa_table6_Dir_Tot_Out_2018!$B$2:$B$71,0),MATCH(B$3,[6]acpsa_table6_Dir_Tot_Out_2018!$C$1:$E$1,0)),0)</f>
        <v>2287</v>
      </c>
      <c r="C49" s="34">
        <f>ROUND(INDEX([6]acpsa_table6_Dir_Tot_Out_2018!$C$2:$E$71,MATCH(TRIM($A49),[6]acpsa_table6_Dir_Tot_Out_2018!$B$2:$B$71,0),MATCH(C$3,[6]acpsa_table6_Dir_Tot_Out_2018!$C$1:$E$1,0)),3)</f>
        <v>1.6439999999999999</v>
      </c>
      <c r="D49" s="29">
        <f>ROUND(INDEX([6]acpsa_table6_Dir_Tot_Out_2018!$C$2:$E$71,MATCH(TRIM($A49),[6]acpsa_table6_Dir_Tot_Out_2018!$B$2:$B$71,0),MATCH(D$3,[6]acpsa_table6_Dir_Tot_Out_2018!$C$1:$E$1,0)),0)</f>
        <v>3759</v>
      </c>
    </row>
    <row r="50" spans="1:4" x14ac:dyDescent="0.3">
      <c r="A50" s="41" t="s">
        <v>67</v>
      </c>
      <c r="B50" s="29">
        <f>ROUND(INDEX([6]acpsa_table6_Dir_Tot_Out_2018!$C$2:$E$71,MATCH(TRIM($A50),[6]acpsa_table6_Dir_Tot_Out_2018!$B$2:$B$71,0),MATCH(B$3,[6]acpsa_table6_Dir_Tot_Out_2018!$C$1:$E$1,0)),0)</f>
        <v>1236</v>
      </c>
      <c r="C50" s="34">
        <f>ROUND(INDEX([6]acpsa_table6_Dir_Tot_Out_2018!$C$2:$E$71,MATCH(TRIM($A50),[6]acpsa_table6_Dir_Tot_Out_2018!$B$2:$B$71,0),MATCH(C$3,[6]acpsa_table6_Dir_Tot_Out_2018!$C$1:$E$1,0)),3)</f>
        <v>1.6439999999999999</v>
      </c>
      <c r="D50" s="29">
        <f>ROUND(INDEX([6]acpsa_table6_Dir_Tot_Out_2018!$C$2:$E$71,MATCH(TRIM($A50),[6]acpsa_table6_Dir_Tot_Out_2018!$B$2:$B$71,0),MATCH(D$3,[6]acpsa_table6_Dir_Tot_Out_2018!$C$1:$E$1,0)),0)</f>
        <v>2032</v>
      </c>
    </row>
    <row r="51" spans="1:4" x14ac:dyDescent="0.3">
      <c r="A51" s="41" t="s">
        <v>68</v>
      </c>
      <c r="B51" s="29">
        <f>ROUND(INDEX([6]acpsa_table6_Dir_Tot_Out_2018!$C$2:$E$71,MATCH(TRIM($A51),[6]acpsa_table6_Dir_Tot_Out_2018!$B$2:$B$71,0),MATCH(B$3,[6]acpsa_table6_Dir_Tot_Out_2018!$C$1:$E$1,0)),0)</f>
        <v>1618</v>
      </c>
      <c r="C51" s="34">
        <f>ROUND(INDEX([6]acpsa_table6_Dir_Tot_Out_2018!$C$2:$E$71,MATCH(TRIM($A51),[6]acpsa_table6_Dir_Tot_Out_2018!$B$2:$B$71,0),MATCH(C$3,[6]acpsa_table6_Dir_Tot_Out_2018!$C$1:$E$1,0)),3)</f>
        <v>1.6439999999999999</v>
      </c>
      <c r="D51" s="29">
        <f>ROUND(INDEX([6]acpsa_table6_Dir_Tot_Out_2018!$C$2:$E$71,MATCH(TRIM($A51),[6]acpsa_table6_Dir_Tot_Out_2018!$B$2:$B$71,0),MATCH(D$3,[6]acpsa_table6_Dir_Tot_Out_2018!$C$1:$E$1,0)),0)</f>
        <v>2660</v>
      </c>
    </row>
    <row r="52" spans="1:4" x14ac:dyDescent="0.3">
      <c r="A52" s="41" t="s">
        <v>69</v>
      </c>
      <c r="B52" s="29">
        <f>ROUND(INDEX([6]acpsa_table6_Dir_Tot_Out_2018!$C$2:$E$71,MATCH(TRIM($A52),[6]acpsa_table6_Dir_Tot_Out_2018!$B$2:$B$71,0),MATCH(B$3,[6]acpsa_table6_Dir_Tot_Out_2018!$C$1:$E$1,0)),0)</f>
        <v>3750</v>
      </c>
      <c r="C52" s="34">
        <f>ROUND(INDEX([6]acpsa_table6_Dir_Tot_Out_2018!$C$2:$E$71,MATCH(TRIM($A52),[6]acpsa_table6_Dir_Tot_Out_2018!$B$2:$B$71,0),MATCH(C$3,[6]acpsa_table6_Dir_Tot_Out_2018!$C$1:$E$1,0)),3)</f>
        <v>1.6439999999999999</v>
      </c>
      <c r="D52" s="29">
        <f>ROUND(INDEX([6]acpsa_table6_Dir_Tot_Out_2018!$C$2:$E$71,MATCH(TRIM($A52),[6]acpsa_table6_Dir_Tot_Out_2018!$B$2:$B$71,0),MATCH(D$3,[6]acpsa_table6_Dir_Tot_Out_2018!$C$1:$E$1,0)),0)</f>
        <v>6165</v>
      </c>
    </row>
    <row r="53" spans="1:4" x14ac:dyDescent="0.3">
      <c r="A53" s="41" t="s">
        <v>70</v>
      </c>
      <c r="B53" s="29">
        <f>ROUND(INDEX([6]acpsa_table6_Dir_Tot_Out_2018!$C$2:$E$71,MATCH(TRIM($A53),[6]acpsa_table6_Dir_Tot_Out_2018!$B$2:$B$71,0),MATCH(B$3,[6]acpsa_table6_Dir_Tot_Out_2018!$C$1:$E$1,0)),0)</f>
        <v>8785</v>
      </c>
      <c r="C53" s="34">
        <f>ROUND(INDEX([6]acpsa_table6_Dir_Tot_Out_2018!$C$2:$E$71,MATCH(TRIM($A53),[6]acpsa_table6_Dir_Tot_Out_2018!$B$2:$B$71,0),MATCH(C$3,[6]acpsa_table6_Dir_Tot_Out_2018!$C$1:$E$1,0)),3)</f>
        <v>1.6439999999999999</v>
      </c>
      <c r="D53" s="29">
        <f>ROUND(INDEX([6]acpsa_table6_Dir_Tot_Out_2018!$C$2:$E$71,MATCH(TRIM($A53),[6]acpsa_table6_Dir_Tot_Out_2018!$B$2:$B$71,0),MATCH(D$3,[6]acpsa_table6_Dir_Tot_Out_2018!$C$1:$E$1,0)),0)</f>
        <v>14442</v>
      </c>
    </row>
    <row r="54" spans="1:4" x14ac:dyDescent="0.3">
      <c r="A54" s="41" t="s">
        <v>71</v>
      </c>
      <c r="B54" s="29">
        <f>ROUND(INDEX([6]acpsa_table6_Dir_Tot_Out_2018!$C$2:$E$71,MATCH(TRIM($A54),[6]acpsa_table6_Dir_Tot_Out_2018!$B$2:$B$71,0),MATCH(B$3,[6]acpsa_table6_Dir_Tot_Out_2018!$C$1:$E$1,0)),0)</f>
        <v>6406</v>
      </c>
      <c r="C54" s="34">
        <f>ROUND(INDEX([6]acpsa_table6_Dir_Tot_Out_2018!$C$2:$E$71,MATCH(TRIM($A54),[6]acpsa_table6_Dir_Tot_Out_2018!$B$2:$B$71,0),MATCH(C$3,[6]acpsa_table6_Dir_Tot_Out_2018!$C$1:$E$1,0)),3)</f>
        <v>1.6439999999999999</v>
      </c>
      <c r="D54" s="29">
        <f>ROUND(INDEX([6]acpsa_table6_Dir_Tot_Out_2018!$C$2:$E$71,MATCH(TRIM($A54),[6]acpsa_table6_Dir_Tot_Out_2018!$B$2:$B$71,0),MATCH(D$3,[6]acpsa_table6_Dir_Tot_Out_2018!$C$1:$E$1,0)),0)</f>
        <v>10530</v>
      </c>
    </row>
    <row r="55" spans="1:4" x14ac:dyDescent="0.3">
      <c r="A55" s="39" t="s">
        <v>72</v>
      </c>
      <c r="B55" s="29">
        <f>ROUND(INDEX([6]acpsa_table6_Dir_Tot_Out_2018!$C$2:$E$71,MATCH(TRIM($A55),[6]acpsa_table6_Dir_Tot_Out_2018!$B$2:$B$71,0),MATCH(B$3,[6]acpsa_table6_Dir_Tot_Out_2018!$C$1:$E$1,0)),0)</f>
        <v>144165</v>
      </c>
      <c r="C55" s="34"/>
      <c r="D55" s="29">
        <f>ROUND(INDEX([6]acpsa_table6_Dir_Tot_Out_2018!$C$2:$E$71,MATCH(TRIM($A55),[6]acpsa_table6_Dir_Tot_Out_2018!$B$2:$B$71,0),MATCH(D$3,[6]acpsa_table6_Dir_Tot_Out_2018!$C$1:$E$1,0)),0)</f>
        <v>236983</v>
      </c>
    </row>
    <row r="56" spans="1:4" x14ac:dyDescent="0.3">
      <c r="A56" s="41" t="s">
        <v>73</v>
      </c>
      <c r="B56" s="29">
        <f>ROUND(INDEX([6]acpsa_table6_Dir_Tot_Out_2018!$C$2:$E$71,MATCH(TRIM($A56),[6]acpsa_table6_Dir_Tot_Out_2018!$B$2:$B$71,0),MATCH(B$3,[6]acpsa_table6_Dir_Tot_Out_2018!$C$1:$E$1,0)),0)</f>
        <v>15393</v>
      </c>
      <c r="C56" s="34">
        <f>ROUND(INDEX([6]acpsa_table6_Dir_Tot_Out_2018!$C$2:$E$71,MATCH(TRIM($A56),[6]acpsa_table6_Dir_Tot_Out_2018!$B$2:$B$71,0),MATCH(C$3,[6]acpsa_table6_Dir_Tot_Out_2018!$C$1:$E$1,0)),3)</f>
        <v>1.6439999999999999</v>
      </c>
      <c r="D56" s="29">
        <f>ROUND(INDEX([6]acpsa_table6_Dir_Tot_Out_2018!$C$2:$E$71,MATCH(TRIM($A56),[6]acpsa_table6_Dir_Tot_Out_2018!$B$2:$B$71,0),MATCH(D$3,[6]acpsa_table6_Dir_Tot_Out_2018!$C$1:$E$1,0)),0)</f>
        <v>25303</v>
      </c>
    </row>
    <row r="57" spans="1:4" x14ac:dyDescent="0.3">
      <c r="A57" s="41" t="s">
        <v>74</v>
      </c>
      <c r="B57" s="29">
        <f>ROUND(INDEX([6]acpsa_table6_Dir_Tot_Out_2018!$C$2:$E$71,MATCH(TRIM($A57),[6]acpsa_table6_Dir_Tot_Out_2018!$B$2:$B$71,0),MATCH(B$3,[6]acpsa_table6_Dir_Tot_Out_2018!$C$1:$E$1,0)),0)</f>
        <v>27386</v>
      </c>
      <c r="C57" s="34">
        <f>ROUND(INDEX([6]acpsa_table6_Dir_Tot_Out_2018!$C$2:$E$71,MATCH(TRIM($A57),[6]acpsa_table6_Dir_Tot_Out_2018!$B$2:$B$71,0),MATCH(C$3,[6]acpsa_table6_Dir_Tot_Out_2018!$C$1:$E$1,0)),3)</f>
        <v>1.6439999999999999</v>
      </c>
      <c r="D57" s="29">
        <f>ROUND(INDEX([6]acpsa_table6_Dir_Tot_Out_2018!$C$2:$E$71,MATCH(TRIM($A57),[6]acpsa_table6_Dir_Tot_Out_2018!$B$2:$B$71,0),MATCH(D$3,[6]acpsa_table6_Dir_Tot_Out_2018!$C$1:$E$1,0)),0)</f>
        <v>45018</v>
      </c>
    </row>
    <row r="58" spans="1:4" x14ac:dyDescent="0.3">
      <c r="A58" s="41" t="s">
        <v>75</v>
      </c>
      <c r="B58" s="29">
        <f>ROUND(INDEX([6]acpsa_table6_Dir_Tot_Out_2018!$C$2:$E$71,MATCH(TRIM($A58),[6]acpsa_table6_Dir_Tot_Out_2018!$B$2:$B$71,0),MATCH(B$3,[6]acpsa_table6_Dir_Tot_Out_2018!$C$1:$E$1,0)),0)</f>
        <v>101387</v>
      </c>
      <c r="C58" s="34">
        <f>ROUND(INDEX([6]acpsa_table6_Dir_Tot_Out_2018!$C$2:$E$71,MATCH(TRIM($A58),[6]acpsa_table6_Dir_Tot_Out_2018!$B$2:$B$71,0),MATCH(C$3,[6]acpsa_table6_Dir_Tot_Out_2018!$C$1:$E$1,0)),3)</f>
        <v>1.6439999999999999</v>
      </c>
      <c r="D58" s="29">
        <f>ROUND(INDEX([6]acpsa_table6_Dir_Tot_Out_2018!$C$2:$E$71,MATCH(TRIM($A58),[6]acpsa_table6_Dir_Tot_Out_2018!$B$2:$B$71,0),MATCH(D$3,[6]acpsa_table6_Dir_Tot_Out_2018!$C$1:$E$1,0)),0)</f>
        <v>166662</v>
      </c>
    </row>
    <row r="59" spans="1:4" x14ac:dyDescent="0.3">
      <c r="A59" s="39" t="s">
        <v>76</v>
      </c>
      <c r="B59" s="29">
        <f>ROUND(INDEX([6]acpsa_table6_Dir_Tot_Out_2018!$C$2:$E$71,MATCH(TRIM($A59),[6]acpsa_table6_Dir_Tot_Out_2018!$B$2:$B$71,0),MATCH(B$3,[6]acpsa_table6_Dir_Tot_Out_2018!$C$1:$E$1,0)),0)</f>
        <v>361987</v>
      </c>
      <c r="C59" s="34"/>
      <c r="D59" s="29">
        <f>ROUND(INDEX([6]acpsa_table6_Dir_Tot_Out_2018!$C$2:$E$71,MATCH(TRIM($A59),[6]acpsa_table6_Dir_Tot_Out_2018!$B$2:$B$71,0),MATCH(D$3,[6]acpsa_table6_Dir_Tot_Out_2018!$C$1:$E$1,0)),0)</f>
        <v>599479</v>
      </c>
    </row>
    <row r="60" spans="1:4" x14ac:dyDescent="0.3">
      <c r="A60" s="41" t="s">
        <v>24</v>
      </c>
      <c r="B60" s="29">
        <f>ROUND(INDEX([6]acpsa_table6_Dir_Tot_Out_2018!$C$2:$E$71,MATCH(TRIM($A60),[6]acpsa_table6_Dir_Tot_Out_2018!$B$2:$B$71,0),MATCH(B$3,[6]acpsa_table6_Dir_Tot_Out_2018!$C$1:$E$1,0)),0)</f>
        <v>156751</v>
      </c>
      <c r="C60" s="34">
        <f>ROUND(INDEX([6]acpsa_table6_Dir_Tot_Out_2018!$C$2:$E$71,MATCH(TRIM($A60),[6]acpsa_table6_Dir_Tot_Out_2018!$B$2:$B$71,0),MATCH(C$3,[6]acpsa_table6_Dir_Tot_Out_2018!$C$1:$E$1,0)),3)</f>
        <v>1.7689999999999999</v>
      </c>
      <c r="D60" s="29">
        <f>ROUND(INDEX([6]acpsa_table6_Dir_Tot_Out_2018!$C$2:$E$71,MATCH(TRIM($A60),[6]acpsa_table6_Dir_Tot_Out_2018!$B$2:$B$71,0),MATCH(D$3,[6]acpsa_table6_Dir_Tot_Out_2018!$C$1:$E$1,0)),0)</f>
        <v>277235</v>
      </c>
    </row>
    <row r="61" spans="1:4" x14ac:dyDescent="0.3">
      <c r="A61" s="41" t="s">
        <v>23</v>
      </c>
      <c r="B61" s="29">
        <f>ROUND(INDEX([6]acpsa_table6_Dir_Tot_Out_2018!$C$2:$E$71,MATCH(TRIM($A61),[6]acpsa_table6_Dir_Tot_Out_2018!$B$2:$B$71,0),MATCH(B$3,[6]acpsa_table6_Dir_Tot_Out_2018!$C$1:$E$1,0)),0)</f>
        <v>18634</v>
      </c>
      <c r="C61" s="34">
        <f>ROUND(INDEX([6]acpsa_table6_Dir_Tot_Out_2018!$C$2:$E$71,MATCH(TRIM($A61),[6]acpsa_table6_Dir_Tot_Out_2018!$B$2:$B$71,0),MATCH(C$3,[6]acpsa_table6_Dir_Tot_Out_2018!$C$1:$E$1,0)),3)</f>
        <v>1.544</v>
      </c>
      <c r="D61" s="29">
        <f>ROUND(INDEX([6]acpsa_table6_Dir_Tot_Out_2018!$C$2:$E$71,MATCH(TRIM($A61),[6]acpsa_table6_Dir_Tot_Out_2018!$B$2:$B$71,0),MATCH(D$3,[6]acpsa_table6_Dir_Tot_Out_2018!$C$1:$E$1,0)),0)</f>
        <v>28768</v>
      </c>
    </row>
    <row r="62" spans="1:4" x14ac:dyDescent="0.3">
      <c r="A62" s="41" t="s">
        <v>22</v>
      </c>
      <c r="B62" s="29">
        <f>ROUND(INDEX([6]acpsa_table6_Dir_Tot_Out_2018!$C$2:$E$71,MATCH(TRIM($A62),[6]acpsa_table6_Dir_Tot_Out_2018!$B$2:$B$71,0),MATCH(B$3,[6]acpsa_table6_Dir_Tot_Out_2018!$C$1:$E$1,0)),0)</f>
        <v>19878</v>
      </c>
      <c r="C62" s="34">
        <f>ROUND(INDEX([6]acpsa_table6_Dir_Tot_Out_2018!$C$2:$E$71,MATCH(TRIM($A62),[6]acpsa_table6_Dir_Tot_Out_2018!$B$2:$B$71,0),MATCH(C$3,[6]acpsa_table6_Dir_Tot_Out_2018!$C$1:$E$1,0)),3)</f>
        <v>1.544</v>
      </c>
      <c r="D62" s="29">
        <f>ROUND(INDEX([6]acpsa_table6_Dir_Tot_Out_2018!$C$2:$E$71,MATCH(TRIM($A62),[6]acpsa_table6_Dir_Tot_Out_2018!$B$2:$B$71,0),MATCH(D$3,[6]acpsa_table6_Dir_Tot_Out_2018!$C$1:$E$1,0)),0)</f>
        <v>30690</v>
      </c>
    </row>
    <row r="63" spans="1:4" x14ac:dyDescent="0.3">
      <c r="A63" s="41" t="s">
        <v>77</v>
      </c>
      <c r="B63" s="29">
        <f>ROUND(INDEX([6]acpsa_table6_Dir_Tot_Out_2018!$C$2:$E$71,MATCH(TRIM($A63),[6]acpsa_table6_Dir_Tot_Out_2018!$B$2:$B$71,0),MATCH(B$3,[6]acpsa_table6_Dir_Tot_Out_2018!$C$1:$E$1,0)),0)</f>
        <v>90107</v>
      </c>
      <c r="C63" s="34">
        <f>ROUND(INDEX([6]acpsa_table6_Dir_Tot_Out_2018!$C$2:$E$71,MATCH(TRIM($A63),[6]acpsa_table6_Dir_Tot_Out_2018!$B$2:$B$71,0),MATCH(C$3,[6]acpsa_table6_Dir_Tot_Out_2018!$C$1:$E$1,0)),3)</f>
        <v>1.544</v>
      </c>
      <c r="D63" s="29">
        <f>ROUND(INDEX([6]acpsa_table6_Dir_Tot_Out_2018!$C$2:$E$71,MATCH(TRIM($A63),[6]acpsa_table6_Dir_Tot_Out_2018!$B$2:$B$71,0),MATCH(D$3,[6]acpsa_table6_Dir_Tot_Out_2018!$C$1:$E$1,0)),0)</f>
        <v>139116</v>
      </c>
    </row>
    <row r="64" spans="1:4" x14ac:dyDescent="0.3">
      <c r="A64" s="42" t="s">
        <v>25</v>
      </c>
      <c r="B64" s="29">
        <f>ROUND(INDEX([6]acpsa_table6_Dir_Tot_Out_2018!$C$2:$E$71,MATCH(TRIM($A64),[6]acpsa_table6_Dir_Tot_Out_2018!$B$2:$B$71,0),MATCH(B$3,[6]acpsa_table6_Dir_Tot_Out_2018!$C$1:$E$1,0)),0)</f>
        <v>76617</v>
      </c>
      <c r="C64" s="34">
        <f>ROUND(INDEX([6]acpsa_table6_Dir_Tot_Out_2018!$C$2:$E$71,MATCH(TRIM($A64),[6]acpsa_table6_Dir_Tot_Out_2018!$B$2:$B$71,0),MATCH(C$3,[6]acpsa_table6_Dir_Tot_Out_2018!$C$1:$E$1,0)),3)</f>
        <v>1.6140000000000001</v>
      </c>
      <c r="D64" s="29">
        <f>ROUND(INDEX([6]acpsa_table6_Dir_Tot_Out_2018!$C$2:$E$71,MATCH(TRIM($A64),[6]acpsa_table6_Dir_Tot_Out_2018!$B$2:$B$71,0),MATCH(D$3,[6]acpsa_table6_Dir_Tot_Out_2018!$C$1:$E$1,0)),0)</f>
        <v>123669</v>
      </c>
    </row>
    <row r="65" spans="1:4" x14ac:dyDescent="0.3">
      <c r="A65" s="43" t="s">
        <v>78</v>
      </c>
      <c r="B65" s="29">
        <f>ROUND(INDEX([6]acpsa_table6_Dir_Tot_Out_2018!$C$2:$E$71,MATCH(TRIM($A65),[6]acpsa_table6_Dir_Tot_Out_2018!$B$2:$B$71,0),MATCH(B$3,[6]acpsa_table6_Dir_Tot_Out_2018!$C$1:$E$1,0)),0)</f>
        <v>133167</v>
      </c>
      <c r="C65" s="34"/>
      <c r="D65" s="29">
        <f>ROUND(INDEX([6]acpsa_table6_Dir_Tot_Out_2018!$C$2:$E$71,MATCH(TRIM($A65),[6]acpsa_table6_Dir_Tot_Out_2018!$B$2:$B$71,0),MATCH(D$3,[6]acpsa_table6_Dir_Tot_Out_2018!$C$1:$E$1,0)),0)</f>
        <v>245994</v>
      </c>
    </row>
    <row r="66" spans="1:4" x14ac:dyDescent="0.3">
      <c r="A66" s="42" t="s">
        <v>79</v>
      </c>
      <c r="B66" s="29">
        <f>ROUND(INDEX([6]acpsa_table6_Dir_Tot_Out_2018!$C$2:$E$71,MATCH(TRIM($A66),[6]acpsa_table6_Dir_Tot_Out_2018!$B$2:$B$71,0),MATCH(B$3,[6]acpsa_table6_Dir_Tot_Out_2018!$C$1:$E$1,0)),0)</f>
        <v>44050</v>
      </c>
      <c r="C66" s="34">
        <f>ROUND(INDEX([6]acpsa_table6_Dir_Tot_Out_2018!$C$2:$E$71,MATCH(TRIM($A66),[6]acpsa_table6_Dir_Tot_Out_2018!$B$2:$B$71,0),MATCH(C$3,[6]acpsa_table6_Dir_Tot_Out_2018!$C$1:$E$1,0)),3)</f>
        <v>1.756</v>
      </c>
      <c r="D66" s="29">
        <f>ROUND(INDEX([6]acpsa_table6_Dir_Tot_Out_2018!$C$2:$E$71,MATCH(TRIM($A66),[6]acpsa_table6_Dir_Tot_Out_2018!$B$2:$B$71,0),MATCH(D$3,[6]acpsa_table6_Dir_Tot_Out_2018!$C$1:$E$1,0)),0)</f>
        <v>77357</v>
      </c>
    </row>
    <row r="67" spans="1:4" x14ac:dyDescent="0.3">
      <c r="A67" s="42" t="s">
        <v>80</v>
      </c>
      <c r="B67" s="29">
        <f>ROUND(INDEX([6]acpsa_table6_Dir_Tot_Out_2018!$C$2:$E$71,MATCH(TRIM($A67),[6]acpsa_table6_Dir_Tot_Out_2018!$B$2:$B$71,0),MATCH(B$3,[6]acpsa_table6_Dir_Tot_Out_2018!$C$1:$E$1,0)),0)</f>
        <v>18181</v>
      </c>
      <c r="C67" s="34">
        <f>ROUND(INDEX([6]acpsa_table6_Dir_Tot_Out_2018!$C$2:$E$71,MATCH(TRIM($A67),[6]acpsa_table6_Dir_Tot_Out_2018!$B$2:$B$71,0),MATCH(C$3,[6]acpsa_table6_Dir_Tot_Out_2018!$C$1:$E$1,0)),3)</f>
        <v>1.837</v>
      </c>
      <c r="D67" s="29">
        <f>ROUND(INDEX([6]acpsa_table6_Dir_Tot_Out_2018!$C$2:$E$71,MATCH(TRIM($A67),[6]acpsa_table6_Dir_Tot_Out_2018!$B$2:$B$71,0),MATCH(D$3,[6]acpsa_table6_Dir_Tot_Out_2018!$C$1:$E$1,0)),0)</f>
        <v>33403</v>
      </c>
    </row>
    <row r="68" spans="1:4" x14ac:dyDescent="0.3">
      <c r="A68" s="42" t="s">
        <v>81</v>
      </c>
      <c r="B68" s="29">
        <f>ROUND(INDEX([6]acpsa_table6_Dir_Tot_Out_2018!$C$2:$E$71,MATCH(TRIM($A68),[6]acpsa_table6_Dir_Tot_Out_2018!$B$2:$B$71,0),MATCH(B$3,[6]acpsa_table6_Dir_Tot_Out_2018!$C$1:$E$1,0)),0)</f>
        <v>5267</v>
      </c>
      <c r="C68" s="34">
        <f>ROUND(INDEX([6]acpsa_table6_Dir_Tot_Out_2018!$C$2:$E$71,MATCH(TRIM($A68),[6]acpsa_table6_Dir_Tot_Out_2018!$B$2:$B$71,0),MATCH(C$3,[6]acpsa_table6_Dir_Tot_Out_2018!$C$1:$E$1,0)),3)</f>
        <v>1.756</v>
      </c>
      <c r="D68" s="29">
        <f>ROUND(INDEX([6]acpsa_table6_Dir_Tot_Out_2018!$C$2:$E$71,MATCH(TRIM($A68),[6]acpsa_table6_Dir_Tot_Out_2018!$B$2:$B$71,0),MATCH(D$3,[6]acpsa_table6_Dir_Tot_Out_2018!$C$1:$E$1,0)),0)</f>
        <v>9250</v>
      </c>
    </row>
    <row r="69" spans="1:4" x14ac:dyDescent="0.3">
      <c r="A69" s="42" t="s">
        <v>82</v>
      </c>
      <c r="B69" s="29">
        <f>ROUND(INDEX([6]acpsa_table6_Dir_Tot_Out_2018!$C$2:$E$71,MATCH(TRIM($A69),[6]acpsa_table6_Dir_Tot_Out_2018!$B$2:$B$71,0),MATCH(B$3,[6]acpsa_table6_Dir_Tot_Out_2018!$C$1:$E$1,0)),0)</f>
        <v>12724</v>
      </c>
      <c r="C69" s="34">
        <f>ROUND(INDEX([6]acpsa_table6_Dir_Tot_Out_2018!$C$2:$E$71,MATCH(TRIM($A69),[6]acpsa_table6_Dir_Tot_Out_2018!$B$2:$B$71,0),MATCH(C$3,[6]acpsa_table6_Dir_Tot_Out_2018!$C$1:$E$1,0)),3)</f>
        <v>1.968</v>
      </c>
      <c r="D69" s="29">
        <f>ROUND(INDEX([6]acpsa_table6_Dir_Tot_Out_2018!$C$2:$E$71,MATCH(TRIM($A69),[6]acpsa_table6_Dir_Tot_Out_2018!$B$2:$B$71,0),MATCH(D$3,[6]acpsa_table6_Dir_Tot_Out_2018!$C$1:$E$1,0)),0)</f>
        <v>25046</v>
      </c>
    </row>
    <row r="70" spans="1:4" x14ac:dyDescent="0.3">
      <c r="A70" s="114" t="s">
        <v>144</v>
      </c>
      <c r="B70" s="29">
        <f>ROUND(INDEX([6]acpsa_table6_Dir_Tot_Out_2018!$C$2:$E$71,MATCH(TRIM($A70),[6]acpsa_table6_Dir_Tot_Out_2018!$B$2:$B$71,0),MATCH(B$3,[6]acpsa_table6_Dir_Tot_Out_2018!$C$1:$E$1,0)),0)</f>
        <v>1764</v>
      </c>
      <c r="C70" s="34">
        <f>ROUND(INDEX([6]acpsa_table6_Dir_Tot_Out_2018!$C$2:$E$71,MATCH(TRIM($A70),[6]acpsa_table6_Dir_Tot_Out_2018!$B$2:$B$71,0),MATCH(C$3,[6]acpsa_table6_Dir_Tot_Out_2018!$C$1:$E$1,0)),3)</f>
        <v>1.76</v>
      </c>
      <c r="D70" s="29">
        <f>ROUND(INDEX([6]acpsa_table6_Dir_Tot_Out_2018!$C$2:$E$71,MATCH(TRIM($A70),[6]acpsa_table6_Dir_Tot_Out_2018!$B$2:$B$71,0),MATCH(D$3,[6]acpsa_table6_Dir_Tot_Out_2018!$C$1:$E$1,0)),0)</f>
        <v>3105</v>
      </c>
    </row>
    <row r="71" spans="1:4" x14ac:dyDescent="0.3">
      <c r="A71" s="42" t="s">
        <v>83</v>
      </c>
      <c r="B71" s="29">
        <f>ROUND(INDEX([6]acpsa_table6_Dir_Tot_Out_2018!$C$2:$E$71,MATCH(TRIM($A71),[6]acpsa_table6_Dir_Tot_Out_2018!$B$2:$B$71,0),MATCH(B$3,[6]acpsa_table6_Dir_Tot_Out_2018!$C$1:$E$1,0)),0)</f>
        <v>51181</v>
      </c>
      <c r="C71" s="34">
        <f>ROUND(INDEX([6]acpsa_table6_Dir_Tot_Out_2018!$C$2:$E$71,MATCH(TRIM($A71),[6]acpsa_table6_Dir_Tot_Out_2018!$B$2:$B$71,0),MATCH(C$3,[6]acpsa_table6_Dir_Tot_Out_2018!$C$1:$E$1,0)),3)</f>
        <v>1.911</v>
      </c>
      <c r="D71" s="29">
        <f>ROUND(INDEX([6]acpsa_table6_Dir_Tot_Out_2018!$C$2:$E$71,MATCH(TRIM($A71),[6]acpsa_table6_Dir_Tot_Out_2018!$B$2:$B$71,0),MATCH(D$3,[6]acpsa_table6_Dir_Tot_Out_2018!$C$1:$E$1,0)),0)</f>
        <v>97833</v>
      </c>
    </row>
    <row r="72" spans="1:4" x14ac:dyDescent="0.3">
      <c r="A72" s="44" t="s">
        <v>34</v>
      </c>
      <c r="B72" s="30">
        <f>ROUND(INDEX([6]acpsa_table6_Dir_Tot_Out_2018!$C$2:$E$71,MATCH(TRIM($A72),[6]acpsa_table6_Dir_Tot_Out_2018!$B$2:$B$71,0),MATCH(B$3,[6]acpsa_table6_Dir_Tot_Out_2018!$C$1:$E$1,0)),0)</f>
        <v>31363</v>
      </c>
      <c r="C72" s="35">
        <f>ROUND(INDEX([6]acpsa_table6_Dir_Tot_Out_2018!$C$2:$E$71,MATCH(TRIM($A72),[6]acpsa_table6_Dir_Tot_Out_2018!$B$2:$B$71,0),MATCH(C$3,[6]acpsa_table6_Dir_Tot_Out_2018!$C$1:$E$1,0)),3)</f>
        <v>1.7370000000000001</v>
      </c>
      <c r="D72" s="30">
        <f>ROUND(INDEX([6]acpsa_table6_Dir_Tot_Out_2018!$C$2:$E$71,MATCH(TRIM($A72),[6]acpsa_table6_Dir_Tot_Out_2018!$B$2:$B$71,0),MATCH(D$3,[6]acpsa_table6_Dir_Tot_Out_2018!$C$1:$E$1,0)),0)</f>
        <v>54481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1"/>
  <sheetViews>
    <sheetView workbookViewId="0">
      <selection sqref="A1:D1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142</v>
      </c>
      <c r="B1" s="157"/>
      <c r="C1" s="157"/>
      <c r="D1" s="158"/>
    </row>
    <row r="2" spans="1:4" ht="51" x14ac:dyDescent="0.3">
      <c r="A2" s="95" t="s">
        <v>101</v>
      </c>
      <c r="B2" s="96" t="s">
        <v>130</v>
      </c>
      <c r="C2" s="97" t="s">
        <v>131</v>
      </c>
      <c r="D2" s="97" t="s">
        <v>143</v>
      </c>
    </row>
    <row r="3" spans="1:4" x14ac:dyDescent="0.3">
      <c r="A3" s="108" t="s">
        <v>117</v>
      </c>
      <c r="B3" s="46">
        <f>INDEX(Table6_Commodity_Output!$B$4:$B$73,MATCH($A3,Table6_Commodity_Output!$A$4:$A$73,0))</f>
        <v>1502561</v>
      </c>
      <c r="C3" s="52">
        <f>ROUND(INDEX([7]Price_Index!$C$2:$X$70,MATCH($A3,[7]Price_Index!$B$2:$B$70,0),MATCH("fisher_p_"&amp;RIGHT($A$1,4),[7]Price_Index!$C$1:$X$1,0)),2)</f>
        <v>100.46</v>
      </c>
      <c r="D3" s="47">
        <f>ROUND((INDEX(Table6_Commodity_Output!$B$4:$B$72,MATCH($A3,Table6_Commodity_Output!$A$4:$A$72,0)))/(INDEX([7]Price_Index!$C$2:$X$70,MATCH($A3,[7]Price_Index!$B$2:$B$70,0),MATCH("fisher_p_"&amp;RIGHT($A$1,4),[7]Price_Index!$C$1:$X$1,0))/100),0)</f>
        <v>1495623</v>
      </c>
    </row>
    <row r="4" spans="1:4" x14ac:dyDescent="0.3">
      <c r="A4" s="37" t="s">
        <v>39</v>
      </c>
      <c r="B4" s="38">
        <f>INDEX(Table6_Commodity_Output!$B$4:$B$73,MATCH($A4,Table6_Commodity_Output!$A$4:$A$73,0))</f>
        <v>745394</v>
      </c>
      <c r="C4" s="53">
        <f>ROUND(INDEX([7]Price_Index!$C$2:$X$70,MATCH($A4,[7]Price_Index!$B$2:$B$70,0),MATCH("fisher_p_"&amp;RIGHT($A$1,4),[7]Price_Index!$C$1:$X$1,0)),2)</f>
        <v>100.49</v>
      </c>
      <c r="D4" s="50">
        <f>ROUND((INDEX(Table6_Commodity_Output!$B$4:$B$72,MATCH($A4,Table6_Commodity_Output!$A$4:$A$72,0)))/(INDEX([7]Price_Index!$C$2:$X$70,MATCH($A4,[7]Price_Index!$B$2:$B$70,0),MATCH("fisher_p_"&amp;RIGHT($A$1,4),[7]Price_Index!$C$1:$X$1,0))/100),0)</f>
        <v>741759</v>
      </c>
    </row>
    <row r="5" spans="1:4" x14ac:dyDescent="0.3">
      <c r="A5" s="39" t="s">
        <v>3</v>
      </c>
      <c r="B5" s="40">
        <f>INDEX(Table6_Commodity_Output!$B$4:$B$73,MATCH($A5,Table6_Commodity_Output!$A$4:$A$73,0))</f>
        <v>43923</v>
      </c>
      <c r="C5" s="54">
        <f>ROUND(INDEX([7]Price_Index!$C$2:$X$70,MATCH($A5,[7]Price_Index!$B$2:$B$70,0),MATCH("fisher_p_"&amp;RIGHT($A$1,4),[7]Price_Index!$C$1:$X$1,0)),2)</f>
        <v>101.13</v>
      </c>
      <c r="D5" s="48">
        <f>ROUND((INDEX(Table6_Commodity_Output!$B$4:$B$72,MATCH($A5,Table6_Commodity_Output!$A$4:$A$72,0)))/(INDEX([7]Price_Index!$C$2:$X$70,MATCH($A5,[7]Price_Index!$B$2:$B$70,0),MATCH("fisher_p_"&amp;RIGHT($A$1,4),[7]Price_Index!$C$1:$X$1,0))/100),0)</f>
        <v>43432</v>
      </c>
    </row>
    <row r="6" spans="1:4" x14ac:dyDescent="0.3">
      <c r="A6" s="41" t="s">
        <v>40</v>
      </c>
      <c r="B6" s="40">
        <f>INDEX(Table6_Commodity_Output!$B$4:$B$73,MATCH($A6,Table6_Commodity_Output!$A$4:$A$73,0))</f>
        <v>8241</v>
      </c>
      <c r="C6" s="54">
        <f>ROUND(INDEX([7]Price_Index!$C$2:$X$70,MATCH($A6,[7]Price_Index!$B$2:$B$70,0),MATCH("fisher_p_"&amp;RIGHT($A$1,4),[7]Price_Index!$C$1:$X$1,0)),2)</f>
        <v>101.15</v>
      </c>
      <c r="D6" s="48">
        <f>ROUND((INDEX(Table6_Commodity_Output!$B$4:$B$72,MATCH($A6,Table6_Commodity_Output!$A$4:$A$72,0)))/(INDEX([7]Price_Index!$C$2:$X$70,MATCH($A6,[7]Price_Index!$B$2:$B$70,0),MATCH("fisher_p_"&amp;RIGHT($A$1,4),[7]Price_Index!$C$1:$X$1,0))/100),0)</f>
        <v>8148</v>
      </c>
    </row>
    <row r="7" spans="1:4" x14ac:dyDescent="0.3">
      <c r="A7" s="41" t="s">
        <v>41</v>
      </c>
      <c r="B7" s="40">
        <f>INDEX(Table6_Commodity_Output!$B$4:$B$73,MATCH($A7,Table6_Commodity_Output!$A$4:$A$73,0))</f>
        <v>2843</v>
      </c>
      <c r="C7" s="54">
        <f>ROUND(INDEX([7]Price_Index!$C$2:$X$70,MATCH($A7,[7]Price_Index!$B$2:$B$70,0),MATCH("fisher_p_"&amp;RIGHT($A$1,4),[7]Price_Index!$C$1:$X$1,0)),2)</f>
        <v>101.15</v>
      </c>
      <c r="D7" s="48">
        <f>ROUND((INDEX(Table6_Commodity_Output!$B$4:$B$72,MATCH($A7,Table6_Commodity_Output!$A$4:$A$72,0)))/(INDEX([7]Price_Index!$C$2:$X$70,MATCH($A7,[7]Price_Index!$B$2:$B$70,0),MATCH("fisher_p_"&amp;RIGHT($A$1,4),[7]Price_Index!$C$1:$X$1,0))/100),0)</f>
        <v>2811</v>
      </c>
    </row>
    <row r="8" spans="1:4" x14ac:dyDescent="0.3">
      <c r="A8" s="41" t="s">
        <v>42</v>
      </c>
      <c r="B8" s="40">
        <f>INDEX(Table6_Commodity_Output!$B$4:$B$73,MATCH($A8,Table6_Commodity_Output!$A$4:$A$73,0))</f>
        <v>3395</v>
      </c>
      <c r="C8" s="54">
        <f>ROUND(INDEX([7]Price_Index!$C$2:$X$70,MATCH($A8,[7]Price_Index!$B$2:$B$70,0),MATCH("fisher_p_"&amp;RIGHT($A$1,4),[7]Price_Index!$C$1:$X$1,0)),2)</f>
        <v>101.15</v>
      </c>
      <c r="D8" s="48">
        <f>ROUND((INDEX(Table6_Commodity_Output!$B$4:$B$72,MATCH($A8,Table6_Commodity_Output!$A$4:$A$72,0)))/(INDEX([7]Price_Index!$C$2:$X$70,MATCH($A8,[7]Price_Index!$B$2:$B$70,0),MATCH("fisher_p_"&amp;RIGHT($A$1,4),[7]Price_Index!$C$1:$X$1,0))/100),0)</f>
        <v>3357</v>
      </c>
    </row>
    <row r="9" spans="1:4" x14ac:dyDescent="0.3">
      <c r="A9" s="41" t="s">
        <v>43</v>
      </c>
      <c r="B9" s="40">
        <f>INDEX(Table6_Commodity_Output!$B$4:$B$73,MATCH($A9,Table6_Commodity_Output!$A$4:$A$73,0))</f>
        <v>7510</v>
      </c>
      <c r="C9" s="54">
        <f>ROUND(INDEX([7]Price_Index!$C$2:$X$70,MATCH($A9,[7]Price_Index!$B$2:$B$70,0),MATCH("fisher_p_"&amp;RIGHT($A$1,4),[7]Price_Index!$C$1:$X$1,0)),2)</f>
        <v>101.15</v>
      </c>
      <c r="D9" s="48">
        <f>ROUND((INDEX(Table6_Commodity_Output!$B$4:$B$72,MATCH($A9,Table6_Commodity_Output!$A$4:$A$72,0)))/(INDEX([7]Price_Index!$C$2:$X$70,MATCH($A9,[7]Price_Index!$B$2:$B$70,0),MATCH("fisher_p_"&amp;RIGHT($A$1,4),[7]Price_Index!$C$1:$X$1,0))/100),0)</f>
        <v>7425</v>
      </c>
    </row>
    <row r="10" spans="1:4" x14ac:dyDescent="0.3">
      <c r="A10" s="41" t="s">
        <v>44</v>
      </c>
      <c r="B10" s="40">
        <f>INDEX(Table6_Commodity_Output!$B$4:$B$73,MATCH($A10,Table6_Commodity_Output!$A$4:$A$73,0))</f>
        <v>18068</v>
      </c>
      <c r="C10" s="54">
        <f>ROUND(INDEX([7]Price_Index!$C$2:$X$70,MATCH($A10,[7]Price_Index!$B$2:$B$70,0),MATCH("fisher_p_"&amp;RIGHT($A$1,4),[7]Price_Index!$C$1:$X$1,0)),2)</f>
        <v>101.15</v>
      </c>
      <c r="D10" s="48">
        <f>ROUND((INDEX(Table6_Commodity_Output!$B$4:$B$72,MATCH($A10,Table6_Commodity_Output!$A$4:$A$72,0)))/(INDEX([7]Price_Index!$C$2:$X$70,MATCH($A10,[7]Price_Index!$B$2:$B$70,0),MATCH("fisher_p_"&amp;RIGHT($A$1,4),[7]Price_Index!$C$1:$X$1,0))/100),0)</f>
        <v>17863</v>
      </c>
    </row>
    <row r="11" spans="1:4" x14ac:dyDescent="0.3">
      <c r="A11" s="41" t="s">
        <v>45</v>
      </c>
      <c r="B11" s="40">
        <f>INDEX(Table6_Commodity_Output!$B$4:$B$73,MATCH($A11,Table6_Commodity_Output!$A$4:$A$73,0))</f>
        <v>3865</v>
      </c>
      <c r="C11" s="54">
        <f>ROUND(INDEX([7]Price_Index!$C$2:$X$70,MATCH($A11,[7]Price_Index!$B$2:$B$70,0),MATCH("fisher_p_"&amp;RIGHT($A$1,4),[7]Price_Index!$C$1:$X$1,0)),2)</f>
        <v>101.15</v>
      </c>
      <c r="D11" s="48">
        <f>ROUND((INDEX(Table6_Commodity_Output!$B$4:$B$72,MATCH($A11,Table6_Commodity_Output!$A$4:$A$72,0)))/(INDEX([7]Price_Index!$C$2:$X$70,MATCH($A11,[7]Price_Index!$B$2:$B$70,0),MATCH("fisher_p_"&amp;RIGHT($A$1,4),[7]Price_Index!$C$1:$X$1,0))/100),0)</f>
        <v>3821</v>
      </c>
    </row>
    <row r="12" spans="1:4" x14ac:dyDescent="0.3">
      <c r="A12" s="39" t="s">
        <v>4</v>
      </c>
      <c r="B12" s="40">
        <f>INDEX(Table6_Commodity_Output!$B$4:$B$73,MATCH($A12,Table6_Commodity_Output!$A$4:$A$73,0))</f>
        <v>42831</v>
      </c>
      <c r="C12" s="54">
        <f>ROUND(INDEX([7]Price_Index!$C$2:$X$70,MATCH($A12,[7]Price_Index!$B$2:$B$70,0),MATCH("fisher_p_"&amp;RIGHT($A$1,4),[7]Price_Index!$C$1:$X$1,0)),2)</f>
        <v>101.15</v>
      </c>
      <c r="D12" s="48">
        <f>ROUND((INDEX(Table6_Commodity_Output!$B$4:$B$72,MATCH($A12,Table6_Commodity_Output!$A$4:$A$72,0)))/(INDEX([7]Price_Index!$C$2:$X$70,MATCH($A12,[7]Price_Index!$B$2:$B$70,0),MATCH("fisher_p_"&amp;RIGHT($A$1,4),[7]Price_Index!$C$1:$X$1,0))/100),0)</f>
        <v>42343</v>
      </c>
    </row>
    <row r="13" spans="1:4" x14ac:dyDescent="0.3">
      <c r="A13" s="39" t="s">
        <v>7</v>
      </c>
      <c r="B13" s="40">
        <f>INDEX(Table6_Commodity_Output!$B$4:$B$73,MATCH($A13,Table6_Commodity_Output!$A$4:$A$73,0))</f>
        <v>26343</v>
      </c>
      <c r="C13" s="54">
        <f>ROUND(INDEX([7]Price_Index!$C$2:$X$70,MATCH($A13,[7]Price_Index!$B$2:$B$70,0),MATCH("fisher_p_"&amp;RIGHT($A$1,4),[7]Price_Index!$C$1:$X$1,0)),2)</f>
        <v>100.94</v>
      </c>
      <c r="D13" s="48">
        <f>ROUND((INDEX(Table6_Commodity_Output!$B$4:$B$72,MATCH($A13,Table6_Commodity_Output!$A$4:$A$72,0)))/(INDEX([7]Price_Index!$C$2:$X$70,MATCH($A13,[7]Price_Index!$B$2:$B$70,0),MATCH("fisher_p_"&amp;RIGHT($A$1,4),[7]Price_Index!$C$1:$X$1,0))/100),0)</f>
        <v>26098</v>
      </c>
    </row>
    <row r="14" spans="1:4" x14ac:dyDescent="0.3">
      <c r="A14" s="41" t="s">
        <v>46</v>
      </c>
      <c r="B14" s="40">
        <f>INDEX(Table6_Commodity_Output!$B$4:$B$73,MATCH($A14,Table6_Commodity_Output!$A$4:$A$73,0))</f>
        <v>2974</v>
      </c>
      <c r="C14" s="54">
        <f>ROUND(INDEX([7]Price_Index!$C$2:$X$70,MATCH($A14,[7]Price_Index!$B$2:$B$70,0),MATCH("fisher_p_"&amp;RIGHT($A$1,4),[7]Price_Index!$C$1:$X$1,0)),2)</f>
        <v>100.9</v>
      </c>
      <c r="D14" s="48">
        <f>ROUND((INDEX(Table6_Commodity_Output!$B$4:$B$72,MATCH($A14,Table6_Commodity_Output!$A$4:$A$72,0)))/(INDEX([7]Price_Index!$C$2:$X$70,MATCH($A14,[7]Price_Index!$B$2:$B$70,0),MATCH("fisher_p_"&amp;RIGHT($A$1,4),[7]Price_Index!$C$1:$X$1,0))/100),0)</f>
        <v>2948</v>
      </c>
    </row>
    <row r="15" spans="1:4" x14ac:dyDescent="0.3">
      <c r="A15" s="41" t="s">
        <v>47</v>
      </c>
      <c r="B15" s="40">
        <f>INDEX(Table6_Commodity_Output!$B$4:$B$73,MATCH($A15,Table6_Commodity_Output!$A$4:$A$73,0))</f>
        <v>4917</v>
      </c>
      <c r="C15" s="54">
        <f>ROUND(INDEX([7]Price_Index!$C$2:$X$70,MATCH($A15,[7]Price_Index!$B$2:$B$70,0),MATCH("fisher_p_"&amp;RIGHT($A$1,4),[7]Price_Index!$C$1:$X$1,0)),2)</f>
        <v>100.9</v>
      </c>
      <c r="D15" s="48">
        <f>ROUND((INDEX(Table6_Commodity_Output!$B$4:$B$72,MATCH($A15,Table6_Commodity_Output!$A$4:$A$72,0)))/(INDEX([7]Price_Index!$C$2:$X$70,MATCH($A15,[7]Price_Index!$B$2:$B$70,0),MATCH("fisher_p_"&amp;RIGHT($A$1,4),[7]Price_Index!$C$1:$X$1,0))/100),0)</f>
        <v>4873</v>
      </c>
    </row>
    <row r="16" spans="1:4" x14ac:dyDescent="0.3">
      <c r="A16" s="41" t="s">
        <v>48</v>
      </c>
      <c r="B16" s="40">
        <f>INDEX(Table6_Commodity_Output!$B$4:$B$73,MATCH($A16,Table6_Commodity_Output!$A$4:$A$73,0))</f>
        <v>1041</v>
      </c>
      <c r="C16" s="54">
        <f>ROUND(INDEX([7]Price_Index!$C$2:$X$70,MATCH($A16,[7]Price_Index!$B$2:$B$70,0),MATCH("fisher_p_"&amp;RIGHT($A$1,4),[7]Price_Index!$C$1:$X$1,0)),2)</f>
        <v>100.9</v>
      </c>
      <c r="D16" s="48">
        <f>ROUND((INDEX(Table6_Commodity_Output!$B$4:$B$72,MATCH($A16,Table6_Commodity_Output!$A$4:$A$72,0)))/(INDEX([7]Price_Index!$C$2:$X$70,MATCH($A16,[7]Price_Index!$B$2:$B$70,0),MATCH("fisher_p_"&amp;RIGHT($A$1,4),[7]Price_Index!$C$1:$X$1,0))/100),0)</f>
        <v>1032</v>
      </c>
    </row>
    <row r="17" spans="1:4" x14ac:dyDescent="0.3">
      <c r="A17" s="41" t="s">
        <v>49</v>
      </c>
      <c r="B17" s="40">
        <f>INDEX(Table6_Commodity_Output!$B$4:$B$73,MATCH($A17,Table6_Commodity_Output!$A$4:$A$73,0))</f>
        <v>1227</v>
      </c>
      <c r="C17" s="54">
        <f>ROUND(INDEX([7]Price_Index!$C$2:$X$70,MATCH($A17,[7]Price_Index!$B$2:$B$70,0),MATCH("fisher_p_"&amp;RIGHT($A$1,4),[7]Price_Index!$C$1:$X$1,0)),2)</f>
        <v>100.89</v>
      </c>
      <c r="D17" s="48">
        <f>ROUND((INDEX(Table6_Commodity_Output!$B$4:$B$72,MATCH($A17,Table6_Commodity_Output!$A$4:$A$72,0)))/(INDEX([7]Price_Index!$C$2:$X$70,MATCH($A17,[7]Price_Index!$B$2:$B$70,0),MATCH("fisher_p_"&amp;RIGHT($A$1,4),[7]Price_Index!$C$1:$X$1,0))/100),0)</f>
        <v>1216</v>
      </c>
    </row>
    <row r="18" spans="1:4" x14ac:dyDescent="0.3">
      <c r="A18" s="41" t="s">
        <v>50</v>
      </c>
      <c r="B18" s="40">
        <f>INDEX(Table6_Commodity_Output!$B$4:$B$73,MATCH($A18,Table6_Commodity_Output!$A$4:$A$73,0))</f>
        <v>595</v>
      </c>
      <c r="C18" s="54">
        <f>ROUND(INDEX([7]Price_Index!$C$2:$X$70,MATCH($A18,[7]Price_Index!$B$2:$B$70,0),MATCH("fisher_p_"&amp;RIGHT($A$1,4),[7]Price_Index!$C$1:$X$1,0)),2)</f>
        <v>100.9</v>
      </c>
      <c r="D18" s="48">
        <f>ROUND((INDEX(Table6_Commodity_Output!$B$4:$B$72,MATCH($A18,Table6_Commodity_Output!$A$4:$A$72,0)))/(INDEX([7]Price_Index!$C$2:$X$70,MATCH($A18,[7]Price_Index!$B$2:$B$70,0),MATCH("fisher_p_"&amp;RIGHT($A$1,4),[7]Price_Index!$C$1:$X$1,0))/100),0)</f>
        <v>590</v>
      </c>
    </row>
    <row r="19" spans="1:4" x14ac:dyDescent="0.3">
      <c r="A19" s="41" t="s">
        <v>51</v>
      </c>
      <c r="B19" s="40">
        <f>INDEX(Table6_Commodity_Output!$B$4:$B$73,MATCH($A19,Table6_Commodity_Output!$A$4:$A$73,0))</f>
        <v>4759</v>
      </c>
      <c r="C19" s="54">
        <f>ROUND(INDEX([7]Price_Index!$C$2:$X$70,MATCH($A19,[7]Price_Index!$B$2:$B$70,0),MATCH("fisher_p_"&amp;RIGHT($A$1,4),[7]Price_Index!$C$1:$X$1,0)),2)</f>
        <v>100.9</v>
      </c>
      <c r="D19" s="48">
        <f>ROUND((INDEX(Table6_Commodity_Output!$B$4:$B$72,MATCH($A19,Table6_Commodity_Output!$A$4:$A$72,0)))/(INDEX([7]Price_Index!$C$2:$X$70,MATCH($A19,[7]Price_Index!$B$2:$B$70,0),MATCH("fisher_p_"&amp;RIGHT($A$1,4),[7]Price_Index!$C$1:$X$1,0))/100),0)</f>
        <v>4717</v>
      </c>
    </row>
    <row r="20" spans="1:4" x14ac:dyDescent="0.3">
      <c r="A20" s="41" t="s">
        <v>52</v>
      </c>
      <c r="B20" s="40">
        <f>INDEX(Table6_Commodity_Output!$B$4:$B$73,MATCH($A20,Table6_Commodity_Output!$A$4:$A$73,0))</f>
        <v>5327</v>
      </c>
      <c r="C20" s="54">
        <f>ROUND(INDEX([7]Price_Index!$C$2:$X$70,MATCH($A20,[7]Price_Index!$B$2:$B$70,0),MATCH("fisher_p_"&amp;RIGHT($A$1,4),[7]Price_Index!$C$1:$X$1,0)),2)</f>
        <v>101.44</v>
      </c>
      <c r="D20" s="48">
        <f>ROUND((INDEX(Table6_Commodity_Output!$B$4:$B$72,MATCH($A20,Table6_Commodity_Output!$A$4:$A$72,0)))/(INDEX([7]Price_Index!$C$2:$X$70,MATCH($A20,[7]Price_Index!$B$2:$B$70,0),MATCH("fisher_p_"&amp;RIGHT($A$1,4),[7]Price_Index!$C$1:$X$1,0))/100),0)</f>
        <v>5252</v>
      </c>
    </row>
    <row r="21" spans="1:4" x14ac:dyDescent="0.3">
      <c r="A21" s="41" t="s">
        <v>53</v>
      </c>
      <c r="B21" s="40">
        <f>INDEX(Table6_Commodity_Output!$B$4:$B$73,MATCH($A21,Table6_Commodity_Output!$A$4:$A$73,0))</f>
        <v>4759</v>
      </c>
      <c r="C21" s="54">
        <f>ROUND(INDEX([7]Price_Index!$C$2:$X$70,MATCH($A21,[7]Price_Index!$B$2:$B$70,0),MATCH("fisher_p_"&amp;RIGHT($A$1,4),[7]Price_Index!$C$1:$X$1,0)),2)</f>
        <v>100.9</v>
      </c>
      <c r="D21" s="48">
        <f>ROUND((INDEX(Table6_Commodity_Output!$B$4:$B$72,MATCH($A21,Table6_Commodity_Output!$A$4:$A$72,0)))/(INDEX([7]Price_Index!$C$2:$X$70,MATCH($A21,[7]Price_Index!$B$2:$B$70,0),MATCH("fisher_p_"&amp;RIGHT($A$1,4),[7]Price_Index!$C$1:$X$1,0))/100),0)</f>
        <v>4717</v>
      </c>
    </row>
    <row r="22" spans="1:4" x14ac:dyDescent="0.3">
      <c r="A22" s="41" t="s">
        <v>54</v>
      </c>
      <c r="B22" s="40">
        <f>INDEX(Table6_Commodity_Output!$B$4:$B$73,MATCH($A22,Table6_Commodity_Output!$A$4:$A$73,0))</f>
        <v>744</v>
      </c>
      <c r="C22" s="54">
        <f>ROUND(INDEX([7]Price_Index!$C$2:$X$70,MATCH($A22,[7]Price_Index!$B$2:$B$70,0),MATCH("fisher_p_"&amp;RIGHT($A$1,4),[7]Price_Index!$C$1:$X$1,0)),2)</f>
        <v>100.9</v>
      </c>
      <c r="D22" s="48">
        <f>ROUND((INDEX(Table6_Commodity_Output!$B$4:$B$72,MATCH($A22,Table6_Commodity_Output!$A$4:$A$72,0)))/(INDEX([7]Price_Index!$C$2:$X$70,MATCH($A22,[7]Price_Index!$B$2:$B$70,0),MATCH("fisher_p_"&amp;RIGHT($A$1,4),[7]Price_Index!$C$1:$X$1,0))/100),0)</f>
        <v>737</v>
      </c>
    </row>
    <row r="23" spans="1:4" x14ac:dyDescent="0.3">
      <c r="A23" s="39" t="s">
        <v>55</v>
      </c>
      <c r="B23" s="40">
        <f>INDEX(Table6_Commodity_Output!$B$4:$B$73,MATCH($A23,Table6_Commodity_Output!$A$4:$A$73,0))</f>
        <v>416609</v>
      </c>
      <c r="C23" s="54">
        <f>ROUND(INDEX([7]Price_Index!$C$2:$X$70,MATCH($A23,[7]Price_Index!$B$2:$B$70,0),MATCH("fisher_p_"&amp;RIGHT($A$1,4),[7]Price_Index!$C$1:$X$1,0)),2)</f>
        <v>99.92</v>
      </c>
      <c r="D23" s="48">
        <f>ROUND((INDEX(Table6_Commodity_Output!$B$4:$B$72,MATCH($A23,Table6_Commodity_Output!$A$4:$A$72,0)))/(INDEX([7]Price_Index!$C$2:$X$70,MATCH($A23,[7]Price_Index!$B$2:$B$70,0),MATCH("fisher_p_"&amp;RIGHT($A$1,4),[7]Price_Index!$C$1:$X$1,0))/100),0)</f>
        <v>416924</v>
      </c>
    </row>
    <row r="24" spans="1:4" x14ac:dyDescent="0.3">
      <c r="A24" s="41" t="s">
        <v>8</v>
      </c>
      <c r="B24" s="40">
        <f>INDEX(Table6_Commodity_Output!$B$4:$B$73,MATCH($A24,Table6_Commodity_Output!$A$4:$A$73,0))</f>
        <v>312904</v>
      </c>
      <c r="C24" s="54">
        <f>ROUND(INDEX([7]Price_Index!$C$2:$X$70,MATCH($A24,[7]Price_Index!$B$2:$B$70,0),MATCH("fisher_p_"&amp;RIGHT($A$1,4),[7]Price_Index!$C$1:$X$1,0)),2)</f>
        <v>99.81</v>
      </c>
      <c r="D24" s="48">
        <f>ROUND((INDEX(Table6_Commodity_Output!$B$4:$B$72,MATCH($A24,Table6_Commodity_Output!$A$4:$A$72,0)))/(INDEX([7]Price_Index!$C$2:$X$70,MATCH($A24,[7]Price_Index!$B$2:$B$70,0),MATCH("fisher_p_"&amp;RIGHT($A$1,4),[7]Price_Index!$C$1:$X$1,0))/100),0)</f>
        <v>313484</v>
      </c>
    </row>
    <row r="25" spans="1:4" x14ac:dyDescent="0.3">
      <c r="A25" s="41" t="s">
        <v>56</v>
      </c>
      <c r="B25" s="40">
        <f>INDEX(Table6_Commodity_Output!$B$4:$B$73,MATCH($A25,Table6_Commodity_Output!$A$4:$A$73,0))</f>
        <v>2405</v>
      </c>
      <c r="C25" s="54">
        <f>ROUND(INDEX([7]Price_Index!$C$2:$X$70,MATCH($A25,[7]Price_Index!$B$2:$B$70,0),MATCH("fisher_p_"&amp;RIGHT($A$1,4),[7]Price_Index!$C$1:$X$1,0)),2)</f>
        <v>100.39</v>
      </c>
      <c r="D25" s="48">
        <f>ROUND((INDEX(Table6_Commodity_Output!$B$4:$B$72,MATCH($A25,Table6_Commodity_Output!$A$4:$A$72,0)))/(INDEX([7]Price_Index!$C$2:$X$70,MATCH($A25,[7]Price_Index!$B$2:$B$70,0),MATCH("fisher_p_"&amp;RIGHT($A$1,4),[7]Price_Index!$C$1:$X$1,0))/100),0)</f>
        <v>2396</v>
      </c>
    </row>
    <row r="26" spans="1:4" x14ac:dyDescent="0.3">
      <c r="A26" s="41" t="s">
        <v>10</v>
      </c>
      <c r="B26" s="40">
        <f>INDEX(Table6_Commodity_Output!$B$4:$B$73,MATCH($A26,Table6_Commodity_Output!$A$4:$A$73,0))</f>
        <v>14718</v>
      </c>
      <c r="C26" s="54">
        <f>ROUND(INDEX([7]Price_Index!$C$2:$X$70,MATCH($A26,[7]Price_Index!$B$2:$B$70,0),MATCH("fisher_p_"&amp;RIGHT($A$1,4),[7]Price_Index!$C$1:$X$1,0)),2)</f>
        <v>100.39</v>
      </c>
      <c r="D26" s="48">
        <f>ROUND((INDEX(Table6_Commodity_Output!$B$4:$B$72,MATCH($A26,Table6_Commodity_Output!$A$4:$A$72,0)))/(INDEX([7]Price_Index!$C$2:$X$70,MATCH($A26,[7]Price_Index!$B$2:$B$70,0),MATCH("fisher_p_"&amp;RIGHT($A$1,4),[7]Price_Index!$C$1:$X$1,0))/100),0)</f>
        <v>14661</v>
      </c>
    </row>
    <row r="27" spans="1:4" x14ac:dyDescent="0.3">
      <c r="A27" s="41" t="s">
        <v>57</v>
      </c>
      <c r="B27" s="40">
        <f>INDEX(Table6_Commodity_Output!$B$4:$B$73,MATCH($A27,Table6_Commodity_Output!$A$4:$A$73,0))</f>
        <v>29021</v>
      </c>
      <c r="C27" s="54">
        <f>ROUND(INDEX([7]Price_Index!$C$2:$X$70,MATCH($A27,[7]Price_Index!$B$2:$B$70,0),MATCH("fisher_p_"&amp;RIGHT($A$1,4),[7]Price_Index!$C$1:$X$1,0)),2)</f>
        <v>100.39</v>
      </c>
      <c r="D27" s="48">
        <f>ROUND((INDEX(Table6_Commodity_Output!$B$4:$B$72,MATCH($A27,Table6_Commodity_Output!$A$4:$A$72,0)))/(INDEX([7]Price_Index!$C$2:$X$70,MATCH($A27,[7]Price_Index!$B$2:$B$70,0),MATCH("fisher_p_"&amp;RIGHT($A$1,4),[7]Price_Index!$C$1:$X$1,0))/100),0)</f>
        <v>28908</v>
      </c>
    </row>
    <row r="28" spans="1:4" x14ac:dyDescent="0.3">
      <c r="A28" s="41" t="s">
        <v>11</v>
      </c>
      <c r="B28" s="40">
        <f>INDEX(Table6_Commodity_Output!$B$4:$B$73,MATCH($A28,Table6_Commodity_Output!$A$4:$A$73,0))</f>
        <v>21820</v>
      </c>
      <c r="C28" s="54">
        <f>ROUND(INDEX([7]Price_Index!$C$2:$X$70,MATCH($A28,[7]Price_Index!$B$2:$B$70,0),MATCH("fisher_p_"&amp;RIGHT($A$1,4),[7]Price_Index!$C$1:$X$1,0)),2)</f>
        <v>100.52</v>
      </c>
      <c r="D28" s="48">
        <f>ROUND((INDEX(Table6_Commodity_Output!$B$4:$B$72,MATCH($A28,Table6_Commodity_Output!$A$4:$A$72,0)))/(INDEX([7]Price_Index!$C$2:$X$70,MATCH($A28,[7]Price_Index!$B$2:$B$70,0),MATCH("fisher_p_"&amp;RIGHT($A$1,4),[7]Price_Index!$C$1:$X$1,0))/100),0)</f>
        <v>21706</v>
      </c>
    </row>
    <row r="29" spans="1:4" x14ac:dyDescent="0.3">
      <c r="A29" s="41" t="s">
        <v>14</v>
      </c>
      <c r="B29" s="40">
        <f>INDEX(Table6_Commodity_Output!$B$4:$B$73,MATCH($A29,Table6_Commodity_Output!$A$4:$A$73,0))</f>
        <v>2769</v>
      </c>
      <c r="C29" s="54">
        <f>ROUND(INDEX([7]Price_Index!$C$2:$X$70,MATCH($A29,[7]Price_Index!$B$2:$B$70,0),MATCH("fisher_p_"&amp;RIGHT($A$1,4),[7]Price_Index!$C$1:$X$1,0)),2)</f>
        <v>100.52</v>
      </c>
      <c r="D29" s="48">
        <f>ROUND((INDEX(Table6_Commodity_Output!$B$4:$B$72,MATCH($A29,Table6_Commodity_Output!$A$4:$A$72,0)))/(INDEX([7]Price_Index!$C$2:$X$70,MATCH($A29,[7]Price_Index!$B$2:$B$70,0),MATCH("fisher_p_"&amp;RIGHT($A$1,4),[7]Price_Index!$C$1:$X$1,0))/100),0)</f>
        <v>2755</v>
      </c>
    </row>
    <row r="30" spans="1:4" x14ac:dyDescent="0.3">
      <c r="A30" s="41" t="s">
        <v>12</v>
      </c>
      <c r="B30" s="40">
        <f>INDEX(Table6_Commodity_Output!$B$4:$B$73,MATCH($A30,Table6_Commodity_Output!$A$4:$A$73,0))</f>
        <v>12224</v>
      </c>
      <c r="C30" s="54">
        <f>ROUND(INDEX([7]Price_Index!$C$2:$X$70,MATCH($A30,[7]Price_Index!$B$2:$B$70,0),MATCH("fisher_p_"&amp;RIGHT($A$1,4),[7]Price_Index!$C$1:$X$1,0)),2)</f>
        <v>100.52</v>
      </c>
      <c r="D30" s="48">
        <f>ROUND((INDEX(Table6_Commodity_Output!$B$4:$B$72,MATCH($A30,Table6_Commodity_Output!$A$4:$A$72,0)))/(INDEX([7]Price_Index!$C$2:$X$70,MATCH($A30,[7]Price_Index!$B$2:$B$70,0),MATCH("fisher_p_"&amp;RIGHT($A$1,4),[7]Price_Index!$C$1:$X$1,0))/100),0)</f>
        <v>12160</v>
      </c>
    </row>
    <row r="31" spans="1:4" x14ac:dyDescent="0.3">
      <c r="A31" s="41" t="s">
        <v>58</v>
      </c>
      <c r="B31" s="40">
        <f>INDEX(Table6_Commodity_Output!$B$4:$B$73,MATCH($A31,Table6_Commodity_Output!$A$4:$A$73,0))</f>
        <v>1378</v>
      </c>
      <c r="C31" s="54">
        <f>ROUND(INDEX([7]Price_Index!$C$2:$X$70,MATCH($A31,[7]Price_Index!$B$2:$B$70,0),MATCH("fisher_p_"&amp;RIGHT($A$1,4),[7]Price_Index!$C$1:$X$1,0)),2)</f>
        <v>100.52</v>
      </c>
      <c r="D31" s="48">
        <f>ROUND((INDEX(Table6_Commodity_Output!$B$4:$B$72,MATCH($A31,Table6_Commodity_Output!$A$4:$A$72,0)))/(INDEX([7]Price_Index!$C$2:$X$70,MATCH($A31,[7]Price_Index!$B$2:$B$70,0),MATCH("fisher_p_"&amp;RIGHT($A$1,4),[7]Price_Index!$C$1:$X$1,0))/100),0)</f>
        <v>1371</v>
      </c>
    </row>
    <row r="32" spans="1:4" x14ac:dyDescent="0.3">
      <c r="A32" s="41" t="s">
        <v>13</v>
      </c>
      <c r="B32" s="40">
        <f>INDEX(Table6_Commodity_Output!$B$4:$B$73,MATCH($A32,Table6_Commodity_Output!$A$4:$A$73,0))</f>
        <v>3530</v>
      </c>
      <c r="C32" s="54">
        <f>ROUND(INDEX([7]Price_Index!$C$2:$X$70,MATCH($A32,[7]Price_Index!$B$2:$B$70,0),MATCH("fisher_p_"&amp;RIGHT($A$1,4),[7]Price_Index!$C$1:$X$1,0)),2)</f>
        <v>99.12</v>
      </c>
      <c r="D32" s="48">
        <f>ROUND((INDEX(Table6_Commodity_Output!$B$4:$B$72,MATCH($A32,Table6_Commodity_Output!$A$4:$A$72,0)))/(INDEX([7]Price_Index!$C$2:$X$70,MATCH($A32,[7]Price_Index!$B$2:$B$70,0),MATCH("fisher_p_"&amp;RIGHT($A$1,4),[7]Price_Index!$C$1:$X$1,0))/100),0)</f>
        <v>3561</v>
      </c>
    </row>
    <row r="33" spans="1:4" x14ac:dyDescent="0.3">
      <c r="A33" s="41" t="s">
        <v>59</v>
      </c>
      <c r="B33" s="40">
        <f>INDEX(Table6_Commodity_Output!$B$4:$B$73,MATCH($A33,Table6_Commodity_Output!$A$4:$A$73,0))</f>
        <v>15577</v>
      </c>
      <c r="C33" s="54">
        <f>ROUND(INDEX([7]Price_Index!$C$2:$X$70,MATCH($A33,[7]Price_Index!$B$2:$B$70,0),MATCH("fisher_p_"&amp;RIGHT($A$1,4),[7]Price_Index!$C$1:$X$1,0)),2)</f>
        <v>99.32</v>
      </c>
      <c r="D33" s="48">
        <f>ROUND((INDEX(Table6_Commodity_Output!$B$4:$B$72,MATCH($A33,Table6_Commodity_Output!$A$4:$A$72,0)))/(INDEX([7]Price_Index!$C$2:$X$70,MATCH($A33,[7]Price_Index!$B$2:$B$70,0),MATCH("fisher_p_"&amp;RIGHT($A$1,4),[7]Price_Index!$C$1:$X$1,0))/100),0)</f>
        <v>15684</v>
      </c>
    </row>
    <row r="34" spans="1:4" x14ac:dyDescent="0.3">
      <c r="A34" s="41" t="s">
        <v>15</v>
      </c>
      <c r="B34" s="40">
        <f>INDEX(Table6_Commodity_Output!$B$4:$B$73,MATCH($A34,Table6_Commodity_Output!$A$4:$A$73,0))</f>
        <v>265</v>
      </c>
      <c r="C34" s="54">
        <f>ROUND(INDEX([7]Price_Index!$C$2:$X$70,MATCH($A34,[7]Price_Index!$B$2:$B$70,0),MATCH("fisher_p_"&amp;RIGHT($A$1,4),[7]Price_Index!$C$1:$X$1,0)),2)</f>
        <v>100.52</v>
      </c>
      <c r="D34" s="48">
        <f>ROUND((INDEX(Table6_Commodity_Output!$B$4:$B$72,MATCH($A34,Table6_Commodity_Output!$A$4:$A$72,0)))/(INDEX([7]Price_Index!$C$2:$X$70,MATCH($A34,[7]Price_Index!$B$2:$B$70,0),MATCH("fisher_p_"&amp;RIGHT($A$1,4),[7]Price_Index!$C$1:$X$1,0))/100),0)</f>
        <v>264</v>
      </c>
    </row>
    <row r="35" spans="1:4" x14ac:dyDescent="0.3">
      <c r="A35" s="39" t="s">
        <v>17</v>
      </c>
      <c r="B35" s="40">
        <f>INDEX(Table6_Commodity_Output!$B$4:$B$73,MATCH($A35,Table6_Commodity_Output!$A$4:$A$73,0))</f>
        <v>7266</v>
      </c>
      <c r="C35" s="54">
        <f>ROUND(INDEX([7]Price_Index!$C$2:$X$70,MATCH($A35,[7]Price_Index!$B$2:$B$70,0),MATCH("fisher_p_"&amp;RIGHT($A$1,4),[7]Price_Index!$C$1:$X$1,0)),2)</f>
        <v>101.3</v>
      </c>
      <c r="D35" s="48">
        <f>ROUND((INDEX(Table6_Commodity_Output!$B$4:$B$72,MATCH($A35,Table6_Commodity_Output!$A$4:$A$72,0)))/(INDEX([7]Price_Index!$C$2:$X$70,MATCH($A35,[7]Price_Index!$B$2:$B$70,0),MATCH("fisher_p_"&amp;RIGHT($A$1,4),[7]Price_Index!$C$1:$X$1,0))/100),0)</f>
        <v>7173</v>
      </c>
    </row>
    <row r="36" spans="1:4" x14ac:dyDescent="0.3">
      <c r="A36" s="39" t="s">
        <v>18</v>
      </c>
      <c r="B36" s="40">
        <f>INDEX(Table6_Commodity_Output!$B$4:$B$73,MATCH($A36,Table6_Commodity_Output!$A$4:$A$73,0))</f>
        <v>118532</v>
      </c>
      <c r="C36" s="54">
        <f>ROUND(INDEX([7]Price_Index!$C$2:$X$70,MATCH($A36,[7]Price_Index!$B$2:$B$70,0),MATCH("fisher_p_"&amp;RIGHT($A$1,4),[7]Price_Index!$C$1:$X$1,0)),2)</f>
        <v>101.7</v>
      </c>
      <c r="D36" s="48">
        <f>ROUND((INDEX(Table6_Commodity_Output!$B$4:$B$72,MATCH($A36,Table6_Commodity_Output!$A$4:$A$72,0)))/(INDEX([7]Price_Index!$C$2:$X$70,MATCH($A36,[7]Price_Index!$B$2:$B$70,0),MATCH("fisher_p_"&amp;RIGHT($A$1,4),[7]Price_Index!$C$1:$X$1,0))/100),0)</f>
        <v>116552</v>
      </c>
    </row>
    <row r="37" spans="1:4" x14ac:dyDescent="0.3">
      <c r="A37" s="39" t="s">
        <v>60</v>
      </c>
      <c r="B37" s="40">
        <f>INDEX(Table6_Commodity_Output!$B$4:$B$73,MATCH($A37,Table6_Commodity_Output!$A$4:$A$73,0))</f>
        <v>89891</v>
      </c>
      <c r="C37" s="54">
        <f>ROUND(INDEX([7]Price_Index!$C$2:$X$70,MATCH($A37,[7]Price_Index!$B$2:$B$70,0),MATCH("fisher_p_"&amp;RIGHT($A$1,4),[7]Price_Index!$C$1:$X$1,0)),2)</f>
        <v>100.7</v>
      </c>
      <c r="D37" s="48">
        <f>ROUND((INDEX(Table6_Commodity_Output!$B$4:$B$72,MATCH($A37,Table6_Commodity_Output!$A$4:$A$72,0)))/(INDEX([7]Price_Index!$C$2:$X$70,MATCH($A37,[7]Price_Index!$B$2:$B$70,0),MATCH("fisher_p_"&amp;RIGHT($A$1,4),[7]Price_Index!$C$1:$X$1,0))/100),0)</f>
        <v>89265</v>
      </c>
    </row>
    <row r="38" spans="1:4" x14ac:dyDescent="0.3">
      <c r="A38" s="37" t="s">
        <v>61</v>
      </c>
      <c r="B38" s="38">
        <f>INDEX(Table6_Commodity_Output!$B$4:$B$73,MATCH($A38,Table6_Commodity_Output!$A$4:$A$73,0))</f>
        <v>757167</v>
      </c>
      <c r="C38" s="53">
        <f>ROUND(INDEX([7]Price_Index!$C$2:$X$70,MATCH($A38,[7]Price_Index!$B$2:$B$70,0),MATCH("fisher_p_"&amp;RIGHT($A$1,4),[7]Price_Index!$C$1:$X$1,0)),2)</f>
        <v>100.43</v>
      </c>
      <c r="D38" s="50">
        <f>ROUND((INDEX(Table6_Commodity_Output!$B$4:$B$72,MATCH($A38,Table6_Commodity_Output!$A$4:$A$72,0)))/(INDEX([7]Price_Index!$C$2:$X$70,MATCH($A38,[7]Price_Index!$B$2:$B$70,0),MATCH("fisher_p_"&amp;RIGHT($A$1,4),[7]Price_Index!$C$1:$X$1,0))/100),0)</f>
        <v>753911</v>
      </c>
    </row>
    <row r="39" spans="1:4" x14ac:dyDescent="0.3">
      <c r="A39" s="39" t="s">
        <v>62</v>
      </c>
      <c r="B39" s="40">
        <f>INDEX(Table6_Commodity_Output!$B$4:$B$73,MATCH($A39,Table6_Commodity_Output!$A$4:$A$73,0))</f>
        <v>62402</v>
      </c>
      <c r="C39" s="54">
        <f>ROUND(INDEX([7]Price_Index!$C$2:$X$70,MATCH($A39,[7]Price_Index!$B$2:$B$70,0),MATCH("fisher_p_"&amp;RIGHT($A$1,4),[7]Price_Index!$C$1:$X$1,0)),2)</f>
        <v>101.22</v>
      </c>
      <c r="D39" s="48">
        <f>ROUND((INDEX(Table6_Commodity_Output!$B$4:$B$72,MATCH($A39,Table6_Commodity_Output!$A$4:$A$72,0)))/(INDEX([7]Price_Index!$C$2:$X$70,MATCH($A39,[7]Price_Index!$B$2:$B$70,0),MATCH("fisher_p_"&amp;RIGHT($A$1,4),[7]Price_Index!$C$1:$X$1,0))/100),0)</f>
        <v>61651</v>
      </c>
    </row>
    <row r="40" spans="1:4" x14ac:dyDescent="0.3">
      <c r="A40" s="41" t="s">
        <v>63</v>
      </c>
      <c r="B40" s="40">
        <f>INDEX(Table6_Commodity_Output!$B$4:$B$73,MATCH($A40,Table6_Commodity_Output!$A$4:$A$73,0))</f>
        <v>10745</v>
      </c>
      <c r="C40" s="54">
        <f>ROUND(INDEX([7]Price_Index!$C$2:$X$70,MATCH($A40,[7]Price_Index!$B$2:$B$70,0),MATCH("fisher_p_"&amp;RIGHT($A$1,4),[7]Price_Index!$C$1:$X$1,0)),2)</f>
        <v>100.94</v>
      </c>
      <c r="D40" s="48">
        <f>ROUND((INDEX(Table6_Commodity_Output!$B$4:$B$72,MATCH($A40,Table6_Commodity_Output!$A$4:$A$72,0)))/(INDEX([7]Price_Index!$C$2:$X$70,MATCH($A40,[7]Price_Index!$B$2:$B$70,0),MATCH("fisher_p_"&amp;RIGHT($A$1,4),[7]Price_Index!$C$1:$X$1,0))/100),0)</f>
        <v>10645</v>
      </c>
    </row>
    <row r="41" spans="1:4" x14ac:dyDescent="0.3">
      <c r="A41" s="41" t="s">
        <v>5</v>
      </c>
      <c r="B41" s="40">
        <f>INDEX(Table6_Commodity_Output!$B$4:$B$73,MATCH($A41,Table6_Commodity_Output!$A$4:$A$73,0))</f>
        <v>5562</v>
      </c>
      <c r="C41" s="54">
        <f>ROUND(INDEX([7]Price_Index!$C$2:$X$70,MATCH($A41,[7]Price_Index!$B$2:$B$70,0),MATCH("fisher_p_"&amp;RIGHT($A$1,4),[7]Price_Index!$C$1:$X$1,0)),2)</f>
        <v>101</v>
      </c>
      <c r="D41" s="48">
        <f>ROUND((INDEX(Table6_Commodity_Output!$B$4:$B$72,MATCH($A41,Table6_Commodity_Output!$A$4:$A$72,0)))/(INDEX([7]Price_Index!$C$2:$X$70,MATCH($A41,[7]Price_Index!$B$2:$B$70,0),MATCH("fisher_p_"&amp;RIGHT($A$1,4),[7]Price_Index!$C$1:$X$1,0))/100),0)</f>
        <v>5507</v>
      </c>
    </row>
    <row r="42" spans="1:4" x14ac:dyDescent="0.3">
      <c r="A42" s="41" t="s">
        <v>64</v>
      </c>
      <c r="B42" s="40">
        <f>INDEX(Table6_Commodity_Output!$B$4:$B$73,MATCH($A42,Table6_Commodity_Output!$A$4:$A$73,0))</f>
        <v>21247</v>
      </c>
      <c r="C42" s="54">
        <f>ROUND(INDEX([7]Price_Index!$C$2:$X$70,MATCH($A42,[7]Price_Index!$B$2:$B$70,0),MATCH("fisher_p_"&amp;RIGHT($A$1,4),[7]Price_Index!$C$1:$X$1,0)),2)</f>
        <v>101.01</v>
      </c>
      <c r="D42" s="48">
        <f>ROUND((INDEX(Table6_Commodity_Output!$B$4:$B$72,MATCH($A42,Table6_Commodity_Output!$A$4:$A$72,0)))/(INDEX([7]Price_Index!$C$2:$X$70,MATCH($A42,[7]Price_Index!$B$2:$B$70,0),MATCH("fisher_p_"&amp;RIGHT($A$1,4),[7]Price_Index!$C$1:$X$1,0))/100),0)</f>
        <v>21035</v>
      </c>
    </row>
    <row r="43" spans="1:4" x14ac:dyDescent="0.3">
      <c r="A43" s="41" t="s">
        <v>31</v>
      </c>
      <c r="B43" s="40">
        <f>INDEX(Table6_Commodity_Output!$B$4:$B$73,MATCH($A43,Table6_Commodity_Output!$A$4:$A$73,0))</f>
        <v>1345</v>
      </c>
      <c r="C43" s="54">
        <f>ROUND(INDEX([7]Price_Index!$C$2:$X$70,MATCH($A43,[7]Price_Index!$B$2:$B$70,0),MATCH("fisher_p_"&amp;RIGHT($A$1,4),[7]Price_Index!$C$1:$X$1,0)),2)</f>
        <v>101.62</v>
      </c>
      <c r="D43" s="48">
        <f>ROUND((INDEX(Table6_Commodity_Output!$B$4:$B$72,MATCH($A43,Table6_Commodity_Output!$A$4:$A$72,0)))/(INDEX([7]Price_Index!$C$2:$X$70,MATCH($A43,[7]Price_Index!$B$2:$B$70,0),MATCH("fisher_p_"&amp;RIGHT($A$1,4),[7]Price_Index!$C$1:$X$1,0))/100),0)</f>
        <v>1324</v>
      </c>
    </row>
    <row r="44" spans="1:4" x14ac:dyDescent="0.3">
      <c r="A44" s="41" t="s">
        <v>32</v>
      </c>
      <c r="B44" s="40">
        <f>INDEX(Table6_Commodity_Output!$B$4:$B$73,MATCH($A44,Table6_Commodity_Output!$A$4:$A$73,0))</f>
        <v>695</v>
      </c>
      <c r="C44" s="54">
        <f>ROUND(INDEX([7]Price_Index!$C$2:$X$70,MATCH($A44,[7]Price_Index!$B$2:$B$70,0),MATCH("fisher_p_"&amp;RIGHT($A$1,4),[7]Price_Index!$C$1:$X$1,0)),2)</f>
        <v>101.28</v>
      </c>
      <c r="D44" s="48">
        <f>ROUND((INDEX(Table6_Commodity_Output!$B$4:$B$72,MATCH($A44,Table6_Commodity_Output!$A$4:$A$72,0)))/(INDEX([7]Price_Index!$C$2:$X$70,MATCH($A44,[7]Price_Index!$B$2:$B$70,0),MATCH("fisher_p_"&amp;RIGHT($A$1,4),[7]Price_Index!$C$1:$X$1,0))/100),0)</f>
        <v>686</v>
      </c>
    </row>
    <row r="45" spans="1:4" x14ac:dyDescent="0.3">
      <c r="A45" s="41" t="s">
        <v>33</v>
      </c>
      <c r="B45" s="40">
        <f>INDEX(Table6_Commodity_Output!$B$4:$B$73,MATCH($A45,Table6_Commodity_Output!$A$4:$A$73,0))</f>
        <v>21133</v>
      </c>
      <c r="C45" s="54">
        <f>ROUND(INDEX([7]Price_Index!$C$2:$X$70,MATCH($A45,[7]Price_Index!$B$2:$B$70,0),MATCH("fisher_p_"&amp;RIGHT($A$1,4),[7]Price_Index!$C$1:$X$1,0)),2)</f>
        <v>101.57</v>
      </c>
      <c r="D45" s="48">
        <f>ROUND((INDEX(Table6_Commodity_Output!$B$4:$B$72,MATCH($A45,Table6_Commodity_Output!$A$4:$A$72,0)))/(INDEX([7]Price_Index!$C$2:$X$70,MATCH($A45,[7]Price_Index!$B$2:$B$70,0),MATCH("fisher_p_"&amp;RIGHT($A$1,4),[7]Price_Index!$C$1:$X$1,0))/100),0)</f>
        <v>20806</v>
      </c>
    </row>
    <row r="46" spans="1:4" x14ac:dyDescent="0.3">
      <c r="A46" s="41" t="s">
        <v>20</v>
      </c>
      <c r="B46" s="40">
        <f>INDEX(Table6_Commodity_Output!$B$4:$B$73,MATCH($A46,Table6_Commodity_Output!$A$4:$A$73,0))</f>
        <v>1674</v>
      </c>
      <c r="C46" s="54">
        <f>ROUND(INDEX([7]Price_Index!$C$2:$X$70,MATCH($A46,[7]Price_Index!$B$2:$B$70,0),MATCH("fisher_p_"&amp;RIGHT($A$1,4),[7]Price_Index!$C$1:$X$1,0)),2)</f>
        <v>100.95</v>
      </c>
      <c r="D46" s="48">
        <f>ROUND((INDEX(Table6_Commodity_Output!$B$4:$B$72,MATCH($A46,Table6_Commodity_Output!$A$4:$A$72,0)))/(INDEX([7]Price_Index!$C$2:$X$70,MATCH($A46,[7]Price_Index!$B$2:$B$70,0),MATCH("fisher_p_"&amp;RIGHT($A$1,4),[7]Price_Index!$C$1:$X$1,0))/100),0)</f>
        <v>1658</v>
      </c>
    </row>
    <row r="47" spans="1:4" x14ac:dyDescent="0.3">
      <c r="A47" s="39" t="s">
        <v>65</v>
      </c>
      <c r="B47" s="40">
        <f>INDEX(Table6_Commodity_Output!$B$4:$B$73,MATCH($A47,Table6_Commodity_Output!$A$4:$A$73,0))</f>
        <v>24083</v>
      </c>
      <c r="C47" s="54">
        <f>ROUND(INDEX([7]Price_Index!$C$2:$X$70,MATCH($A47,[7]Price_Index!$B$2:$B$70,0),MATCH("fisher_p_"&amp;RIGHT($A$1,4),[7]Price_Index!$C$1:$X$1,0)),2)</f>
        <v>100.73</v>
      </c>
      <c r="D47" s="48">
        <f>ROUND((INDEX(Table6_Commodity_Output!$B$4:$B$72,MATCH($A47,Table6_Commodity_Output!$A$4:$A$72,0)))/(INDEX([7]Price_Index!$C$2:$X$70,MATCH($A47,[7]Price_Index!$B$2:$B$70,0),MATCH("fisher_p_"&amp;RIGHT($A$1,4),[7]Price_Index!$C$1:$X$1,0))/100),0)</f>
        <v>23907</v>
      </c>
    </row>
    <row r="48" spans="1:4" x14ac:dyDescent="0.3">
      <c r="A48" s="41" t="s">
        <v>66</v>
      </c>
      <c r="B48" s="40">
        <f>INDEX(Table6_Commodity_Output!$B$4:$B$73,MATCH($A48,Table6_Commodity_Output!$A$4:$A$73,0))</f>
        <v>2287</v>
      </c>
      <c r="C48" s="54">
        <f>ROUND(INDEX([7]Price_Index!$C$2:$X$70,MATCH($A48,[7]Price_Index!$B$2:$B$70,0),MATCH("fisher_p_"&amp;RIGHT($A$1,4),[7]Price_Index!$C$1:$X$1,0)),2)</f>
        <v>100.48</v>
      </c>
      <c r="D48" s="48">
        <f>ROUND((INDEX(Table6_Commodity_Output!$B$4:$B$72,MATCH($A48,Table6_Commodity_Output!$A$4:$A$72,0)))/(INDEX([7]Price_Index!$C$2:$X$70,MATCH($A48,[7]Price_Index!$B$2:$B$70,0),MATCH("fisher_p_"&amp;RIGHT($A$1,4),[7]Price_Index!$C$1:$X$1,0))/100),0)</f>
        <v>2276</v>
      </c>
    </row>
    <row r="49" spans="1:4" x14ac:dyDescent="0.3">
      <c r="A49" s="41" t="s">
        <v>67</v>
      </c>
      <c r="B49" s="40">
        <f>INDEX(Table6_Commodity_Output!$B$4:$B$73,MATCH($A49,Table6_Commodity_Output!$A$4:$A$73,0))</f>
        <v>1236</v>
      </c>
      <c r="C49" s="54">
        <f>ROUND(INDEX([7]Price_Index!$C$2:$X$70,MATCH($A49,[7]Price_Index!$B$2:$B$70,0),MATCH("fisher_p_"&amp;RIGHT($A$1,4),[7]Price_Index!$C$1:$X$1,0)),2)</f>
        <v>99.72</v>
      </c>
      <c r="D49" s="48">
        <f>ROUND((INDEX(Table6_Commodity_Output!$B$4:$B$72,MATCH($A49,Table6_Commodity_Output!$A$4:$A$72,0)))/(INDEX([7]Price_Index!$C$2:$X$70,MATCH($A49,[7]Price_Index!$B$2:$B$70,0),MATCH("fisher_p_"&amp;RIGHT($A$1,4),[7]Price_Index!$C$1:$X$1,0))/100),0)</f>
        <v>1240</v>
      </c>
    </row>
    <row r="50" spans="1:4" x14ac:dyDescent="0.3">
      <c r="A50" s="41" t="s">
        <v>68</v>
      </c>
      <c r="B50" s="40">
        <f>INDEX(Table6_Commodity_Output!$B$4:$B$73,MATCH($A50,Table6_Commodity_Output!$A$4:$A$73,0))</f>
        <v>1618</v>
      </c>
      <c r="C50" s="54">
        <f>ROUND(INDEX([7]Price_Index!$C$2:$X$70,MATCH($A50,[7]Price_Index!$B$2:$B$70,0),MATCH("fisher_p_"&amp;RIGHT($A$1,4),[7]Price_Index!$C$1:$X$1,0)),2)</f>
        <v>99.87</v>
      </c>
      <c r="D50" s="48">
        <f>ROUND((INDEX(Table6_Commodity_Output!$B$4:$B$72,MATCH($A50,Table6_Commodity_Output!$A$4:$A$72,0)))/(INDEX([7]Price_Index!$C$2:$X$70,MATCH($A50,[7]Price_Index!$B$2:$B$70,0),MATCH("fisher_p_"&amp;RIGHT($A$1,4),[7]Price_Index!$C$1:$X$1,0))/100),0)</f>
        <v>1620</v>
      </c>
    </row>
    <row r="51" spans="1:4" x14ac:dyDescent="0.3">
      <c r="A51" s="41" t="s">
        <v>69</v>
      </c>
      <c r="B51" s="40">
        <f>INDEX(Table6_Commodity_Output!$B$4:$B$73,MATCH($A51,Table6_Commodity_Output!$A$4:$A$73,0))</f>
        <v>3750</v>
      </c>
      <c r="C51" s="54">
        <f>ROUND(INDEX([7]Price_Index!$C$2:$X$70,MATCH($A51,[7]Price_Index!$B$2:$B$70,0),MATCH("fisher_p_"&amp;RIGHT($A$1,4),[7]Price_Index!$C$1:$X$1,0)),2)</f>
        <v>102.66</v>
      </c>
      <c r="D51" s="48">
        <f>ROUND((INDEX(Table6_Commodity_Output!$B$4:$B$72,MATCH($A51,Table6_Commodity_Output!$A$4:$A$72,0)))/(INDEX([7]Price_Index!$C$2:$X$70,MATCH($A51,[7]Price_Index!$B$2:$B$70,0),MATCH("fisher_p_"&amp;RIGHT($A$1,4),[7]Price_Index!$C$1:$X$1,0))/100),0)</f>
        <v>3653</v>
      </c>
    </row>
    <row r="52" spans="1:4" x14ac:dyDescent="0.3">
      <c r="A52" s="41" t="s">
        <v>70</v>
      </c>
      <c r="B52" s="40">
        <f>INDEX(Table6_Commodity_Output!$B$4:$B$73,MATCH($A52,Table6_Commodity_Output!$A$4:$A$73,0))</f>
        <v>8785</v>
      </c>
      <c r="C52" s="54">
        <f>ROUND(INDEX([7]Price_Index!$C$2:$X$70,MATCH($A52,[7]Price_Index!$B$2:$B$70,0),MATCH("fisher_p_"&amp;RIGHT($A$1,4),[7]Price_Index!$C$1:$X$1,0)),2)</f>
        <v>100.42</v>
      </c>
      <c r="D52" s="48">
        <f>ROUND((INDEX(Table6_Commodity_Output!$B$4:$B$72,MATCH($A52,Table6_Commodity_Output!$A$4:$A$72,0)))/(INDEX([7]Price_Index!$C$2:$X$70,MATCH($A52,[7]Price_Index!$B$2:$B$70,0),MATCH("fisher_p_"&amp;RIGHT($A$1,4),[7]Price_Index!$C$1:$X$1,0))/100),0)</f>
        <v>8748</v>
      </c>
    </row>
    <row r="53" spans="1:4" x14ac:dyDescent="0.3">
      <c r="A53" s="41" t="s">
        <v>71</v>
      </c>
      <c r="B53" s="40">
        <f>INDEX(Table6_Commodity_Output!$B$4:$B$73,MATCH($A53,Table6_Commodity_Output!$A$4:$A$73,0))</f>
        <v>6406</v>
      </c>
      <c r="C53" s="54">
        <f>ROUND(INDEX([7]Price_Index!$C$2:$X$70,MATCH($A53,[7]Price_Index!$B$2:$B$70,0),MATCH("fisher_p_"&amp;RIGHT($A$1,4),[7]Price_Index!$C$1:$X$1,0)),2)</f>
        <v>100.32</v>
      </c>
      <c r="D53" s="48">
        <f>ROUND((INDEX(Table6_Commodity_Output!$B$4:$B$72,MATCH($A53,Table6_Commodity_Output!$A$4:$A$72,0)))/(INDEX([7]Price_Index!$C$2:$X$70,MATCH($A53,[7]Price_Index!$B$2:$B$70,0),MATCH("fisher_p_"&amp;RIGHT($A$1,4),[7]Price_Index!$C$1:$X$1,0))/100),0)</f>
        <v>6386</v>
      </c>
    </row>
    <row r="54" spans="1:4" x14ac:dyDescent="0.3">
      <c r="A54" s="39" t="s">
        <v>72</v>
      </c>
      <c r="B54" s="40">
        <f>INDEX(Table6_Commodity_Output!$B$4:$B$73,MATCH($A54,Table6_Commodity_Output!$A$4:$A$73,0))</f>
        <v>144165</v>
      </c>
      <c r="C54" s="54">
        <f>ROUND(INDEX([7]Price_Index!$C$2:$X$70,MATCH($A54,[7]Price_Index!$B$2:$B$70,0),MATCH("fisher_p_"&amp;RIGHT($A$1,4),[7]Price_Index!$C$1:$X$1,0)),2)</f>
        <v>99.61</v>
      </c>
      <c r="D54" s="48">
        <f>ROUND((INDEX(Table6_Commodity_Output!$B$4:$B$72,MATCH($A54,Table6_Commodity_Output!$A$4:$A$72,0)))/(INDEX([7]Price_Index!$C$2:$X$70,MATCH($A54,[7]Price_Index!$B$2:$B$70,0),MATCH("fisher_p_"&amp;RIGHT($A$1,4),[7]Price_Index!$C$1:$X$1,0))/100),0)</f>
        <v>144736</v>
      </c>
    </row>
    <row r="55" spans="1:4" x14ac:dyDescent="0.3">
      <c r="A55" s="41" t="s">
        <v>73</v>
      </c>
      <c r="B55" s="40">
        <f>INDEX(Table6_Commodity_Output!$B$4:$B$73,MATCH($A55,Table6_Commodity_Output!$A$4:$A$73,0))</f>
        <v>15393</v>
      </c>
      <c r="C55" s="54">
        <f>ROUND(INDEX([7]Price_Index!$C$2:$X$70,MATCH($A55,[7]Price_Index!$B$2:$B$70,0),MATCH("fisher_p_"&amp;RIGHT($A$1,4),[7]Price_Index!$C$1:$X$1,0)),2)</f>
        <v>100</v>
      </c>
      <c r="D55" s="48">
        <f>ROUND((INDEX(Table6_Commodity_Output!$B$4:$B$72,MATCH($A55,Table6_Commodity_Output!$A$4:$A$72,0)))/(INDEX([7]Price_Index!$C$2:$X$70,MATCH($A55,[7]Price_Index!$B$2:$B$70,0),MATCH("fisher_p_"&amp;RIGHT($A$1,4),[7]Price_Index!$C$1:$X$1,0))/100),0)</f>
        <v>15394</v>
      </c>
    </row>
    <row r="56" spans="1:4" x14ac:dyDescent="0.3">
      <c r="A56" s="41" t="s">
        <v>74</v>
      </c>
      <c r="B56" s="40">
        <f>INDEX(Table6_Commodity_Output!$B$4:$B$73,MATCH($A56,Table6_Commodity_Output!$A$4:$A$73,0))</f>
        <v>27386</v>
      </c>
      <c r="C56" s="54">
        <f>ROUND(INDEX([7]Price_Index!$C$2:$X$70,MATCH($A56,[7]Price_Index!$B$2:$B$70,0),MATCH("fisher_p_"&amp;RIGHT($A$1,4),[7]Price_Index!$C$1:$X$1,0)),2)</f>
        <v>101.45</v>
      </c>
      <c r="D56" s="48">
        <f>ROUND((INDEX(Table6_Commodity_Output!$B$4:$B$72,MATCH($A56,Table6_Commodity_Output!$A$4:$A$72,0)))/(INDEX([7]Price_Index!$C$2:$X$70,MATCH($A56,[7]Price_Index!$B$2:$B$70,0),MATCH("fisher_p_"&amp;RIGHT($A$1,4),[7]Price_Index!$C$1:$X$1,0))/100),0)</f>
        <v>26996</v>
      </c>
    </row>
    <row r="57" spans="1:4" x14ac:dyDescent="0.3">
      <c r="A57" s="41" t="s">
        <v>75</v>
      </c>
      <c r="B57" s="40">
        <f>INDEX(Table6_Commodity_Output!$B$4:$B$73,MATCH($A57,Table6_Commodity_Output!$A$4:$A$73,0))</f>
        <v>101387</v>
      </c>
      <c r="C57" s="54">
        <f>ROUND(INDEX([7]Price_Index!$C$2:$X$70,MATCH($A57,[7]Price_Index!$B$2:$B$70,0),MATCH("fisher_p_"&amp;RIGHT($A$1,4),[7]Price_Index!$C$1:$X$1,0)),2)</f>
        <v>99.02</v>
      </c>
      <c r="D57" s="48">
        <f>ROUND((INDEX(Table6_Commodity_Output!$B$4:$B$72,MATCH($A57,Table6_Commodity_Output!$A$4:$A$72,0)))/(INDEX([7]Price_Index!$C$2:$X$70,MATCH($A57,[7]Price_Index!$B$2:$B$70,0),MATCH("fisher_p_"&amp;RIGHT($A$1,4),[7]Price_Index!$C$1:$X$1,0))/100),0)</f>
        <v>102388</v>
      </c>
    </row>
    <row r="58" spans="1:4" x14ac:dyDescent="0.3">
      <c r="A58" s="39" t="s">
        <v>76</v>
      </c>
      <c r="B58" s="40">
        <f>INDEX(Table6_Commodity_Output!$B$4:$B$73,MATCH($A58,Table6_Commodity_Output!$A$4:$A$73,0))</f>
        <v>361987</v>
      </c>
      <c r="C58" s="54">
        <f>ROUND(INDEX([7]Price_Index!$C$2:$X$70,MATCH($A58,[7]Price_Index!$B$2:$B$70,0),MATCH("fisher_p_"&amp;RIGHT($A$1,4),[7]Price_Index!$C$1:$X$1,0)),2)</f>
        <v>100.38</v>
      </c>
      <c r="D58" s="48">
        <f>ROUND((INDEX(Table6_Commodity_Output!$B$4:$B$72,MATCH($A58,Table6_Commodity_Output!$A$4:$A$72,0)))/(INDEX([7]Price_Index!$C$2:$X$70,MATCH($A58,[7]Price_Index!$B$2:$B$70,0),MATCH("fisher_p_"&amp;RIGHT($A$1,4),[7]Price_Index!$C$1:$X$1,0))/100),0)</f>
        <v>360623</v>
      </c>
    </row>
    <row r="59" spans="1:4" x14ac:dyDescent="0.3">
      <c r="A59" s="41" t="s">
        <v>24</v>
      </c>
      <c r="B59" s="40">
        <f>INDEX(Table6_Commodity_Output!$B$4:$B$73,MATCH($A59,Table6_Commodity_Output!$A$4:$A$73,0))</f>
        <v>156751</v>
      </c>
      <c r="C59" s="54">
        <f>ROUND(INDEX([7]Price_Index!$C$2:$X$70,MATCH($A59,[7]Price_Index!$B$2:$B$70,0),MATCH("fisher_p_"&amp;RIGHT($A$1,4),[7]Price_Index!$C$1:$X$1,0)),2)</f>
        <v>101.4</v>
      </c>
      <c r="D59" s="48">
        <f>ROUND((INDEX(Table6_Commodity_Output!$B$4:$B$72,MATCH($A59,Table6_Commodity_Output!$A$4:$A$72,0)))/(INDEX([7]Price_Index!$C$2:$X$70,MATCH($A59,[7]Price_Index!$B$2:$B$70,0),MATCH("fisher_p_"&amp;RIGHT($A$1,4),[7]Price_Index!$C$1:$X$1,0))/100),0)</f>
        <v>154583</v>
      </c>
    </row>
    <row r="60" spans="1:4" x14ac:dyDescent="0.3">
      <c r="A60" s="41" t="s">
        <v>23</v>
      </c>
      <c r="B60" s="40">
        <f>INDEX(Table6_Commodity_Output!$B$4:$B$73,MATCH($A60,Table6_Commodity_Output!$A$4:$A$73,0))</f>
        <v>18634</v>
      </c>
      <c r="C60" s="54">
        <f>ROUND(INDEX([7]Price_Index!$C$2:$X$70,MATCH($A60,[7]Price_Index!$B$2:$B$70,0),MATCH("fisher_p_"&amp;RIGHT($A$1,4),[7]Price_Index!$C$1:$X$1,0)),2)</f>
        <v>99.96</v>
      </c>
      <c r="D60" s="48">
        <f>ROUND((INDEX(Table6_Commodity_Output!$B$4:$B$72,MATCH($A60,Table6_Commodity_Output!$A$4:$A$72,0)))/(INDEX([7]Price_Index!$C$2:$X$70,MATCH($A60,[7]Price_Index!$B$2:$B$70,0),MATCH("fisher_p_"&amp;RIGHT($A$1,4),[7]Price_Index!$C$1:$X$1,0))/100),0)</f>
        <v>18641</v>
      </c>
    </row>
    <row r="61" spans="1:4" x14ac:dyDescent="0.3">
      <c r="A61" s="41" t="s">
        <v>22</v>
      </c>
      <c r="B61" s="40">
        <f>INDEX(Table6_Commodity_Output!$B$4:$B$73,MATCH($A61,Table6_Commodity_Output!$A$4:$A$73,0))</f>
        <v>19878</v>
      </c>
      <c r="C61" s="54">
        <f>ROUND(INDEX([7]Price_Index!$C$2:$X$70,MATCH($A61,[7]Price_Index!$B$2:$B$70,0),MATCH("fisher_p_"&amp;RIGHT($A$1,4),[7]Price_Index!$C$1:$X$1,0)),2)</f>
        <v>101.12</v>
      </c>
      <c r="D61" s="48">
        <f>ROUND((INDEX(Table6_Commodity_Output!$B$4:$B$72,MATCH($A61,Table6_Commodity_Output!$A$4:$A$72,0)))/(INDEX([7]Price_Index!$C$2:$X$70,MATCH($A61,[7]Price_Index!$B$2:$B$70,0),MATCH("fisher_p_"&amp;RIGHT($A$1,4),[7]Price_Index!$C$1:$X$1,0))/100),0)</f>
        <v>19657</v>
      </c>
    </row>
    <row r="62" spans="1:4" x14ac:dyDescent="0.3">
      <c r="A62" s="41" t="s">
        <v>77</v>
      </c>
      <c r="B62" s="40">
        <f>INDEX(Table6_Commodity_Output!$B$4:$B$73,MATCH($A62,Table6_Commodity_Output!$A$4:$A$73,0))</f>
        <v>90107</v>
      </c>
      <c r="C62" s="54">
        <f>ROUND(INDEX([7]Price_Index!$C$2:$X$70,MATCH($A62,[7]Price_Index!$B$2:$B$70,0),MATCH("fisher_p_"&amp;RIGHT($A$1,4),[7]Price_Index!$C$1:$X$1,0)),2)</f>
        <v>100.23</v>
      </c>
      <c r="D62" s="48">
        <f>ROUND((INDEX(Table6_Commodity_Output!$B$4:$B$72,MATCH($A62,Table6_Commodity_Output!$A$4:$A$72,0)))/(INDEX([7]Price_Index!$C$2:$X$70,MATCH($A62,[7]Price_Index!$B$2:$B$70,0),MATCH("fisher_p_"&amp;RIGHT($A$1,4),[7]Price_Index!$C$1:$X$1,0))/100),0)</f>
        <v>89900</v>
      </c>
    </row>
    <row r="63" spans="1:4" ht="15.75" customHeight="1" x14ac:dyDescent="0.3">
      <c r="A63" s="42" t="s">
        <v>25</v>
      </c>
      <c r="B63" s="40">
        <f>INDEX(Table6_Commodity_Output!$B$4:$B$73,MATCH($A63,Table6_Commodity_Output!$A$4:$A$73,0))</f>
        <v>76617</v>
      </c>
      <c r="C63" s="54">
        <f>ROUND(INDEX([7]Price_Index!$C$2:$X$70,MATCH($A63,[7]Price_Index!$B$2:$B$70,0),MATCH("fisher_p_"&amp;RIGHT($A$1,4),[7]Price_Index!$C$1:$X$1,0)),2)</f>
        <v>98.38</v>
      </c>
      <c r="D63" s="48">
        <f>ROUND((INDEX(Table6_Commodity_Output!$B$4:$B$72,MATCH($A63,Table6_Commodity_Output!$A$4:$A$72,0)))/(INDEX([7]Price_Index!$C$2:$X$70,MATCH($A63,[7]Price_Index!$B$2:$B$70,0),MATCH("fisher_p_"&amp;RIGHT($A$1,4),[7]Price_Index!$C$1:$X$1,0))/100),0)</f>
        <v>77881</v>
      </c>
    </row>
    <row r="64" spans="1:4" ht="16.5" customHeight="1" x14ac:dyDescent="0.3">
      <c r="A64" s="43" t="s">
        <v>78</v>
      </c>
      <c r="B64" s="40">
        <f>INDEX(Table6_Commodity_Output!$B$4:$B$73,MATCH($A64,Table6_Commodity_Output!$A$4:$A$73,0))</f>
        <v>133167</v>
      </c>
      <c r="C64" s="54">
        <f>ROUND(INDEX([7]Price_Index!$C$2:$X$70,MATCH($A64,[7]Price_Index!$B$2:$B$70,0),MATCH("fisher_p_"&amp;RIGHT($A$1,4),[7]Price_Index!$C$1:$X$1,0)),2)</f>
        <v>100.44</v>
      </c>
      <c r="D64" s="48">
        <f>ROUND((INDEX(Table6_Commodity_Output!$B$4:$B$72,MATCH($A64,Table6_Commodity_Output!$A$4:$A$72,0)))/(INDEX([7]Price_Index!$C$2:$X$70,MATCH($A64,[7]Price_Index!$B$2:$B$70,0),MATCH("fisher_p_"&amp;RIGHT($A$1,4),[7]Price_Index!$C$1:$X$1,0))/100),0)</f>
        <v>132589</v>
      </c>
    </row>
    <row r="65" spans="1:4" ht="15" customHeight="1" x14ac:dyDescent="0.3">
      <c r="A65" s="42" t="s">
        <v>79</v>
      </c>
      <c r="B65" s="40">
        <f>INDEX(Table6_Commodity_Output!$B$4:$B$73,MATCH($A65,Table6_Commodity_Output!$A$4:$A$73,0))</f>
        <v>44050</v>
      </c>
      <c r="C65" s="54">
        <f>ROUND(INDEX([7]Price_Index!$C$2:$X$70,MATCH($A65,[7]Price_Index!$B$2:$B$70,0),MATCH("fisher_p_"&amp;RIGHT($A$1,4),[7]Price_Index!$C$1:$X$1,0)),2)</f>
        <v>100.01</v>
      </c>
      <c r="D65" s="48">
        <f>ROUND((INDEX(Table6_Commodity_Output!$B$4:$B$72,MATCH($A65,Table6_Commodity_Output!$A$4:$A$72,0)))/(INDEX([7]Price_Index!$C$2:$X$70,MATCH($A65,[7]Price_Index!$B$2:$B$70,0),MATCH("fisher_p_"&amp;RIGHT($A$1,4),[7]Price_Index!$C$1:$X$1,0))/100),0)</f>
        <v>44044</v>
      </c>
    </row>
    <row r="66" spans="1:4" ht="15" customHeight="1" x14ac:dyDescent="0.3">
      <c r="A66" s="42" t="s">
        <v>80</v>
      </c>
      <c r="B66" s="40">
        <f>INDEX(Table6_Commodity_Output!$B$4:$B$73,MATCH($A66,Table6_Commodity_Output!$A$4:$A$73,0))</f>
        <v>18181</v>
      </c>
      <c r="C66" s="54">
        <f>ROUND(INDEX([7]Price_Index!$C$2:$X$70,MATCH($A66,[7]Price_Index!$B$2:$B$70,0),MATCH("fisher_p_"&amp;RIGHT($A$1,4),[7]Price_Index!$C$1:$X$1,0)),2)</f>
        <v>100.29</v>
      </c>
      <c r="D66" s="48">
        <f>ROUND((INDEX(Table6_Commodity_Output!$B$4:$B$72,MATCH($A66,Table6_Commodity_Output!$A$4:$A$72,0)))/(INDEX([7]Price_Index!$C$2:$X$70,MATCH($A66,[7]Price_Index!$B$2:$B$70,0),MATCH("fisher_p_"&amp;RIGHT($A$1,4),[7]Price_Index!$C$1:$X$1,0))/100),0)</f>
        <v>18128</v>
      </c>
    </row>
    <row r="67" spans="1:4" ht="16.5" customHeight="1" x14ac:dyDescent="0.3">
      <c r="A67" s="42" t="s">
        <v>81</v>
      </c>
      <c r="B67" s="40">
        <f>INDEX(Table6_Commodity_Output!$B$4:$B$73,MATCH($A67,Table6_Commodity_Output!$A$4:$A$73,0))</f>
        <v>5267</v>
      </c>
      <c r="C67" s="54">
        <f>ROUND(INDEX([7]Price_Index!$C$2:$X$70,MATCH($A67,[7]Price_Index!$B$2:$B$70,0),MATCH("fisher_p_"&amp;RIGHT($A$1,4),[7]Price_Index!$C$1:$X$1,0)),2)</f>
        <v>101</v>
      </c>
      <c r="D67" s="48">
        <f>ROUND((INDEX(Table6_Commodity_Output!$B$4:$B$72,MATCH($A67,Table6_Commodity_Output!$A$4:$A$72,0)))/(INDEX([7]Price_Index!$C$2:$X$70,MATCH($A67,[7]Price_Index!$B$2:$B$70,0),MATCH("fisher_p_"&amp;RIGHT($A$1,4),[7]Price_Index!$C$1:$X$1,0))/100),0)</f>
        <v>5215</v>
      </c>
    </row>
    <row r="68" spans="1:4" ht="16.5" customHeight="1" x14ac:dyDescent="0.3">
      <c r="A68" s="42" t="s">
        <v>82</v>
      </c>
      <c r="B68" s="40">
        <f>INDEX(Table6_Commodity_Output!$B$4:$B$73,MATCH($A68,Table6_Commodity_Output!$A$4:$A$73,0))</f>
        <v>12724</v>
      </c>
      <c r="C68" s="54">
        <f>ROUND(INDEX([7]Price_Index!$C$2:$X$70,MATCH($A68,[7]Price_Index!$B$2:$B$70,0),MATCH("fisher_p_"&amp;RIGHT($A$1,4),[7]Price_Index!$C$1:$X$1,0)),2)</f>
        <v>100.79</v>
      </c>
      <c r="D68" s="48">
        <f>ROUND((INDEX(Table6_Commodity_Output!$B$4:$B$72,MATCH($A68,Table6_Commodity_Output!$A$4:$A$72,0)))/(INDEX([7]Price_Index!$C$2:$X$70,MATCH($A68,[7]Price_Index!$B$2:$B$70,0),MATCH("fisher_p_"&amp;RIGHT($A$1,4),[7]Price_Index!$C$1:$X$1,0))/100),0)</f>
        <v>12624</v>
      </c>
    </row>
    <row r="69" spans="1:4" ht="16.5" customHeight="1" x14ac:dyDescent="0.3">
      <c r="A69" s="114" t="s">
        <v>144</v>
      </c>
      <c r="B69" s="40">
        <f>INDEX(Table6_Commodity_Output!$B$4:$B$73,MATCH($A69,Table6_Commodity_Output!$A$4:$A$73,0))</f>
        <v>1764</v>
      </c>
      <c r="C69" s="54">
        <f>ROUND(INDEX([7]Price_Index!$C$2:$X$70,MATCH($A69,[7]Price_Index!$B$2:$B$70,0),MATCH("fisher_p_"&amp;RIGHT($A$1,4),[7]Price_Index!$C$1:$X$1,0)),2)</f>
        <v>100.43</v>
      </c>
      <c r="D69" s="48">
        <f>ROUND((INDEX(Table6_Commodity_Output!$B$4:$B$72,MATCH($A69,Table6_Commodity_Output!$A$4:$A$72,0)))/(INDEX([7]Price_Index!$C$2:$X$70,MATCH($A69,[7]Price_Index!$B$2:$B$70,0),MATCH("fisher_p_"&amp;RIGHT($A$1,4),[7]Price_Index!$C$1:$X$1,0))/100),0)</f>
        <v>1756</v>
      </c>
    </row>
    <row r="70" spans="1:4" ht="17.25" customHeight="1" x14ac:dyDescent="0.3">
      <c r="A70" s="42" t="s">
        <v>83</v>
      </c>
      <c r="B70" s="40">
        <f>INDEX(Table6_Commodity_Output!$B$4:$B$73,MATCH($A70,Table6_Commodity_Output!$A$4:$A$73,0))</f>
        <v>51181</v>
      </c>
      <c r="C70" s="54">
        <f>ROUND(INDEX([7]Price_Index!$C$2:$X$70,MATCH($A70,[7]Price_Index!$B$2:$B$70,0),MATCH("fisher_p_"&amp;RIGHT($A$1,4),[7]Price_Index!$C$1:$X$1,0)),2)</f>
        <v>100.75</v>
      </c>
      <c r="D70" s="48">
        <f>ROUND((INDEX(Table6_Commodity_Output!$B$4:$B$72,MATCH($A70,Table6_Commodity_Output!$A$4:$A$72,0)))/(INDEX([7]Price_Index!$C$2:$X$70,MATCH($A70,[7]Price_Index!$B$2:$B$70,0),MATCH("fisher_p_"&amp;RIGHT($A$1,4),[7]Price_Index!$C$1:$X$1,0))/100),0)</f>
        <v>50801</v>
      </c>
    </row>
    <row r="71" spans="1:4" ht="16.5" customHeight="1" x14ac:dyDescent="0.3">
      <c r="A71" s="44" t="s">
        <v>34</v>
      </c>
      <c r="B71" s="45">
        <f>INDEX(Table6_Commodity_Output!$B$4:$B$73,MATCH($A71,Table6_Commodity_Output!$A$4:$A$73,0))</f>
        <v>31363</v>
      </c>
      <c r="C71" s="55">
        <f>ROUND(INDEX([7]Price_Index!$C$2:$X$70,MATCH($A71,[7]Price_Index!$B$2:$B$70,0),MATCH("fisher_p_"&amp;RIGHT($A$1,4),[7]Price_Index!$C$1:$X$1,0)),2)</f>
        <v>101.88</v>
      </c>
      <c r="D71" s="49">
        <f>ROUND((INDEX(Table6_Commodity_Output!$B$4:$B$72,MATCH($A71,Table6_Commodity_Output!$A$4:$A$72,0)))/(INDEX([7]Price_Index!$C$2:$X$70,MATCH($A71,[7]Price_Index!$B$2:$B$70,0),MATCH("fisher_p_"&amp;RIGHT($A$1,4),[7]Price_Index!$C$1:$X$1,0))/100),0)</f>
        <v>30785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Beatty, Kenneth</cp:lastModifiedBy>
  <dcterms:created xsi:type="dcterms:W3CDTF">2016-09-23T18:56:51Z</dcterms:created>
  <dcterms:modified xsi:type="dcterms:W3CDTF">2024-02-01T20:36:39Z</dcterms:modified>
</cp:coreProperties>
</file>