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FCBCC46A-D1A8-4D35-8E08-CAF95BF2DA32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1" l="1"/>
  <c r="B70" i="5"/>
  <c r="B69" i="11" s="1"/>
  <c r="C70" i="5"/>
  <c r="D70" i="5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D72" i="5"/>
  <c r="C72" i="5"/>
  <c r="B72" i="5"/>
  <c r="D71" i="5"/>
  <c r="C71" i="5"/>
  <c r="B71" i="5"/>
  <c r="D69" i="5"/>
  <c r="C69" i="5"/>
  <c r="B69" i="5"/>
  <c r="D68" i="5"/>
  <c r="C68" i="5"/>
  <c r="B68" i="5"/>
  <c r="D67" i="11" s="1"/>
  <c r="D67" i="5"/>
  <c r="C67" i="5"/>
  <c r="B67" i="5"/>
  <c r="D66" i="5"/>
  <c r="C66" i="5"/>
  <c r="B66" i="5"/>
  <c r="D65" i="11" s="1"/>
  <c r="D65" i="5"/>
  <c r="B65" i="5"/>
  <c r="D64" i="5"/>
  <c r="C64" i="5"/>
  <c r="B64" i="5"/>
  <c r="D63" i="11" s="1"/>
  <c r="D63" i="5"/>
  <c r="C63" i="5"/>
  <c r="B63" i="5"/>
  <c r="D62" i="5"/>
  <c r="C62" i="5"/>
  <c r="B62" i="5"/>
  <c r="D61" i="11" s="1"/>
  <c r="D61" i="5"/>
  <c r="C61" i="5"/>
  <c r="B61" i="5"/>
  <c r="D60" i="5"/>
  <c r="C60" i="5"/>
  <c r="B60" i="5"/>
  <c r="D59" i="11" s="1"/>
  <c r="D59" i="5"/>
  <c r="B59" i="5"/>
  <c r="D58" i="5"/>
  <c r="C58" i="5"/>
  <c r="B58" i="5"/>
  <c r="D57" i="11" s="1"/>
  <c r="D57" i="5"/>
  <c r="C57" i="5"/>
  <c r="B57" i="5"/>
  <c r="D56" i="5"/>
  <c r="C56" i="5"/>
  <c r="B56" i="5"/>
  <c r="D55" i="11" s="1"/>
  <c r="D55" i="5"/>
  <c r="B55" i="5"/>
  <c r="D54" i="5"/>
  <c r="C54" i="5"/>
  <c r="B54" i="5"/>
  <c r="D53" i="5"/>
  <c r="C53" i="5"/>
  <c r="B53" i="5"/>
  <c r="D52" i="5"/>
  <c r="C52" i="5"/>
  <c r="B52" i="5"/>
  <c r="D51" i="5"/>
  <c r="C51" i="5"/>
  <c r="B51" i="5"/>
  <c r="D50" i="5"/>
  <c r="C50" i="5"/>
  <c r="B50" i="5"/>
  <c r="D49" i="5"/>
  <c r="C49" i="5"/>
  <c r="B49" i="5"/>
  <c r="D48" i="5"/>
  <c r="B48" i="5"/>
  <c r="D47" i="5"/>
  <c r="C47" i="5"/>
  <c r="B47" i="5"/>
  <c r="D46" i="11" s="1"/>
  <c r="D46" i="5"/>
  <c r="C46" i="5"/>
  <c r="B46" i="5"/>
  <c r="D45" i="5"/>
  <c r="C45" i="5"/>
  <c r="B45" i="5"/>
  <c r="D44" i="11" s="1"/>
  <c r="D44" i="5"/>
  <c r="C44" i="5"/>
  <c r="B44" i="5"/>
  <c r="D43" i="5"/>
  <c r="C43" i="5"/>
  <c r="B43" i="5"/>
  <c r="D42" i="5"/>
  <c r="C42" i="5"/>
  <c r="B42" i="5"/>
  <c r="D41" i="5"/>
  <c r="C41" i="5"/>
  <c r="B41" i="5"/>
  <c r="D40" i="11" s="1"/>
  <c r="D40" i="5"/>
  <c r="B40" i="5"/>
  <c r="D39" i="5"/>
  <c r="B39" i="5"/>
  <c r="D38" i="5"/>
  <c r="C38" i="5"/>
  <c r="B38" i="5"/>
  <c r="D37" i="5"/>
  <c r="C37" i="5"/>
  <c r="B37" i="5"/>
  <c r="D36" i="5"/>
  <c r="C36" i="5"/>
  <c r="B36" i="5"/>
  <c r="D35" i="11" s="1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11" s="1"/>
  <c r="D27" i="5"/>
  <c r="C27" i="5"/>
  <c r="B27" i="5"/>
  <c r="D26" i="5"/>
  <c r="C26" i="5"/>
  <c r="B26" i="5"/>
  <c r="D25" i="5"/>
  <c r="C25" i="5"/>
  <c r="B25" i="5"/>
  <c r="D24" i="5"/>
  <c r="B24" i="5"/>
  <c r="D23" i="11" s="1"/>
  <c r="D23" i="5"/>
  <c r="C23" i="5"/>
  <c r="B23" i="5"/>
  <c r="D22" i="5"/>
  <c r="C22" i="5"/>
  <c r="B22" i="5"/>
  <c r="D21" i="11" s="1"/>
  <c r="D21" i="5"/>
  <c r="C21" i="5"/>
  <c r="B21" i="5"/>
  <c r="D20" i="5"/>
  <c r="C20" i="5"/>
  <c r="B20" i="5"/>
  <c r="D19" i="11" s="1"/>
  <c r="D19" i="5"/>
  <c r="C19" i="5"/>
  <c r="B19" i="5"/>
  <c r="D18" i="5"/>
  <c r="C18" i="5"/>
  <c r="B18" i="5"/>
  <c r="D17" i="11" s="1"/>
  <c r="D17" i="5"/>
  <c r="C17" i="5"/>
  <c r="B17" i="5"/>
  <c r="D16" i="5"/>
  <c r="C16" i="5"/>
  <c r="B16" i="5"/>
  <c r="D15" i="11" s="1"/>
  <c r="D15" i="5"/>
  <c r="C15" i="5"/>
  <c r="B15" i="5"/>
  <c r="D14" i="5"/>
  <c r="B14" i="5"/>
  <c r="D13" i="11" s="1"/>
  <c r="D13" i="5"/>
  <c r="C13" i="5"/>
  <c r="B13" i="5"/>
  <c r="D12" i="5"/>
  <c r="C12" i="5"/>
  <c r="B12" i="5"/>
  <c r="D11" i="11" s="1"/>
  <c r="D11" i="5"/>
  <c r="C11" i="5"/>
  <c r="B11" i="5"/>
  <c r="D10" i="5"/>
  <c r="C10" i="5"/>
  <c r="B10" i="5"/>
  <c r="D9" i="11" s="1"/>
  <c r="D9" i="5"/>
  <c r="C9" i="5"/>
  <c r="B9" i="5"/>
  <c r="D8" i="5"/>
  <c r="C8" i="5"/>
  <c r="B8" i="5"/>
  <c r="D7" i="11" s="1"/>
  <c r="D7" i="5"/>
  <c r="C7" i="5"/>
  <c r="B7" i="5"/>
  <c r="D6" i="5"/>
  <c r="B6" i="5"/>
  <c r="D5" i="5"/>
  <c r="B5" i="5"/>
  <c r="D4" i="11" s="1"/>
  <c r="D4" i="5"/>
  <c r="B4" i="5"/>
  <c r="D47" i="7"/>
  <c r="C47" i="7"/>
  <c r="B47" i="7"/>
  <c r="D46" i="7"/>
  <c r="C46" i="7"/>
  <c r="B46" i="7"/>
  <c r="D45" i="7"/>
  <c r="C45" i="7"/>
  <c r="B45" i="7"/>
  <c r="D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B25" i="7"/>
  <c r="D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B6" i="7"/>
  <c r="D5" i="7"/>
  <c r="B5" i="7"/>
  <c r="D4" i="7"/>
  <c r="B4" i="7"/>
  <c r="F46" i="4"/>
  <c r="E46" i="4"/>
  <c r="D46" i="4"/>
  <c r="C46" i="4"/>
  <c r="B46" i="4"/>
  <c r="F45" i="4"/>
  <c r="E45" i="4"/>
  <c r="D45" i="4"/>
  <c r="C45" i="4"/>
  <c r="B45" i="4"/>
  <c r="F44" i="4"/>
  <c r="E44" i="4"/>
  <c r="D44" i="4"/>
  <c r="C44" i="4"/>
  <c r="B44" i="4"/>
  <c r="F43" i="4"/>
  <c r="E43" i="4"/>
  <c r="C43" i="4"/>
  <c r="B43" i="4"/>
  <c r="F42" i="4"/>
  <c r="E42" i="4"/>
  <c r="D42" i="4"/>
  <c r="C42" i="4"/>
  <c r="B42" i="4"/>
  <c r="F41" i="4"/>
  <c r="E41" i="4"/>
  <c r="D41" i="4"/>
  <c r="C41" i="4"/>
  <c r="B41" i="4"/>
  <c r="F40" i="4"/>
  <c r="E40" i="4"/>
  <c r="D40" i="4"/>
  <c r="C40" i="4"/>
  <c r="B40" i="4"/>
  <c r="F39" i="4"/>
  <c r="E39" i="4"/>
  <c r="D39" i="4"/>
  <c r="C39" i="4"/>
  <c r="B39" i="4"/>
  <c r="F38" i="4"/>
  <c r="E38" i="4"/>
  <c r="D38" i="4"/>
  <c r="C38" i="4"/>
  <c r="B38" i="4"/>
  <c r="F37" i="4"/>
  <c r="E37" i="4"/>
  <c r="D37" i="4"/>
  <c r="C37" i="4"/>
  <c r="B37" i="4"/>
  <c r="F36" i="4"/>
  <c r="E36" i="4"/>
  <c r="C36" i="4"/>
  <c r="B36" i="4"/>
  <c r="F35" i="4"/>
  <c r="E35" i="4"/>
  <c r="D35" i="4"/>
  <c r="C35" i="4"/>
  <c r="B35" i="4"/>
  <c r="F34" i="4"/>
  <c r="E34" i="4"/>
  <c r="D34" i="4"/>
  <c r="C34" i="4"/>
  <c r="B34" i="4"/>
  <c r="F33" i="4"/>
  <c r="E33" i="4"/>
  <c r="D33" i="4"/>
  <c r="C33" i="4"/>
  <c r="B33" i="4"/>
  <c r="F32" i="4"/>
  <c r="E32" i="4"/>
  <c r="D32" i="4"/>
  <c r="C32" i="4"/>
  <c r="B32" i="4"/>
  <c r="F31" i="4"/>
  <c r="E31" i="4"/>
  <c r="D31" i="4"/>
  <c r="C31" i="4"/>
  <c r="B31" i="4"/>
  <c r="F30" i="4"/>
  <c r="E30" i="4"/>
  <c r="C30" i="4"/>
  <c r="B30" i="4"/>
  <c r="F29" i="4"/>
  <c r="E29" i="4"/>
  <c r="D29" i="4"/>
  <c r="C29" i="4"/>
  <c r="B29" i="4"/>
  <c r="F28" i="4"/>
  <c r="E28" i="4"/>
  <c r="D28" i="4"/>
  <c r="C28" i="4"/>
  <c r="B28" i="4"/>
  <c r="F27" i="4"/>
  <c r="E27" i="4"/>
  <c r="D27" i="4"/>
  <c r="C27" i="4"/>
  <c r="B27" i="4"/>
  <c r="F26" i="4"/>
  <c r="E26" i="4"/>
  <c r="D26" i="4"/>
  <c r="C26" i="4"/>
  <c r="B26" i="4"/>
  <c r="F25" i="4"/>
  <c r="E25" i="4"/>
  <c r="D25" i="4"/>
  <c r="C25" i="4"/>
  <c r="B25" i="4"/>
  <c r="F24" i="4"/>
  <c r="E24" i="4"/>
  <c r="C24" i="4"/>
  <c r="B24" i="4"/>
  <c r="F23" i="4"/>
  <c r="E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C11" i="4"/>
  <c r="B11" i="4"/>
  <c r="F10" i="4"/>
  <c r="E10" i="4"/>
  <c r="D10" i="4"/>
  <c r="C10" i="4"/>
  <c r="B10" i="4"/>
  <c r="F9" i="4"/>
  <c r="E9" i="4"/>
  <c r="D9" i="4"/>
  <c r="C9" i="4"/>
  <c r="B9" i="4"/>
  <c r="F8" i="4"/>
  <c r="E8" i="4"/>
  <c r="D8" i="4"/>
  <c r="C8" i="4"/>
  <c r="B8" i="4"/>
  <c r="F7" i="4"/>
  <c r="E7" i="4"/>
  <c r="D7" i="4"/>
  <c r="C7" i="4"/>
  <c r="B7" i="4"/>
  <c r="F6" i="4"/>
  <c r="E6" i="4"/>
  <c r="D6" i="4"/>
  <c r="C6" i="4"/>
  <c r="B6" i="4"/>
  <c r="F5" i="4"/>
  <c r="E5" i="4"/>
  <c r="C5" i="4"/>
  <c r="B5" i="4"/>
  <c r="F4" i="4"/>
  <c r="E4" i="4"/>
  <c r="C4" i="4"/>
  <c r="B4" i="4"/>
  <c r="F3" i="4"/>
  <c r="E3" i="4"/>
  <c r="C3" i="4"/>
  <c r="B3" i="4"/>
  <c r="N80" i="9"/>
  <c r="M80" i="9"/>
  <c r="L80" i="9"/>
  <c r="K80" i="9"/>
  <c r="J80" i="9"/>
  <c r="I80" i="9"/>
  <c r="H80" i="9"/>
  <c r="G80" i="9"/>
  <c r="F80" i="9"/>
  <c r="E80" i="9"/>
  <c r="D80" i="9"/>
  <c r="C80" i="9"/>
  <c r="B80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N77" i="9"/>
  <c r="M77" i="9"/>
  <c r="L77" i="9"/>
  <c r="K77" i="9"/>
  <c r="J77" i="9"/>
  <c r="I77" i="9"/>
  <c r="H77" i="9"/>
  <c r="G77" i="9"/>
  <c r="F77" i="9"/>
  <c r="E77" i="9"/>
  <c r="D77" i="9"/>
  <c r="C77" i="9"/>
  <c r="B77" i="9"/>
  <c r="N76" i="9"/>
  <c r="M76" i="9"/>
  <c r="L76" i="9"/>
  <c r="K76" i="9"/>
  <c r="J76" i="9"/>
  <c r="I76" i="9"/>
  <c r="H76" i="9"/>
  <c r="G76" i="9"/>
  <c r="F76" i="9"/>
  <c r="E76" i="9"/>
  <c r="D76" i="9"/>
  <c r="C76" i="9"/>
  <c r="B76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N73" i="9"/>
  <c r="M73" i="9"/>
  <c r="L73" i="9"/>
  <c r="K73" i="9"/>
  <c r="J73" i="9"/>
  <c r="I73" i="9"/>
  <c r="H73" i="9"/>
  <c r="G73" i="9"/>
  <c r="F73" i="9"/>
  <c r="E73" i="9"/>
  <c r="D73" i="9"/>
  <c r="C73" i="9"/>
  <c r="B73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N70" i="9"/>
  <c r="M70" i="9"/>
  <c r="L70" i="9"/>
  <c r="K70" i="9"/>
  <c r="J70" i="9"/>
  <c r="I70" i="9"/>
  <c r="H70" i="9"/>
  <c r="G70" i="9"/>
  <c r="F70" i="9"/>
  <c r="E70" i="9"/>
  <c r="D70" i="9"/>
  <c r="C70" i="9"/>
  <c r="B70" i="9"/>
  <c r="N69" i="9"/>
  <c r="M69" i="9"/>
  <c r="L69" i="9"/>
  <c r="K69" i="9"/>
  <c r="J69" i="9"/>
  <c r="I69" i="9"/>
  <c r="H69" i="9"/>
  <c r="G69" i="9"/>
  <c r="F69" i="9"/>
  <c r="E69" i="9"/>
  <c r="D69" i="9"/>
  <c r="C69" i="9"/>
  <c r="B69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N59" i="9"/>
  <c r="M59" i="9"/>
  <c r="L59" i="9"/>
  <c r="K59" i="9"/>
  <c r="J59" i="9"/>
  <c r="I59" i="9"/>
  <c r="H59" i="9"/>
  <c r="G59" i="9"/>
  <c r="F59" i="9"/>
  <c r="E59" i="9"/>
  <c r="D59" i="9"/>
  <c r="C59" i="9"/>
  <c r="B59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N49" i="9"/>
  <c r="M49" i="9"/>
  <c r="L49" i="9"/>
  <c r="K49" i="9"/>
  <c r="J49" i="9"/>
  <c r="I49" i="9"/>
  <c r="H49" i="9"/>
  <c r="G49" i="9"/>
  <c r="F49" i="9"/>
  <c r="E49" i="9"/>
  <c r="D49" i="9"/>
  <c r="C49" i="9"/>
  <c r="B49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N41" i="9"/>
  <c r="M41" i="9"/>
  <c r="L41" i="9"/>
  <c r="K41" i="9"/>
  <c r="J41" i="9"/>
  <c r="I41" i="9"/>
  <c r="H41" i="9"/>
  <c r="G41" i="9"/>
  <c r="F41" i="9"/>
  <c r="E41" i="9"/>
  <c r="D41" i="9"/>
  <c r="C41" i="9"/>
  <c r="B41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N39" i="9"/>
  <c r="M39" i="9"/>
  <c r="L39" i="9"/>
  <c r="K39" i="9"/>
  <c r="J39" i="9"/>
  <c r="I39" i="9"/>
  <c r="H39" i="9"/>
  <c r="G39" i="9"/>
  <c r="F39" i="9"/>
  <c r="E39" i="9"/>
  <c r="D39" i="9"/>
  <c r="C39" i="9"/>
  <c r="B39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N35" i="9"/>
  <c r="M35" i="9"/>
  <c r="L35" i="9"/>
  <c r="K35" i="9"/>
  <c r="J35" i="9"/>
  <c r="I35" i="9"/>
  <c r="H35" i="9"/>
  <c r="G35" i="9"/>
  <c r="F35" i="9"/>
  <c r="E35" i="9"/>
  <c r="D35" i="9"/>
  <c r="C35" i="9"/>
  <c r="B35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N26" i="9"/>
  <c r="M26" i="9"/>
  <c r="L26" i="9"/>
  <c r="K26" i="9"/>
  <c r="J26" i="9"/>
  <c r="I26" i="9"/>
  <c r="H26" i="9"/>
  <c r="G26" i="9"/>
  <c r="F26" i="9"/>
  <c r="E26" i="9"/>
  <c r="D26" i="9"/>
  <c r="C26" i="9"/>
  <c r="B26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N22" i="9"/>
  <c r="M22" i="9"/>
  <c r="L22" i="9"/>
  <c r="K22" i="9"/>
  <c r="J22" i="9"/>
  <c r="I22" i="9"/>
  <c r="H22" i="9"/>
  <c r="G22" i="9"/>
  <c r="F22" i="9"/>
  <c r="E22" i="9"/>
  <c r="D22" i="9"/>
  <c r="C22" i="9"/>
  <c r="B22" i="9"/>
  <c r="N21" i="9"/>
  <c r="M21" i="9"/>
  <c r="L21" i="9"/>
  <c r="K21" i="9"/>
  <c r="J21" i="9"/>
  <c r="I21" i="9"/>
  <c r="H21" i="9"/>
  <c r="G21" i="9"/>
  <c r="F21" i="9"/>
  <c r="E21" i="9"/>
  <c r="D21" i="9"/>
  <c r="C21" i="9"/>
  <c r="B21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N9" i="9"/>
  <c r="M9" i="9"/>
  <c r="L9" i="9"/>
  <c r="K9" i="9"/>
  <c r="J9" i="9"/>
  <c r="I9" i="9"/>
  <c r="H9" i="9"/>
  <c r="G9" i="9"/>
  <c r="F9" i="9"/>
  <c r="E9" i="9"/>
  <c r="D9" i="9"/>
  <c r="C9" i="9"/>
  <c r="B9" i="9"/>
  <c r="N8" i="9"/>
  <c r="M8" i="9"/>
  <c r="L8" i="9"/>
  <c r="K8" i="9"/>
  <c r="J8" i="9"/>
  <c r="I8" i="9"/>
  <c r="H8" i="9"/>
  <c r="G8" i="9"/>
  <c r="F8" i="9"/>
  <c r="E8" i="9"/>
  <c r="D8" i="9"/>
  <c r="C8" i="9"/>
  <c r="B8" i="9"/>
  <c r="N7" i="9"/>
  <c r="M7" i="9"/>
  <c r="L7" i="9"/>
  <c r="K7" i="9"/>
  <c r="J7" i="9"/>
  <c r="I7" i="9"/>
  <c r="H7" i="9"/>
  <c r="G7" i="9"/>
  <c r="F7" i="9"/>
  <c r="E7" i="9"/>
  <c r="D7" i="9"/>
  <c r="C7" i="9"/>
  <c r="B7" i="9"/>
  <c r="N6" i="9"/>
  <c r="M6" i="9"/>
  <c r="L6" i="9"/>
  <c r="K6" i="9"/>
  <c r="J6" i="9"/>
  <c r="I6" i="9"/>
  <c r="H6" i="9"/>
  <c r="G6" i="9"/>
  <c r="F6" i="9"/>
  <c r="E6" i="9"/>
  <c r="D6" i="9"/>
  <c r="C6" i="9"/>
  <c r="B6" i="9"/>
  <c r="H47" i="2"/>
  <c r="G47" i="2"/>
  <c r="F47" i="2"/>
  <c r="E47" i="2"/>
  <c r="D47" i="2"/>
  <c r="C47" i="2"/>
  <c r="B47" i="2"/>
  <c r="H46" i="2"/>
  <c r="G46" i="2"/>
  <c r="F46" i="2"/>
  <c r="E46" i="2"/>
  <c r="D46" i="2"/>
  <c r="C46" i="2"/>
  <c r="B46" i="2"/>
  <c r="H45" i="2"/>
  <c r="G45" i="2"/>
  <c r="F45" i="2"/>
  <c r="E45" i="2"/>
  <c r="D45" i="2"/>
  <c r="C45" i="2"/>
  <c r="B45" i="2"/>
  <c r="H44" i="2"/>
  <c r="G44" i="2"/>
  <c r="F44" i="2"/>
  <c r="D44" i="2"/>
  <c r="C44" i="2"/>
  <c r="B44" i="2"/>
  <c r="H43" i="2"/>
  <c r="G43" i="2"/>
  <c r="F43" i="2"/>
  <c r="E43" i="2"/>
  <c r="D43" i="2"/>
  <c r="C43" i="2"/>
  <c r="B43" i="2"/>
  <c r="H42" i="2"/>
  <c r="G42" i="2"/>
  <c r="F42" i="2"/>
  <c r="E42" i="2"/>
  <c r="D42" i="2"/>
  <c r="C42" i="2"/>
  <c r="B42" i="2"/>
  <c r="H41" i="2"/>
  <c r="G41" i="2"/>
  <c r="F41" i="2"/>
  <c r="E41" i="2"/>
  <c r="D41" i="2"/>
  <c r="C41" i="2"/>
  <c r="B41" i="2"/>
  <c r="H40" i="2"/>
  <c r="G40" i="2"/>
  <c r="F40" i="2"/>
  <c r="E40" i="2"/>
  <c r="D40" i="2"/>
  <c r="C40" i="2"/>
  <c r="B40" i="2"/>
  <c r="H39" i="2"/>
  <c r="G39" i="2"/>
  <c r="F39" i="2"/>
  <c r="E39" i="2"/>
  <c r="D39" i="2"/>
  <c r="C39" i="2"/>
  <c r="B39" i="2"/>
  <c r="H38" i="2"/>
  <c r="G38" i="2"/>
  <c r="F38" i="2"/>
  <c r="E38" i="2"/>
  <c r="D38" i="2"/>
  <c r="C38" i="2"/>
  <c r="B38" i="2"/>
  <c r="H37" i="2"/>
  <c r="G37" i="2"/>
  <c r="F37" i="2"/>
  <c r="D37" i="2"/>
  <c r="C37" i="2"/>
  <c r="B37" i="2"/>
  <c r="H36" i="2"/>
  <c r="G36" i="2"/>
  <c r="F36" i="2"/>
  <c r="E36" i="2"/>
  <c r="D36" i="2"/>
  <c r="C36" i="2"/>
  <c r="B36" i="2"/>
  <c r="H35" i="2"/>
  <c r="G35" i="2"/>
  <c r="F35" i="2"/>
  <c r="E35" i="2"/>
  <c r="D35" i="2"/>
  <c r="C35" i="2"/>
  <c r="B35" i="2"/>
  <c r="H34" i="2"/>
  <c r="G34" i="2"/>
  <c r="F34" i="2"/>
  <c r="E34" i="2"/>
  <c r="D34" i="2"/>
  <c r="C34" i="2"/>
  <c r="B34" i="2"/>
  <c r="H33" i="2"/>
  <c r="G33" i="2"/>
  <c r="F33" i="2"/>
  <c r="E33" i="2"/>
  <c r="D33" i="2"/>
  <c r="C33" i="2"/>
  <c r="B33" i="2"/>
  <c r="H32" i="2"/>
  <c r="G32" i="2"/>
  <c r="F32" i="2"/>
  <c r="E32" i="2"/>
  <c r="D32" i="2"/>
  <c r="C32" i="2"/>
  <c r="B32" i="2"/>
  <c r="H31" i="2"/>
  <c r="G31" i="2"/>
  <c r="F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B27" i="2"/>
  <c r="H26" i="2"/>
  <c r="G26" i="2"/>
  <c r="F26" i="2"/>
  <c r="E26" i="2"/>
  <c r="D26" i="2"/>
  <c r="C26" i="2"/>
  <c r="B26" i="2"/>
  <c r="H25" i="2"/>
  <c r="G25" i="2"/>
  <c r="F25" i="2"/>
  <c r="D25" i="2"/>
  <c r="C25" i="2"/>
  <c r="B25" i="2"/>
  <c r="H24" i="2"/>
  <c r="G24" i="2"/>
  <c r="F24" i="2"/>
  <c r="D24" i="2"/>
  <c r="C24" i="2"/>
  <c r="B24" i="2"/>
  <c r="H23" i="2"/>
  <c r="G23" i="2"/>
  <c r="F23" i="2"/>
  <c r="E23" i="2"/>
  <c r="D23" i="2"/>
  <c r="C23" i="2"/>
  <c r="B23" i="2"/>
  <c r="H22" i="2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D6" i="2"/>
  <c r="C6" i="2"/>
  <c r="B6" i="2"/>
  <c r="H5" i="2"/>
  <c r="G5" i="2"/>
  <c r="F5" i="2"/>
  <c r="D5" i="2"/>
  <c r="C5" i="2"/>
  <c r="B5" i="2"/>
  <c r="H4" i="2"/>
  <c r="G4" i="2"/>
  <c r="F4" i="2"/>
  <c r="D4" i="2"/>
  <c r="C4" i="2"/>
  <c r="B4" i="2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D66" i="11"/>
  <c r="D49" i="11"/>
  <c r="D32" i="11"/>
  <c r="D24" i="11"/>
  <c r="D10" i="11"/>
  <c r="C71" i="11"/>
  <c r="C70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D51" i="11"/>
  <c r="C51" i="11"/>
  <c r="C50" i="11"/>
  <c r="C49" i="11"/>
  <c r="C48" i="11"/>
  <c r="C47" i="11"/>
  <c r="C46" i="11"/>
  <c r="C45" i="11"/>
  <c r="C44" i="11"/>
  <c r="D43" i="11"/>
  <c r="C43" i="11"/>
  <c r="C42" i="11"/>
  <c r="C41" i="11"/>
  <c r="C40" i="11"/>
  <c r="D39" i="11"/>
  <c r="C39" i="11"/>
  <c r="C38" i="11"/>
  <c r="C37" i="11"/>
  <c r="C36" i="11"/>
  <c r="C35" i="11"/>
  <c r="C34" i="11"/>
  <c r="C33" i="11"/>
  <c r="C32" i="11"/>
  <c r="D31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D3" i="11"/>
  <c r="C3" i="11"/>
  <c r="D71" i="11"/>
  <c r="D70" i="11"/>
  <c r="D68" i="11"/>
  <c r="D64" i="11"/>
  <c r="D62" i="11"/>
  <c r="D60" i="11"/>
  <c r="D58" i="11"/>
  <c r="D56" i="11"/>
  <c r="D54" i="11"/>
  <c r="D53" i="11"/>
  <c r="D52" i="11"/>
  <c r="D50" i="11"/>
  <c r="D48" i="11"/>
  <c r="D47" i="11"/>
  <c r="D45" i="11"/>
  <c r="D42" i="11"/>
  <c r="D41" i="11"/>
  <c r="D38" i="11"/>
  <c r="D37" i="11"/>
  <c r="D36" i="11"/>
  <c r="D34" i="11"/>
  <c r="D33" i="11"/>
  <c r="D30" i="11"/>
  <c r="D29" i="11"/>
  <c r="D28" i="11"/>
  <c r="D26" i="11"/>
  <c r="D25" i="11"/>
  <c r="D22" i="11"/>
  <c r="D20" i="11"/>
  <c r="D18" i="11"/>
  <c r="D16" i="11"/>
  <c r="D14" i="11"/>
  <c r="D12" i="11"/>
  <c r="D8" i="11"/>
  <c r="D6" i="11"/>
  <c r="D5" i="11"/>
  <c r="D69" i="11" l="1"/>
  <c r="B21" i="1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<sst xmlns="http://schemas.openxmlformats.org/spreadsheetml/2006/main" count="518" uniqueCount="145">
  <si>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</si>
  <si>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</si>
  <si>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</si>
  <si>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</si>
  <si>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</si>
  <si>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</si>
  <si>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</si>
  <si>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</si>
  <si>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</si>
  <si>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</si>
  <si>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</si>
  <si>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</si>
  <si>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</si>
  <si>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</si>
  <si>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</si>
  <si>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</si>
  <si>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</si>
  <si>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</si>
  <si>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</si>
  <si>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</si>
  <si>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</si>
  <si>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</si>
  <si>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</si>
  <si>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</si>
  <si>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</si>
  <si>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</si>
  <si>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</si>
  <si>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</si>
  <si>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</si>
  <si>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</si>
  <si>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</si>
  <si>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</si>
  <si>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</si>
  <si>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</si>
  <si>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</si>
  <si>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</si>
  <si>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</si>
  <si>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</si>
  <si>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</si>
  <si>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</si>
  <si>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</si>
  <si>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</si>
  <si>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</si>
  <si>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</si>
  <si>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</si>
  <si>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</si>
  <si>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</si>
  <si>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</si>
  <si>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</si>
  <si>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</si>
  <si>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</si>
  <si>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</si>
  <si>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</si>
  <si>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</si>
  <si>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</si>
  <si>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</si>
  <si>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</si>
  <si>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</si>
  <si>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</si>
  <si>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</si>
  <si>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</si>
  <si>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</si>
  <si>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</si>
  <si>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</si>
  <si>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</si>
  <si>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</si>
  <si>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</si>
  <si>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</si>
  <si>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</si>
  <si>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</si>
  <si>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</si>
  <si>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</si>
  <si>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</si>
  <si>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</si>
  <si>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</si>
  <si>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</si>
  <si>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</si>
  <si>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</si>
  <si>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</si>
  <si>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</si>
  <si>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</si>
  <si>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</si>
  <si>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</si>
  <si>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</si>
  <si>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</si>
  <si>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</si>
  <si>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</si>
  <si>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</si>
  <si>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</si>
  <si>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</si>
  <si>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</si>
  <si>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</si>
  <si>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</si>
  <si>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</si>
  <si>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</si>
  <si>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</si>
  <si>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</si>
  <si>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</si>
  <si>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</si>
  <si>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</si>
  <si>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</si>
  <si>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</si>
  <si>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</si>
  <si>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</si>
  <si>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</si>
  <si>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</si>
  <si>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</si>
  <si>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</si>
  <si>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</si>
  <si>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</si>
  <si>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</si>
  <si>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</si>
  <si>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</si>
  <si>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</si>
  <si>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</si>
  <si>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</si>
  <si>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</si>
  <si>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</si>
  <si>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</si>
  <si>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</si>
  <si>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</si>
  <si>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</si>
  <si>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</si>
  <si>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</si>
  <si>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</si>
  <si>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</si>
  <si>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</si>
  <si>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</si>
  <si>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</si>
  <si>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</si>
  <si>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</si>
  <si>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</si>
  <si>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</si>
  <si>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</si>
  <si>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</si>
  <si>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</si>
  <si>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2019</t>
  </si>
  <si>
    <t>Table 2. Output and Value Added by Industry, 2019</t>
  </si>
  <si>
    <t>Table 3. Supply and Consumption of Commodities, 2019</t>
  </si>
  <si>
    <t>Table 4.  Employment and Compensation of Employees by Industry, 2019</t>
  </si>
  <si>
    <t>Table 5.  Employment by Industry, 2019</t>
  </si>
  <si>
    <t>Table 6.  Output by Commodity, 2019</t>
  </si>
  <si>
    <t>Table 7.  Real Output by Commodity, 2019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</si>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</sst>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1_production_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2_indOutput_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3_Supply_Consumption_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4_Emp_Comp_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5_Dir_Tot_emp_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6_Dir_Tot_Out_2019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bea.dc\Shares\INEA\Production\Satellite%20Accounts\Arts%20and%20Cultural%20Production\Estimates\Publication\2023\ACPSA_P_Q_Indices.xlsx" TargetMode="External"/><Relationship Id="rId1" Type="http://schemas.openxmlformats.org/officeDocument/2006/relationships/externalLinkPath" Target="/Production/Satellite%20Accounts/Arts%20and%20Cultural%20Production/Estimates/Publication/2023/ACPSA_P_Q_Indi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1_production_2019"/>
    </sheetNames>
    <sheetDataSet>
      <sheetData sheetId="0">
        <row r="1">
          <cell r="C1" t="str">
            <v>Construction</v>
          </cell>
          <cell r="D1" t="str">
            <v>Other Goods Manufacturing</v>
          </cell>
          <cell r="E1" t="str">
            <v>Printed Goods Manufacturing</v>
          </cell>
          <cell r="F1" t="str">
            <v>Jewelry and Silverware Manufacturing</v>
          </cell>
          <cell r="G1" t="str">
            <v>Musical Instruments Manufacturing</v>
          </cell>
          <cell r="H1" t="str">
            <v>Custom Architectural Woodwork and Metalwork Manufacturing</v>
          </cell>
          <cell r="I1" t="str">
            <v>Publishing</v>
          </cell>
          <cell r="J1" t="str">
            <v>Motion Pictures</v>
          </cell>
          <cell r="K1" t="str">
            <v>Sound Recording</v>
          </cell>
          <cell r="L1" t="str">
            <v>Broadcasting</v>
          </cell>
          <cell r="M1" t="str">
            <v>Other Information Services</v>
          </cell>
          <cell r="N1" t="str">
            <v>Rental and Leasing</v>
          </cell>
          <cell r="O1" t="str">
            <v>Architectural Services</v>
          </cell>
          <cell r="P1" t="str">
            <v>Landscape Architectural Services</v>
          </cell>
          <cell r="Q1" t="str">
            <v>Interior Design Services</v>
          </cell>
          <cell r="R1" t="str">
            <v>Industrial Design Services</v>
          </cell>
          <cell r="S1" t="str">
            <v>Graphic Design Services</v>
          </cell>
          <cell r="T1" t="str">
            <v>All Other Design Services</v>
          </cell>
          <cell r="U1" t="str">
            <v>Computer Systems Design</v>
          </cell>
          <cell r="V1" t="str">
            <v>Advertising</v>
          </cell>
          <cell r="W1" t="str">
            <v>Photography and Photofinishing Services</v>
          </cell>
          <cell r="X1" t="str">
            <v>Other Support Services</v>
          </cell>
          <cell r="Y1" t="str">
            <v>Education Services</v>
          </cell>
          <cell r="Z1" t="str">
            <v>Fine Arts Education</v>
          </cell>
          <cell r="AA1" t="str">
            <v>Performing Arts Companies</v>
          </cell>
          <cell r="AB1" t="str">
            <v>Promoters of performing arts and similar events</v>
          </cell>
          <cell r="AC1" t="str">
            <v>Agents/Managers For Artists</v>
          </cell>
          <cell r="AD1" t="str">
            <v>Independent Artists, Writers, And Performers</v>
          </cell>
          <cell r="AE1" t="str">
            <v>Museums</v>
          </cell>
          <cell r="AF1" t="str">
            <v>Grant-Making And Giving Services</v>
          </cell>
          <cell r="AG1" t="str">
            <v>Unions</v>
          </cell>
          <cell r="AH1" t="str">
            <v>Government</v>
          </cell>
          <cell r="AI1" t="str">
            <v>Wholesale and Transportation Industries</v>
          </cell>
          <cell r="AJ1" t="str">
            <v>Retail Industries</v>
          </cell>
          <cell r="AK1" t="str">
            <v>All Other Industries</v>
          </cell>
          <cell r="AL1" t="str">
            <v>Domestic Production at Producers' Prices</v>
          </cell>
        </row>
        <row r="2">
          <cell r="B2" t="str">
            <v>Core Arts and Cultural Production</v>
          </cell>
          <cell r="C2">
            <v>0</v>
          </cell>
          <cell r="D2">
            <v>0</v>
          </cell>
          <cell r="E2">
            <v>9026.6358862728957</v>
          </cell>
          <cell r="F2">
            <v>0</v>
          </cell>
          <cell r="G2">
            <v>0</v>
          </cell>
          <cell r="H2">
            <v>3.9722231272163464</v>
          </cell>
          <cell r="I2">
            <v>29645.128219534552</v>
          </cell>
          <cell r="J2">
            <v>37791.255040256598</v>
          </cell>
          <cell r="K2">
            <v>4372.2245828378163</v>
          </cell>
          <cell r="L2">
            <v>125446.80608308487</v>
          </cell>
          <cell r="M2">
            <v>128179.30665795588</v>
          </cell>
          <cell r="N2">
            <v>0</v>
          </cell>
          <cell r="O2">
            <v>34927.471398543246</v>
          </cell>
          <cell r="P2">
            <v>6240.4841875776647</v>
          </cell>
          <cell r="Q2">
            <v>21048.810001883441</v>
          </cell>
          <cell r="R2">
            <v>2958.170334722543</v>
          </cell>
          <cell r="S2">
            <v>13077.304375914102</v>
          </cell>
          <cell r="T2">
            <v>1777.0464758642445</v>
          </cell>
          <cell r="U2">
            <v>2184.9440166306067</v>
          </cell>
          <cell r="V2">
            <v>60313.327928735009</v>
          </cell>
          <cell r="W2">
            <v>15897.093518617337</v>
          </cell>
          <cell r="X2">
            <v>0</v>
          </cell>
          <cell r="Y2">
            <v>7787.3401828106889</v>
          </cell>
          <cell r="Z2">
            <v>7841.8286167872211</v>
          </cell>
          <cell r="AA2">
            <v>29279.456910274712</v>
          </cell>
          <cell r="AB2">
            <v>23759.661503972799</v>
          </cell>
          <cell r="AC2">
            <v>198.55517503027079</v>
          </cell>
          <cell r="AD2">
            <v>46462.086273638677</v>
          </cell>
          <cell r="AE2">
            <v>21023.915978695328</v>
          </cell>
          <cell r="AF2">
            <v>52.788185631444492</v>
          </cell>
          <cell r="AG2">
            <v>473.06890019448667</v>
          </cell>
          <cell r="AH2">
            <v>124730.82364860177</v>
          </cell>
          <cell r="AI2">
            <v>37.527229378562517</v>
          </cell>
          <cell r="AJ2">
            <v>1484.0231844195191</v>
          </cell>
          <cell r="AK2">
            <v>27709.50626560875</v>
          </cell>
          <cell r="AL2">
            <v>783730.56298660219</v>
          </cell>
        </row>
        <row r="3">
          <cell r="B3" t="str">
            <v>Performing Arts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23561.626718652886</v>
          </cell>
          <cell r="AB3">
            <v>21783.570537537707</v>
          </cell>
          <cell r="AC3">
            <v>190.67588070239501</v>
          </cell>
          <cell r="AD3">
            <v>0</v>
          </cell>
          <cell r="AE3">
            <v>15.006959749685601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1068.2237128372935</v>
          </cell>
          <cell r="AL3">
            <v>46619.103809479966</v>
          </cell>
        </row>
        <row r="4">
          <cell r="B4" t="str">
            <v>Performing Arts - Music Groups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4343.3306865784753</v>
          </cell>
          <cell r="AB4">
            <v>4161.9692103587449</v>
          </cell>
          <cell r="AC4">
            <v>36.430535722960855</v>
          </cell>
          <cell r="AD4">
            <v>0</v>
          </cell>
          <cell r="AE4">
            <v>2.8672298837169601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204.09483353257744</v>
          </cell>
          <cell r="AL4">
            <v>8748.6924960764754</v>
          </cell>
        </row>
        <row r="5">
          <cell r="B5" t="str">
            <v>Performing Arts - Dance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1498.229515206823</v>
          </cell>
          <cell r="AB5">
            <v>1435.6689744141229</v>
          </cell>
          <cell r="AC5">
            <v>12.566693124150246</v>
          </cell>
          <cell r="AD5">
            <v>0</v>
          </cell>
          <cell r="AE5">
            <v>0.98904936065364013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70.40239980912304</v>
          </cell>
          <cell r="AL5">
            <v>3017.8566319148727</v>
          </cell>
        </row>
        <row r="6">
          <cell r="B6" t="str">
            <v>Performing Arts - Opera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1789.3648903054259</v>
          </cell>
          <cell r="AB6">
            <v>1714.6476096239505</v>
          </cell>
          <cell r="AC6">
            <v>15.008648031134879</v>
          </cell>
          <cell r="AD6">
            <v>0</v>
          </cell>
          <cell r="AE6">
            <v>1.1812410466952683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84.082966683712598</v>
          </cell>
          <cell r="AL6">
            <v>3604.285355690919</v>
          </cell>
        </row>
        <row r="7">
          <cell r="B7" t="str">
            <v>Performing Arts - Symphonies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3957.946316344588</v>
          </cell>
          <cell r="AB7">
            <v>3792.6770705676408</v>
          </cell>
          <cell r="AC7">
            <v>33.198048933442088</v>
          </cell>
          <cell r="AD7">
            <v>0</v>
          </cell>
          <cell r="AE7">
            <v>2.6128201546888188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185.98546895391485</v>
          </cell>
          <cell r="AL7">
            <v>7972.4197249542749</v>
          </cell>
        </row>
        <row r="8">
          <cell r="B8" t="str">
            <v>Performing Arts - Theater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9522.2714138750107</v>
          </cell>
          <cell r="AB8">
            <v>9124.6564669123254</v>
          </cell>
          <cell r="AC8">
            <v>79.869914114271481</v>
          </cell>
          <cell r="AD8">
            <v>0</v>
          </cell>
          <cell r="AE8">
            <v>6.2860839132270119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447.45531466723764</v>
          </cell>
          <cell r="AL8">
            <v>19180.539193482069</v>
          </cell>
        </row>
        <row r="9">
          <cell r="B9" t="str">
            <v>Performing Arts - Other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2450.4838963425605</v>
          </cell>
          <cell r="AB9">
            <v>1553.9512056609265</v>
          </cell>
          <cell r="AC9">
            <v>13.602040776435441</v>
          </cell>
          <cell r="AD9">
            <v>0</v>
          </cell>
          <cell r="AE9">
            <v>1.0705353907039015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76.202729190727808</v>
          </cell>
          <cell r="AL9">
            <v>4095.310407361354</v>
          </cell>
        </row>
        <row r="10">
          <cell r="B10" t="str">
            <v>Independent Artists, Writers, And Performers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143.84037425283134</v>
          </cell>
          <cell r="AB10">
            <v>0</v>
          </cell>
          <cell r="AC10">
            <v>0</v>
          </cell>
          <cell r="AD10">
            <v>45557.481388760098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21.852078101466599</v>
          </cell>
          <cell r="AL10">
            <v>45723.173841114396</v>
          </cell>
        </row>
        <row r="11">
          <cell r="B11" t="str">
            <v>Museums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20870.792131444763</v>
          </cell>
          <cell r="AF11">
            <v>0</v>
          </cell>
          <cell r="AG11">
            <v>0</v>
          </cell>
          <cell r="AH11">
            <v>6996.4620301371851</v>
          </cell>
          <cell r="AI11">
            <v>0</v>
          </cell>
          <cell r="AJ11">
            <v>0</v>
          </cell>
          <cell r="AK11">
            <v>0</v>
          </cell>
          <cell r="AL11">
            <v>27867.254161581943</v>
          </cell>
        </row>
        <row r="12">
          <cell r="B12" t="str">
            <v>Museums - Art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2823.6053291132926</v>
          </cell>
          <cell r="AF12">
            <v>0</v>
          </cell>
          <cell r="AG12">
            <v>0</v>
          </cell>
          <cell r="AH12">
            <v>324.74075894019006</v>
          </cell>
          <cell r="AI12">
            <v>0</v>
          </cell>
          <cell r="AJ12">
            <v>0</v>
          </cell>
          <cell r="AK12">
            <v>0</v>
          </cell>
          <cell r="AL12">
            <v>3148.3460880534826</v>
          </cell>
        </row>
        <row r="13">
          <cell r="B13" t="str">
            <v>Museums - Botanical And Zoological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4667.6517833539865</v>
          </cell>
          <cell r="AF13">
            <v>0</v>
          </cell>
          <cell r="AG13">
            <v>0</v>
          </cell>
          <cell r="AH13">
            <v>536.82317672594502</v>
          </cell>
          <cell r="AI13">
            <v>0</v>
          </cell>
          <cell r="AJ13">
            <v>0</v>
          </cell>
          <cell r="AK13">
            <v>0</v>
          </cell>
          <cell r="AL13">
            <v>5204.4749600799314</v>
          </cell>
        </row>
        <row r="14">
          <cell r="B14" t="str">
            <v>Museums - Childern's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988.26186518965278</v>
          </cell>
          <cell r="AF14">
            <v>0</v>
          </cell>
          <cell r="AG14">
            <v>0</v>
          </cell>
          <cell r="AH14">
            <v>113.65926562906654</v>
          </cell>
          <cell r="AI14">
            <v>0</v>
          </cell>
          <cell r="AJ14">
            <v>0</v>
          </cell>
          <cell r="AK14">
            <v>0</v>
          </cell>
          <cell r="AL14">
            <v>1101.9211308187193</v>
          </cell>
        </row>
        <row r="15">
          <cell r="B15" t="str">
            <v>Museums - Historical Sites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1165.2012785336906</v>
          </cell>
          <cell r="AF15">
            <v>0</v>
          </cell>
          <cell r="AG15">
            <v>0</v>
          </cell>
          <cell r="AH15">
            <v>134.00893659169327</v>
          </cell>
          <cell r="AI15">
            <v>0</v>
          </cell>
          <cell r="AJ15">
            <v>0</v>
          </cell>
          <cell r="AK15">
            <v>0</v>
          </cell>
          <cell r="AL15">
            <v>1299.2102151253839</v>
          </cell>
        </row>
        <row r="16">
          <cell r="B16" t="str">
            <v>Museums - History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564.7210658226586</v>
          </cell>
          <cell r="AF16">
            <v>0</v>
          </cell>
          <cell r="AG16">
            <v>0</v>
          </cell>
          <cell r="AH16">
            <v>64.948151788038018</v>
          </cell>
          <cell r="AI16">
            <v>0</v>
          </cell>
          <cell r="AJ16">
            <v>0</v>
          </cell>
          <cell r="AK16">
            <v>0</v>
          </cell>
          <cell r="AL16">
            <v>629.66921761069659</v>
          </cell>
        </row>
        <row r="17">
          <cell r="B17" t="str">
            <v>Museums - Natural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4517.7685265812688</v>
          </cell>
          <cell r="AF17">
            <v>0</v>
          </cell>
          <cell r="AG17">
            <v>0</v>
          </cell>
          <cell r="AH17">
            <v>519.58521430430426</v>
          </cell>
          <cell r="AI17">
            <v>0</v>
          </cell>
          <cell r="AJ17">
            <v>0</v>
          </cell>
          <cell r="AK17">
            <v>0</v>
          </cell>
          <cell r="AL17">
            <v>5037.3537408855727</v>
          </cell>
        </row>
        <row r="18">
          <cell r="B18" t="str">
            <v>Museums - Nature Parks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919.9124239906198</v>
          </cell>
          <cell r="AF18">
            <v>0</v>
          </cell>
          <cell r="AG18">
            <v>0</v>
          </cell>
          <cell r="AH18">
            <v>4701.926122118598</v>
          </cell>
          <cell r="AI18">
            <v>0</v>
          </cell>
          <cell r="AJ18">
            <v>0</v>
          </cell>
          <cell r="AK18">
            <v>0</v>
          </cell>
          <cell r="AL18">
            <v>5621.8385461092175</v>
          </cell>
        </row>
        <row r="19">
          <cell r="B19" t="str">
            <v>Museums - Science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4517.7685265812688</v>
          </cell>
          <cell r="AF19">
            <v>0</v>
          </cell>
          <cell r="AG19">
            <v>0</v>
          </cell>
          <cell r="AH19">
            <v>519.58521430430426</v>
          </cell>
          <cell r="AI19">
            <v>0</v>
          </cell>
          <cell r="AJ19">
            <v>0</v>
          </cell>
          <cell r="AK19">
            <v>0</v>
          </cell>
          <cell r="AL19">
            <v>5037.3537408855727</v>
          </cell>
        </row>
        <row r="20">
          <cell r="B20" t="str">
            <v>Museums - Other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705.90133227832325</v>
          </cell>
          <cell r="AF20">
            <v>0</v>
          </cell>
          <cell r="AG20">
            <v>0</v>
          </cell>
          <cell r="AH20">
            <v>81.18518973504753</v>
          </cell>
          <cell r="AI20">
            <v>0</v>
          </cell>
          <cell r="AJ20">
            <v>0</v>
          </cell>
          <cell r="AK20">
            <v>0</v>
          </cell>
          <cell r="AL20">
            <v>787.08652201337077</v>
          </cell>
        </row>
        <row r="21">
          <cell r="B21" t="str">
            <v>Design services</v>
          </cell>
          <cell r="C21">
            <v>0</v>
          </cell>
          <cell r="D21">
            <v>0</v>
          </cell>
          <cell r="E21">
            <v>9026.6358862728957</v>
          </cell>
          <cell r="F21">
            <v>0</v>
          </cell>
          <cell r="G21">
            <v>0</v>
          </cell>
          <cell r="H21">
            <v>3.9722231272163464</v>
          </cell>
          <cell r="I21">
            <v>20331.325294334729</v>
          </cell>
          <cell r="J21">
            <v>195.97720668054816</v>
          </cell>
          <cell r="K21">
            <v>3.3849932932920286</v>
          </cell>
          <cell r="L21">
            <v>92938.074820531561</v>
          </cell>
          <cell r="M21">
            <v>127591.32463768451</v>
          </cell>
          <cell r="N21">
            <v>0</v>
          </cell>
          <cell r="O21">
            <v>34927.471398543246</v>
          </cell>
          <cell r="P21">
            <v>6240.4841875776647</v>
          </cell>
          <cell r="Q21">
            <v>21048.810001883441</v>
          </cell>
          <cell r="R21">
            <v>2958.1703347225434</v>
          </cell>
          <cell r="S21">
            <v>13077.3043759141</v>
          </cell>
          <cell r="T21">
            <v>1777.0464758642445</v>
          </cell>
          <cell r="U21">
            <v>2184.9440166306067</v>
          </cell>
          <cell r="V21">
            <v>60313.327928735009</v>
          </cell>
          <cell r="W21">
            <v>14611.574145075136</v>
          </cell>
          <cell r="X21">
            <v>0</v>
          </cell>
          <cell r="Y21">
            <v>0</v>
          </cell>
          <cell r="Z21">
            <v>0</v>
          </cell>
          <cell r="AA21">
            <v>65.817379399433932</v>
          </cell>
          <cell r="AB21">
            <v>1976.0909664350891</v>
          </cell>
          <cell r="AC21">
            <v>7.879294327875809</v>
          </cell>
          <cell r="AD21">
            <v>147.57027987255066</v>
          </cell>
          <cell r="AE21">
            <v>138.11688750088405</v>
          </cell>
          <cell r="AF21">
            <v>52.788185631444492</v>
          </cell>
          <cell r="AG21">
            <v>473.06890019448667</v>
          </cell>
          <cell r="AH21">
            <v>750.42084591952801</v>
          </cell>
          <cell r="AI21">
            <v>37.527229378562517</v>
          </cell>
          <cell r="AJ21">
            <v>1429.974418774412</v>
          </cell>
          <cell r="AK21">
            <v>26619.430474669993</v>
          </cell>
          <cell r="AL21">
            <v>438928.51278897503</v>
          </cell>
        </row>
        <row r="22">
          <cell r="B22" t="str">
            <v>Advertising</v>
          </cell>
          <cell r="C22">
            <v>0</v>
          </cell>
          <cell r="D22">
            <v>0</v>
          </cell>
          <cell r="E22">
            <v>9026.6358862728957</v>
          </cell>
          <cell r="F22">
            <v>0</v>
          </cell>
          <cell r="G22">
            <v>0</v>
          </cell>
          <cell r="H22">
            <v>3.9722231272163464</v>
          </cell>
          <cell r="I22">
            <v>20214.119308832534</v>
          </cell>
          <cell r="J22">
            <v>195.97720668054816</v>
          </cell>
          <cell r="K22">
            <v>0</v>
          </cell>
          <cell r="L22">
            <v>92938.074820531561</v>
          </cell>
          <cell r="M22">
            <v>127591.32463768451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60313.327928735009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65.817379399433932</v>
          </cell>
          <cell r="AB22">
            <v>1976.0909664350891</v>
          </cell>
          <cell r="AC22">
            <v>7.879294327875809</v>
          </cell>
          <cell r="AD22">
            <v>147.57027987255066</v>
          </cell>
          <cell r="AE22">
            <v>138.11688750088405</v>
          </cell>
          <cell r="AF22">
            <v>52.788185631444492</v>
          </cell>
          <cell r="AG22">
            <v>473.06890019448667</v>
          </cell>
          <cell r="AH22">
            <v>0</v>
          </cell>
          <cell r="AI22">
            <v>1.9039570900190568</v>
          </cell>
          <cell r="AJ22">
            <v>0</v>
          </cell>
          <cell r="AK22">
            <v>16239.021158103656</v>
          </cell>
          <cell r="AL22">
            <v>329385.68902041967</v>
          </cell>
        </row>
        <row r="23">
          <cell r="B23" t="str">
            <v>Architectural Services, Historic Restoration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2485.6969463236878</v>
          </cell>
          <cell r="P23">
            <v>8.8708974618153338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57.457067478076461</v>
          </cell>
          <cell r="AI23">
            <v>0</v>
          </cell>
          <cell r="AJ23">
            <v>0</v>
          </cell>
          <cell r="AK23">
            <v>0</v>
          </cell>
          <cell r="AL23">
            <v>2552.0249112635797</v>
          </cell>
        </row>
        <row r="24">
          <cell r="B24" t="str">
            <v>Landscape Architectural Services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469.28034211946937</v>
          </cell>
          <cell r="P24">
            <v>6122.0439469472221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9085.1990072606332</v>
          </cell>
          <cell r="AL24">
            <v>15676.523296327325</v>
          </cell>
        </row>
        <row r="25">
          <cell r="B25" t="str">
            <v>All Other Architectural Services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30001.452138971512</v>
          </cell>
          <cell r="P25">
            <v>106.81489886421312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691.84328622022883</v>
          </cell>
          <cell r="AI25">
            <v>0</v>
          </cell>
          <cell r="AJ25">
            <v>0</v>
          </cell>
          <cell r="AK25">
            <v>0</v>
          </cell>
          <cell r="AL25">
            <v>30800.110324055953</v>
          </cell>
        </row>
        <row r="26">
          <cell r="B26" t="str">
            <v>Interior Design Services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1971.0419711285763</v>
          </cell>
          <cell r="P26">
            <v>2.7544443044138696</v>
          </cell>
          <cell r="Q26">
            <v>20934.744770402285</v>
          </cell>
          <cell r="R26">
            <v>57.158229438252427</v>
          </cell>
          <cell r="S26">
            <v>31.293659878317996</v>
          </cell>
          <cell r="T26">
            <v>7.370044357692378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8.4297346976024627</v>
          </cell>
          <cell r="AL26">
            <v>23012.792854207139</v>
          </cell>
        </row>
        <row r="27">
          <cell r="B27" t="str">
            <v>Industrial Design Services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57.452767735594584</v>
          </cell>
          <cell r="R27">
            <v>2863.8126651663256</v>
          </cell>
          <cell r="S27">
            <v>101.25042118482345</v>
          </cell>
          <cell r="T27">
            <v>1.7681045118530427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3.6293838154810829</v>
          </cell>
          <cell r="AL27">
            <v>3027.9133424140778</v>
          </cell>
        </row>
        <row r="28">
          <cell r="B28" t="str">
            <v>Graphic Design Services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7.2251697465957108</v>
          </cell>
          <cell r="J28">
            <v>0</v>
          </cell>
          <cell r="K28">
            <v>3.3849932932920286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39.827206020131335</v>
          </cell>
          <cell r="R28">
            <v>36.811407383920788</v>
          </cell>
          <cell r="S28">
            <v>12898.495049163188</v>
          </cell>
          <cell r="T28">
            <v>86.474184941755638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13072.218010548882</v>
          </cell>
        </row>
        <row r="29">
          <cell r="B29" t="str">
            <v>Fashion Design Services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14.077958092297065</v>
          </cell>
          <cell r="R29">
            <v>0.32544680919856545</v>
          </cell>
          <cell r="S29">
            <v>38.803109286518691</v>
          </cell>
          <cell r="T29">
            <v>1410.2350868831138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1463.4416010711282</v>
          </cell>
        </row>
        <row r="30">
          <cell r="B30" t="str">
            <v>Computer Systems Design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109.98081575560116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2184.9440166306067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35.623272288543461</v>
          </cell>
          <cell r="AJ30">
            <v>0</v>
          </cell>
          <cell r="AK30">
            <v>1283.1511907926194</v>
          </cell>
          <cell r="AL30">
            <v>3613.6992954673706</v>
          </cell>
        </row>
        <row r="31">
          <cell r="B31" t="str">
            <v>Photography And Photofinishing Services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14611.574145075136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1.1204922212226964</v>
          </cell>
          <cell r="AI31">
            <v>0</v>
          </cell>
          <cell r="AJ31">
            <v>1429.974418774412</v>
          </cell>
          <cell r="AK31">
            <v>0</v>
          </cell>
          <cell r="AL31">
            <v>16042.66905607077</v>
          </cell>
        </row>
        <row r="32">
          <cell r="B32" t="str">
            <v>All Other Design Services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2.7072996331340513</v>
          </cell>
          <cell r="R32">
            <v>6.258592484587798E-2</v>
          </cell>
          <cell r="S32">
            <v>7.4621364012535958</v>
          </cell>
          <cell r="T32">
            <v>271.19905516982959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281.43107712906311</v>
          </cell>
        </row>
        <row r="33">
          <cell r="B33" t="str">
            <v>Fine Arts Education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7841.8286167872211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54.048765645107167</v>
          </cell>
          <cell r="AK33">
            <v>0</v>
          </cell>
          <cell r="AL33">
            <v>7895.877382432328</v>
          </cell>
        </row>
        <row r="34">
          <cell r="B34" t="str">
            <v>Education Services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7787.3401828106889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116983.94077254507</v>
          </cell>
          <cell r="AI34">
            <v>0</v>
          </cell>
          <cell r="AJ34">
            <v>0</v>
          </cell>
          <cell r="AK34">
            <v>0</v>
          </cell>
          <cell r="AL34">
            <v>124771.28095535576</v>
          </cell>
        </row>
        <row r="35">
          <cell r="B35" t="str">
            <v>Entertainment Originals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9313.8029251998232</v>
          </cell>
          <cell r="J35">
            <v>37595.277833576052</v>
          </cell>
          <cell r="K35">
            <v>4368.8395895445246</v>
          </cell>
          <cell r="L35">
            <v>32508.731262553312</v>
          </cell>
          <cell r="M35">
            <v>587.98202027137415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1285.5193735422015</v>
          </cell>
          <cell r="X35">
            <v>0</v>
          </cell>
          <cell r="Y35">
            <v>0</v>
          </cell>
          <cell r="Z35">
            <v>0</v>
          </cell>
          <cell r="AA35">
            <v>5508.1724379695579</v>
          </cell>
          <cell r="AB35">
            <v>0</v>
          </cell>
          <cell r="AC35">
            <v>0</v>
          </cell>
          <cell r="AD35">
            <v>757.03460500603114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91925.360047662878</v>
          </cell>
        </row>
        <row r="36">
          <cell r="B36" t="str">
            <v>Supporting Arts and Cultural Production</v>
          </cell>
          <cell r="C36">
            <v>29929.292307408705</v>
          </cell>
          <cell r="D36">
            <v>6457.177799215372</v>
          </cell>
          <cell r="E36">
            <v>12640.669258651949</v>
          </cell>
          <cell r="F36">
            <v>7067.6045174499022</v>
          </cell>
          <cell r="G36">
            <v>2069.6588294596395</v>
          </cell>
          <cell r="H36">
            <v>8640.8758951397122</v>
          </cell>
          <cell r="I36">
            <v>112857.32291334012</v>
          </cell>
          <cell r="J36">
            <v>104308.01624913111</v>
          </cell>
          <cell r="K36">
            <v>17458.492074062015</v>
          </cell>
          <cell r="L36">
            <v>152411.59764136837</v>
          </cell>
          <cell r="M36">
            <v>79963.481147684113</v>
          </cell>
          <cell r="N36">
            <v>10951.598913852038</v>
          </cell>
          <cell r="O36">
            <v>6.295785508165987</v>
          </cell>
          <cell r="P36">
            <v>9.3917583284813758E-3</v>
          </cell>
          <cell r="Q36">
            <v>4.1374650632316676</v>
          </cell>
          <cell r="R36">
            <v>2.9021531491742056</v>
          </cell>
          <cell r="S36">
            <v>1.8613223208563332</v>
          </cell>
          <cell r="T36">
            <v>0.15630782921804148</v>
          </cell>
          <cell r="U36">
            <v>1194.1738914433849</v>
          </cell>
          <cell r="V36">
            <v>3.509064085821564</v>
          </cell>
          <cell r="W36">
            <v>0.95342921322211893</v>
          </cell>
          <cell r="X36">
            <v>1892.3896282144253</v>
          </cell>
          <cell r="Y36">
            <v>166.41051685504712</v>
          </cell>
          <cell r="Z36">
            <v>92.651350000047003</v>
          </cell>
          <cell r="AA36">
            <v>150.23274479054297</v>
          </cell>
          <cell r="AB36">
            <v>15032.563872807008</v>
          </cell>
          <cell r="AC36">
            <v>6120.6611491166586</v>
          </cell>
          <cell r="AD36">
            <v>7380.8895223714835</v>
          </cell>
          <cell r="AE36">
            <v>93.432687097545255</v>
          </cell>
          <cell r="AF36">
            <v>1531.634637502616</v>
          </cell>
          <cell r="AG36">
            <v>795.56946744559809</v>
          </cell>
          <cell r="AH36">
            <v>32448.901180152963</v>
          </cell>
          <cell r="AI36">
            <v>81757.038589247764</v>
          </cell>
          <cell r="AJ36">
            <v>69816.975094266498</v>
          </cell>
          <cell r="AK36">
            <v>13512.80262099472</v>
          </cell>
          <cell r="AL36">
            <v>776761.93941799714</v>
          </cell>
        </row>
        <row r="37">
          <cell r="B37" t="str">
            <v>Art support services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62.929983358641785</v>
          </cell>
          <cell r="K37">
            <v>0</v>
          </cell>
          <cell r="L37">
            <v>0</v>
          </cell>
          <cell r="M37">
            <v>0</v>
          </cell>
          <cell r="N37">
            <v>10932.300943837183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1807.5704950651011</v>
          </cell>
          <cell r="Y37">
            <v>0</v>
          </cell>
          <cell r="Z37">
            <v>0</v>
          </cell>
          <cell r="AA37">
            <v>17.154851524116911</v>
          </cell>
          <cell r="AB37">
            <v>14950.487375985515</v>
          </cell>
          <cell r="AC37">
            <v>6119.9810182179672</v>
          </cell>
          <cell r="AD37">
            <v>7359.7313695771463</v>
          </cell>
          <cell r="AE37">
            <v>0</v>
          </cell>
          <cell r="AF37">
            <v>1516.5814847420625</v>
          </cell>
          <cell r="AG37">
            <v>750.43989569780035</v>
          </cell>
          <cell r="AH37">
            <v>22727.935037261388</v>
          </cell>
          <cell r="AI37">
            <v>2.3627961062958316</v>
          </cell>
          <cell r="AJ37">
            <v>5.7726572262724316</v>
          </cell>
          <cell r="AK37">
            <v>42.742810467521764</v>
          </cell>
          <cell r="AL37">
            <v>66295.990719067006</v>
          </cell>
        </row>
        <row r="38">
          <cell r="B38" t="str">
            <v>Rental And Leasing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62.929983358641785</v>
          </cell>
          <cell r="K38">
            <v>0</v>
          </cell>
          <cell r="L38">
            <v>0</v>
          </cell>
          <cell r="M38">
            <v>0</v>
          </cell>
          <cell r="N38">
            <v>10932.300943837183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2.3627961062958316</v>
          </cell>
          <cell r="AJ38">
            <v>5.7726572262724316</v>
          </cell>
          <cell r="AK38">
            <v>35.468150671228543</v>
          </cell>
          <cell r="AL38">
            <v>11038.83453119962</v>
          </cell>
        </row>
        <row r="39">
          <cell r="B39" t="str">
            <v>Agents/Managers For Artists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47.376488881698187</v>
          </cell>
          <cell r="AC39">
            <v>5870.1399191443943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5917.5164080260929</v>
          </cell>
        </row>
        <row r="40">
          <cell r="B40" t="str">
            <v>Promoters Of Performing Arts And Similar Events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17.154851524116911</v>
          </cell>
          <cell r="AB40">
            <v>14903.110887103816</v>
          </cell>
          <cell r="AC40">
            <v>249.84109907357254</v>
          </cell>
          <cell r="AD40">
            <v>7359.7313695771463</v>
          </cell>
          <cell r="AE40">
            <v>0</v>
          </cell>
          <cell r="AF40">
            <v>0</v>
          </cell>
          <cell r="AG40">
            <v>0</v>
          </cell>
          <cell r="AH40">
            <v>462.75298160318584</v>
          </cell>
          <cell r="AI40">
            <v>0</v>
          </cell>
          <cell r="AJ40">
            <v>0</v>
          </cell>
          <cell r="AK40">
            <v>7.2746597962932178</v>
          </cell>
          <cell r="AL40">
            <v>22999.865848678131</v>
          </cell>
        </row>
        <row r="41">
          <cell r="B41" t="str">
            <v>Grant-Making And Giving Services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1516.5814847420625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1516.5814847420625</v>
          </cell>
        </row>
        <row r="42">
          <cell r="B42" t="str">
            <v>Unions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750.43989569780035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750.43989569780035</v>
          </cell>
        </row>
        <row r="43">
          <cell r="B43" t="str">
            <v>Government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22265.182055658202</v>
          </cell>
          <cell r="AI43">
            <v>0</v>
          </cell>
          <cell r="AJ43">
            <v>0</v>
          </cell>
          <cell r="AK43">
            <v>0</v>
          </cell>
          <cell r="AL43">
            <v>22265.182055658202</v>
          </cell>
        </row>
        <row r="44">
          <cell r="B44" t="str">
            <v>Other Support Services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1807.5704950651011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1807.5704950651011</v>
          </cell>
        </row>
        <row r="45">
          <cell r="B45" t="str">
            <v>Books publishing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15236.160616795549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111.13000381203081</v>
          </cell>
          <cell r="AI45">
            <v>0</v>
          </cell>
          <cell r="AJ45">
            <v>0</v>
          </cell>
          <cell r="AK45">
            <v>0</v>
          </cell>
          <cell r="AL45">
            <v>15347.290620607579</v>
          </cell>
        </row>
        <row r="46">
          <cell r="B46" t="str">
            <v>Books Publishing - Education (K-12)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1675.9127200534012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1675.9127200534012</v>
          </cell>
        </row>
        <row r="47">
          <cell r="B47" t="str">
            <v>Books Publishing - Higher Education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738.83106881903689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738.83106881903689</v>
          </cell>
        </row>
        <row r="48">
          <cell r="B48" t="str">
            <v>Books Publishing - General Reference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958.44420419691915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50.839195450609274</v>
          </cell>
          <cell r="AI48">
            <v>0</v>
          </cell>
          <cell r="AJ48">
            <v>0</v>
          </cell>
          <cell r="AK48">
            <v>0</v>
          </cell>
          <cell r="AL48">
            <v>1009.2833996475284</v>
          </cell>
        </row>
        <row r="49">
          <cell r="B49" t="str">
            <v>Books Publishing - Professional, Technical, And Scholarly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2570.3593430450655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57.534708065997727</v>
          </cell>
          <cell r="AI49">
            <v>0</v>
          </cell>
          <cell r="AJ49">
            <v>0</v>
          </cell>
          <cell r="AK49">
            <v>0</v>
          </cell>
          <cell r="AL49">
            <v>2627.8940511110632</v>
          </cell>
        </row>
        <row r="50">
          <cell r="B50" t="str">
            <v>Books Publishing - Adult Trade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5225.4385017462473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2.7561002954238041</v>
          </cell>
          <cell r="AI50">
            <v>0</v>
          </cell>
          <cell r="AJ50">
            <v>0</v>
          </cell>
          <cell r="AK50">
            <v>0</v>
          </cell>
          <cell r="AL50">
            <v>5228.1946020416708</v>
          </cell>
        </row>
        <row r="51">
          <cell r="B51" t="str">
            <v>Books Publishing - Children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4067.1747789348778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4067.1747789348778</v>
          </cell>
        </row>
        <row r="52">
          <cell r="B52" t="str">
            <v>Other publishing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96455.149028117346</v>
          </cell>
          <cell r="J52">
            <v>0</v>
          </cell>
          <cell r="K52">
            <v>0</v>
          </cell>
          <cell r="L52">
            <v>0</v>
          </cell>
          <cell r="M52">
            <v>3176.212171108029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1123.799976618951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325.14620502564821</v>
          </cell>
          <cell r="AI52">
            <v>0</v>
          </cell>
          <cell r="AJ52">
            <v>0</v>
          </cell>
          <cell r="AK52">
            <v>1264.0329253127579</v>
          </cell>
          <cell r="AL52">
            <v>102344.34030618273</v>
          </cell>
        </row>
        <row r="53">
          <cell r="B53" t="str">
            <v>Publishing - Cards, Calendars, And Other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5039.1939098837838</v>
          </cell>
          <cell r="J53">
            <v>0</v>
          </cell>
          <cell r="K53">
            <v>0</v>
          </cell>
          <cell r="L53">
            <v>0</v>
          </cell>
          <cell r="M53">
            <v>3176.212171108029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325.14620502564821</v>
          </cell>
          <cell r="AI53">
            <v>0</v>
          </cell>
          <cell r="AJ53">
            <v>0</v>
          </cell>
          <cell r="AK53">
            <v>198.00467573968069</v>
          </cell>
          <cell r="AL53">
            <v>8738.5569617571418</v>
          </cell>
        </row>
        <row r="54">
          <cell r="B54" t="str">
            <v>Publishing - Newspapers And Periodicals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19972.468004411821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19972.468004411821</v>
          </cell>
        </row>
        <row r="55">
          <cell r="B55" t="str">
            <v>Publishing - Software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71443.487113821742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1123.799976618951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1066.0282495730771</v>
          </cell>
          <cell r="AL55">
            <v>73633.315340013767</v>
          </cell>
        </row>
        <row r="56">
          <cell r="B56" t="str">
            <v>Information services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60.551309373428595</v>
          </cell>
          <cell r="J56">
            <v>104187.0237596621</v>
          </cell>
          <cell r="K56">
            <v>17457.637636924926</v>
          </cell>
          <cell r="L56">
            <v>152344.1808719754</v>
          </cell>
          <cell r="M56">
            <v>76257.021924108194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6676.1439579472681</v>
          </cell>
          <cell r="AI56">
            <v>0</v>
          </cell>
          <cell r="AJ56">
            <v>504.39556036967599</v>
          </cell>
          <cell r="AK56">
            <v>4595.8314037678447</v>
          </cell>
          <cell r="AL56">
            <v>362082.78642412886</v>
          </cell>
        </row>
        <row r="57">
          <cell r="B57" t="str">
            <v>Broadcasting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151108.77073870148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2431.9691683338378</v>
          </cell>
          <cell r="AL57">
            <v>153540.73990703531</v>
          </cell>
        </row>
        <row r="58">
          <cell r="B58" t="str">
            <v>Sound Recording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150.44233828657036</v>
          </cell>
          <cell r="K58">
            <v>17439.174941000212</v>
          </cell>
          <cell r="L58">
            <v>306.04486290266379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43.987183658105998</v>
          </cell>
          <cell r="AL58">
            <v>17939.649325847553</v>
          </cell>
        </row>
        <row r="59">
          <cell r="B59" t="str">
            <v>Motion Pictures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19004.327754995196</v>
          </cell>
          <cell r="K59">
            <v>15.53126758048271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1.1384394992249649</v>
          </cell>
          <cell r="AI59">
            <v>0</v>
          </cell>
          <cell r="AJ59">
            <v>504.39556036967599</v>
          </cell>
          <cell r="AK59">
            <v>17.965246996184</v>
          </cell>
          <cell r="AL59">
            <v>19543.358269440763</v>
          </cell>
        </row>
        <row r="60">
          <cell r="B60" t="str">
            <v>Audio/Visual Production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85032.253666380333</v>
          </cell>
          <cell r="K60">
            <v>2.9314283442323301</v>
          </cell>
          <cell r="L60">
            <v>929.36527037127087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85964.550365095842</v>
          </cell>
        </row>
        <row r="61">
          <cell r="B61" t="str">
            <v>Other Information Services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60.551309373428595</v>
          </cell>
          <cell r="J61">
            <v>0</v>
          </cell>
          <cell r="K61">
            <v>0</v>
          </cell>
          <cell r="L61">
            <v>0</v>
          </cell>
          <cell r="M61">
            <v>76257.021924108194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6675.0055184480434</v>
          </cell>
          <cell r="AI61">
            <v>0</v>
          </cell>
          <cell r="AJ61">
            <v>0</v>
          </cell>
          <cell r="AK61">
            <v>2101.9098047797165</v>
          </cell>
          <cell r="AL61">
            <v>85094.488556709388</v>
          </cell>
        </row>
        <row r="62">
          <cell r="B62" t="str">
            <v>Manufactured goods</v>
          </cell>
          <cell r="C62">
            <v>0</v>
          </cell>
          <cell r="D62">
            <v>6411.9396754557556</v>
          </cell>
          <cell r="E62">
            <v>12607.217888360108</v>
          </cell>
          <cell r="F62">
            <v>7041.3528723912605</v>
          </cell>
          <cell r="G62">
            <v>2066.0394076942689</v>
          </cell>
          <cell r="H62">
            <v>8576.4081410021445</v>
          </cell>
          <cell r="I62">
            <v>446.74132524372322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0.47695032193885817</v>
          </cell>
          <cell r="R62">
            <v>2.8555765631288792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736.30474214139531</v>
          </cell>
          <cell r="AI62">
            <v>4.0984770049195696</v>
          </cell>
          <cell r="AJ62">
            <v>1706.70901891371</v>
          </cell>
          <cell r="AK62">
            <v>2960.5723983220596</v>
          </cell>
          <cell r="AL62">
            <v>42560.716473414417</v>
          </cell>
        </row>
        <row r="63">
          <cell r="B63" t="str">
            <v>Jewelry And Silverware</v>
          </cell>
          <cell r="C63">
            <v>0</v>
          </cell>
          <cell r="D63">
            <v>0.21652380841082899</v>
          </cell>
          <cell r="E63">
            <v>0.79458245206201905</v>
          </cell>
          <cell r="F63">
            <v>7029.6754206736696</v>
          </cell>
          <cell r="G63">
            <v>0</v>
          </cell>
          <cell r="H63">
            <v>1.03077495962496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114.27823334432068</v>
          </cell>
          <cell r="AI63">
            <v>4.0984770049195696</v>
          </cell>
          <cell r="AJ63">
            <v>1706.70901891371</v>
          </cell>
          <cell r="AK63">
            <v>59.161524613086847</v>
          </cell>
          <cell r="AL63">
            <v>8915.9645557698059</v>
          </cell>
        </row>
        <row r="64">
          <cell r="B64" t="str">
            <v>Printed Goods</v>
          </cell>
          <cell r="C64">
            <v>0</v>
          </cell>
          <cell r="D64">
            <v>0.60652413629990043</v>
          </cell>
          <cell r="E64">
            <v>12601.201259706768</v>
          </cell>
          <cell r="F64">
            <v>0</v>
          </cell>
          <cell r="G64">
            <v>0</v>
          </cell>
          <cell r="H64">
            <v>2.1054251073498103</v>
          </cell>
          <cell r="I64">
            <v>446.74132524372322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0.47695032193885817</v>
          </cell>
          <cell r="R64">
            <v>2.8555765631288792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377.40180402140049</v>
          </cell>
          <cell r="AI64">
            <v>0</v>
          </cell>
          <cell r="AJ64">
            <v>0</v>
          </cell>
          <cell r="AK64">
            <v>600.70195101277761</v>
          </cell>
          <cell r="AL64">
            <v>14032.090816113387</v>
          </cell>
        </row>
        <row r="65">
          <cell r="B65" t="str">
            <v>Musical Instruments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2066.0394076942689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2.8724658629280039E-4</v>
          </cell>
          <cell r="AL65">
            <v>2066.039694940855</v>
          </cell>
        </row>
        <row r="66">
          <cell r="B66" t="str">
            <v>Custom Architectural Woodwork And Metalwork</v>
          </cell>
          <cell r="C66">
            <v>0</v>
          </cell>
          <cell r="D66">
            <v>429.55573919419146</v>
          </cell>
          <cell r="E66">
            <v>5.1862306948177403</v>
          </cell>
          <cell r="F66">
            <v>0</v>
          </cell>
          <cell r="G66">
            <v>0</v>
          </cell>
          <cell r="H66">
            <v>8434.7609003491489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341.05797432332582</v>
          </cell>
          <cell r="AL66">
            <v>9210.5608445614853</v>
          </cell>
        </row>
        <row r="67">
          <cell r="B67" t="str">
            <v>Camera And Motion Picture Equipment</v>
          </cell>
          <cell r="C67">
            <v>0</v>
          </cell>
          <cell r="D67">
            <v>0.98551444424181467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588.78608094373055</v>
          </cell>
          <cell r="AL67">
            <v>589.77159538797241</v>
          </cell>
        </row>
        <row r="68">
          <cell r="B68" t="str">
            <v>Other Goods</v>
          </cell>
          <cell r="C68">
            <v>0</v>
          </cell>
          <cell r="D68">
            <v>5980.5753738726116</v>
          </cell>
          <cell r="E68">
            <v>3.58155064618495E-2</v>
          </cell>
          <cell r="F68">
            <v>11.677451717590827</v>
          </cell>
          <cell r="G68">
            <v>0</v>
          </cell>
          <cell r="H68">
            <v>138.51104058602158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244.62470477567408</v>
          </cell>
          <cell r="AI68">
            <v>0</v>
          </cell>
          <cell r="AJ68">
            <v>0</v>
          </cell>
          <cell r="AK68">
            <v>1370.8645801825521</v>
          </cell>
          <cell r="AL68">
            <v>7746.2889666409119</v>
          </cell>
        </row>
        <row r="69">
          <cell r="B69" t="str">
            <v>Construction</v>
          </cell>
          <cell r="C69">
            <v>29929.292307408705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81.376311370361989</v>
          </cell>
          <cell r="Z69">
            <v>5.4235367920852635</v>
          </cell>
          <cell r="AA69">
            <v>120.96983563457019</v>
          </cell>
          <cell r="AB69">
            <v>63.690839251019156</v>
          </cell>
          <cell r="AC69">
            <v>0.37363026249610393</v>
          </cell>
          <cell r="AD69">
            <v>17.953107894455247</v>
          </cell>
          <cell r="AE69">
            <v>38.666387630410775</v>
          </cell>
          <cell r="AF69">
            <v>0</v>
          </cell>
          <cell r="AG69">
            <v>0</v>
          </cell>
          <cell r="AH69">
            <v>1872.2412339652333</v>
          </cell>
          <cell r="AI69">
            <v>0</v>
          </cell>
          <cell r="AJ69">
            <v>0</v>
          </cell>
          <cell r="AK69">
            <v>318.1774189276768</v>
          </cell>
          <cell r="AL69">
            <v>32448.164609137013</v>
          </cell>
        </row>
        <row r="70">
          <cell r="B70" t="str">
            <v>ACPSA Wholesale Trade and Transportation Margins</v>
          </cell>
          <cell r="C70">
            <v>0</v>
          </cell>
          <cell r="D70">
            <v>45.238123759615796</v>
          </cell>
          <cell r="E70">
            <v>33.45137029184108</v>
          </cell>
          <cell r="F70">
            <v>26.251645058642275</v>
          </cell>
          <cell r="G70">
            <v>3.6194217653706917</v>
          </cell>
          <cell r="H70">
            <v>64.467754137568178</v>
          </cell>
          <cell r="I70">
            <v>418.71148776247799</v>
          </cell>
          <cell r="J70">
            <v>0.64737423998244481</v>
          </cell>
          <cell r="K70">
            <v>0</v>
          </cell>
          <cell r="L70">
            <v>1.8925449488920092E-2</v>
          </cell>
          <cell r="M70">
            <v>527.52647707188817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5.9308027511645616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81750.366778037001</v>
          </cell>
          <cell r="AJ70">
            <v>0</v>
          </cell>
          <cell r="AK70">
            <v>1157.2620231030085</v>
          </cell>
          <cell r="AL70">
            <v>84033.492183428039</v>
          </cell>
        </row>
        <row r="71">
          <cell r="B71" t="str">
            <v>ACPSA Retail Trade Margins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240.00914604758469</v>
          </cell>
          <cell r="J71">
            <v>57.415131870388926</v>
          </cell>
          <cell r="K71">
            <v>0.85443713708899449</v>
          </cell>
          <cell r="L71">
            <v>67.397843943450383</v>
          </cell>
          <cell r="M71">
            <v>2.7205753960057968</v>
          </cell>
          <cell r="N71">
            <v>19.297970014856091</v>
          </cell>
          <cell r="O71">
            <v>6.295785508165987</v>
          </cell>
          <cell r="P71">
            <v>9.3917583284813758E-3</v>
          </cell>
          <cell r="Q71">
            <v>3.6605147412928098</v>
          </cell>
          <cell r="R71">
            <v>4.6576586045326641E-2</v>
          </cell>
          <cell r="S71">
            <v>1.8613223208563332</v>
          </cell>
          <cell r="T71">
            <v>0.15630782921804148</v>
          </cell>
          <cell r="U71">
            <v>64.443112073269475</v>
          </cell>
          <cell r="V71">
            <v>3.509064085821564</v>
          </cell>
          <cell r="W71">
            <v>0.95342921322211893</v>
          </cell>
          <cell r="X71">
            <v>84.819133149324244</v>
          </cell>
          <cell r="Y71">
            <v>85.034205484685131</v>
          </cell>
          <cell r="Z71">
            <v>87.227813207961745</v>
          </cell>
          <cell r="AA71">
            <v>12.10805763185588</v>
          </cell>
          <cell r="AB71">
            <v>18.385657570473658</v>
          </cell>
          <cell r="AC71">
            <v>0.30650063619535906</v>
          </cell>
          <cell r="AD71">
            <v>3.2050448998812624</v>
          </cell>
          <cell r="AE71">
            <v>54.76629946713448</v>
          </cell>
          <cell r="AF71">
            <v>15.053152760553576</v>
          </cell>
          <cell r="AG71">
            <v>45.129571747797769</v>
          </cell>
          <cell r="AH71">
            <v>0</v>
          </cell>
          <cell r="AI71">
            <v>0.21053809952755112</v>
          </cell>
          <cell r="AJ71">
            <v>67600.097857756846</v>
          </cell>
          <cell r="AK71">
            <v>3174.1836410938517</v>
          </cell>
          <cell r="AL71">
            <v>71649.158082031689</v>
          </cell>
        </row>
        <row r="72">
          <cell r="B72" t="str">
            <v>NonACPSA-related Production</v>
          </cell>
          <cell r="C72">
            <v>107095.78868489797</v>
          </cell>
          <cell r="D72">
            <v>38806.342966763215</v>
          </cell>
          <cell r="E72">
            <v>124927.43266636552</v>
          </cell>
          <cell r="F72">
            <v>700.76053215183174</v>
          </cell>
          <cell r="G72">
            <v>183.7481408139451</v>
          </cell>
          <cell r="H72">
            <v>50384.711043921641</v>
          </cell>
          <cell r="I72">
            <v>271547.81573755597</v>
          </cell>
          <cell r="J72">
            <v>2798.7428876759354</v>
          </cell>
          <cell r="K72">
            <v>181.46640571434159</v>
          </cell>
          <cell r="L72">
            <v>280347.52650173067</v>
          </cell>
          <cell r="M72">
            <v>38136.040380842438</v>
          </cell>
          <cell r="N72">
            <v>33592.809823423107</v>
          </cell>
          <cell r="O72">
            <v>12507.959843010249</v>
          </cell>
          <cell r="P72">
            <v>437.87440333697646</v>
          </cell>
          <cell r="Q72">
            <v>136.98477671369631</v>
          </cell>
          <cell r="R72">
            <v>25.877928098417726</v>
          </cell>
          <cell r="S72">
            <v>203.4749495435469</v>
          </cell>
          <cell r="T72">
            <v>1049.0987262959279</v>
          </cell>
          <cell r="U72">
            <v>210313.60640980647</v>
          </cell>
          <cell r="V72">
            <v>80634.436466490049</v>
          </cell>
          <cell r="W72">
            <v>203.95088099433116</v>
          </cell>
          <cell r="X72">
            <v>68299.409865187539</v>
          </cell>
          <cell r="Y72">
            <v>287768.02658491209</v>
          </cell>
          <cell r="Z72">
            <v>11222.3697371324</v>
          </cell>
          <cell r="AA72">
            <v>871.95995901423544</v>
          </cell>
          <cell r="AB72">
            <v>10554.578434591336</v>
          </cell>
          <cell r="AC72">
            <v>5949.2707085681532</v>
          </cell>
          <cell r="AD72">
            <v>1023.382228330384</v>
          </cell>
          <cell r="AE72">
            <v>1980.5353980128382</v>
          </cell>
          <cell r="AF72">
            <v>39895.764700070482</v>
          </cell>
          <cell r="AG72">
            <v>89337.745983821253</v>
          </cell>
          <cell r="AH72">
            <v>1719100.7297149992</v>
          </cell>
          <cell r="AI72">
            <v>3300173.862096122</v>
          </cell>
          <cell r="AJ72">
            <v>1914975.8167214047</v>
          </cell>
          <cell r="AK72">
            <v>27488785.177803062</v>
          </cell>
          <cell r="AL72">
            <v>36194155.08009138</v>
          </cell>
        </row>
        <row r="73">
          <cell r="B73" t="str">
            <v>All Other Wholesale And Transporation Margin</v>
          </cell>
          <cell r="C73">
            <v>0</v>
          </cell>
          <cell r="D73">
            <v>243.92241250248338</v>
          </cell>
          <cell r="E73">
            <v>659.47499510194439</v>
          </cell>
          <cell r="F73">
            <v>166.30004174732994</v>
          </cell>
          <cell r="G73">
            <v>22.928467505093995</v>
          </cell>
          <cell r="H73">
            <v>654.07673017900493</v>
          </cell>
          <cell r="I73">
            <v>1129.4594667648971</v>
          </cell>
          <cell r="J73">
            <v>4.1010139705429429</v>
          </cell>
          <cell r="K73">
            <v>0</v>
          </cell>
          <cell r="L73">
            <v>47.64682001237275</v>
          </cell>
          <cell r="M73">
            <v>2255.4760204799468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25.357558281620165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2331246.5013307794</v>
          </cell>
          <cell r="AJ73">
            <v>0</v>
          </cell>
          <cell r="AK73">
            <v>75098.754437943368</v>
          </cell>
          <cell r="AL73">
            <v>2411553.9992952682</v>
          </cell>
        </row>
        <row r="74">
          <cell r="B74" t="str">
            <v>All Other Retail Margin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2239.7718689507019</v>
          </cell>
          <cell r="J74">
            <v>308.41813624900078</v>
          </cell>
          <cell r="K74">
            <v>19.689489983948594</v>
          </cell>
          <cell r="L74">
            <v>356.27581462948245</v>
          </cell>
          <cell r="M74">
            <v>25.500579588908472</v>
          </cell>
          <cell r="N74">
            <v>719.41670678546336</v>
          </cell>
          <cell r="O74">
            <v>5.459573333472707</v>
          </cell>
          <cell r="P74">
            <v>2.338519541738274</v>
          </cell>
          <cell r="Q74">
            <v>80.685289824420835</v>
          </cell>
          <cell r="R74">
            <v>2.2621484425465264</v>
          </cell>
          <cell r="S74">
            <v>9.8392483698370974</v>
          </cell>
          <cell r="T74">
            <v>3.484407378393636</v>
          </cell>
          <cell r="U74">
            <v>340.65662798393259</v>
          </cell>
          <cell r="V74">
            <v>40.030425899912842</v>
          </cell>
          <cell r="W74">
            <v>25.090285377298258</v>
          </cell>
          <cell r="X74">
            <v>689.87629662299594</v>
          </cell>
          <cell r="Y74">
            <v>404.45060419808982</v>
          </cell>
          <cell r="Z74">
            <v>87.425161679007758</v>
          </cell>
          <cell r="AA74">
            <v>145.51908227210561</v>
          </cell>
          <cell r="AB74">
            <v>220.96558324808964</v>
          </cell>
          <cell r="AC74">
            <v>3.6836371820381544</v>
          </cell>
          <cell r="AD74">
            <v>38.519406386416939</v>
          </cell>
          <cell r="AE74">
            <v>658.20149525297325</v>
          </cell>
          <cell r="AF74">
            <v>13.053778800057973</v>
          </cell>
          <cell r="AG74">
            <v>39.13541942395284</v>
          </cell>
          <cell r="AH74">
            <v>0</v>
          </cell>
          <cell r="AI74">
            <v>12.53585224422857</v>
          </cell>
          <cell r="AJ74">
            <v>1763550.6326494114</v>
          </cell>
          <cell r="AK74">
            <v>48613.477859509105</v>
          </cell>
          <cell r="AL74">
            <v>1818656.3959485698</v>
          </cell>
        </row>
        <row r="75">
          <cell r="B75" t="str">
            <v>All Other Commodities</v>
          </cell>
          <cell r="C75">
            <v>107095.78868489797</v>
          </cell>
          <cell r="D75">
            <v>38562.420554260731</v>
          </cell>
          <cell r="E75">
            <v>124267.95767126358</v>
          </cell>
          <cell r="F75">
            <v>534.4604904045018</v>
          </cell>
          <cell r="G75">
            <v>160.81967330885109</v>
          </cell>
          <cell r="H75">
            <v>49730.634313742637</v>
          </cell>
          <cell r="I75">
            <v>268178.5844018404</v>
          </cell>
          <cell r="J75">
            <v>2486.2237374563915</v>
          </cell>
          <cell r="K75">
            <v>161.776915730393</v>
          </cell>
          <cell r="L75">
            <v>279943.60386708879</v>
          </cell>
          <cell r="M75">
            <v>35855.063780773584</v>
          </cell>
          <cell r="N75">
            <v>32873.393116637642</v>
          </cell>
          <cell r="O75">
            <v>12502.500269676775</v>
          </cell>
          <cell r="P75">
            <v>435.53588379523819</v>
          </cell>
          <cell r="Q75">
            <v>56.299486889275485</v>
          </cell>
          <cell r="R75">
            <v>23.615779655871201</v>
          </cell>
          <cell r="S75">
            <v>193.6357011737098</v>
          </cell>
          <cell r="T75">
            <v>1045.6143189175343</v>
          </cell>
          <cell r="U75">
            <v>209947.59222354091</v>
          </cell>
          <cell r="V75">
            <v>80594.40604059014</v>
          </cell>
          <cell r="W75">
            <v>178.86059561703291</v>
          </cell>
          <cell r="X75">
            <v>67609.53356856454</v>
          </cell>
          <cell r="Y75">
            <v>287363.575980714</v>
          </cell>
          <cell r="Z75">
            <v>11134.944575453392</v>
          </cell>
          <cell r="AA75">
            <v>726.44087674212983</v>
          </cell>
          <cell r="AB75">
            <v>10333.612851343247</v>
          </cell>
          <cell r="AC75">
            <v>5945.587071386115</v>
          </cell>
          <cell r="AD75">
            <v>984.86282194396711</v>
          </cell>
          <cell r="AE75">
            <v>1322.3339027598649</v>
          </cell>
          <cell r="AF75">
            <v>39882.710921270424</v>
          </cell>
          <cell r="AG75">
            <v>89298.610564397299</v>
          </cell>
          <cell r="AH75">
            <v>1719100.7297149992</v>
          </cell>
          <cell r="AI75">
            <v>968914.82491309859</v>
          </cell>
          <cell r="AJ75">
            <v>151425.18407199316</v>
          </cell>
          <cell r="AK75">
            <v>27365072.945505612</v>
          </cell>
          <cell r="AL75">
            <v>31963944.684847541</v>
          </cell>
        </row>
        <row r="76">
          <cell r="B76" t="str">
            <v>Industry Output</v>
          </cell>
          <cell r="C76">
            <v>137025.08099230667</v>
          </cell>
          <cell r="D76">
            <v>45258.606307540882</v>
          </cell>
          <cell r="E76">
            <v>81016.025053817953</v>
          </cell>
          <cell r="F76">
            <v>7718.6657552460447</v>
          </cell>
          <cell r="G76">
            <v>2237.9492157518607</v>
          </cell>
          <cell r="H76">
            <v>58923.025543879172</v>
          </cell>
          <cell r="I76">
            <v>414050.26687043067</v>
          </cell>
          <cell r="J76">
            <v>144893.10163806111</v>
          </cell>
          <cell r="K76">
            <v>21997.010264400385</v>
          </cell>
          <cell r="L76">
            <v>558205.93022618385</v>
          </cell>
          <cell r="M76">
            <v>246278.82818648242</v>
          </cell>
          <cell r="N76">
            <v>44544.408737275138</v>
          </cell>
          <cell r="O76">
            <v>47441.72702706165</v>
          </cell>
          <cell r="P76">
            <v>6678.3679826729685</v>
          </cell>
          <cell r="Q76">
            <v>21189.932243660369</v>
          </cell>
          <cell r="R76">
            <v>2986.9504159701351</v>
          </cell>
          <cell r="S76">
            <v>13282.640647778506</v>
          </cell>
          <cell r="T76">
            <v>2826.301509989391</v>
          </cell>
          <cell r="U76">
            <v>213692.72431788035</v>
          </cell>
          <cell r="V76">
            <v>140951.27345931091</v>
          </cell>
          <cell r="W76">
            <v>16101.997828824889</v>
          </cell>
          <cell r="X76">
            <v>70191.799493401966</v>
          </cell>
          <cell r="Y76">
            <v>295721.77728457772</v>
          </cell>
          <cell r="Z76">
            <v>19156.849703919666</v>
          </cell>
          <cell r="AA76">
            <v>30301.649614079492</v>
          </cell>
          <cell r="AB76">
            <v>49346.803811371137</v>
          </cell>
          <cell r="AC76">
            <v>12268.487032715084</v>
          </cell>
          <cell r="AD76">
            <v>54866.358024340538</v>
          </cell>
          <cell r="AE76">
            <v>23097.884063805715</v>
          </cell>
          <cell r="AF76">
            <v>41480.187523204542</v>
          </cell>
          <cell r="AG76">
            <v>90606.384351461282</v>
          </cell>
          <cell r="AH76">
            <v>1876280.4545437545</v>
          </cell>
          <cell r="AI76">
            <v>3381968.4279147424</v>
          </cell>
          <cell r="AJ76">
            <v>1985772.41943972</v>
          </cell>
          <cell r="AK76">
            <v>27518107.405676264</v>
          </cell>
          <cell r="AL76">
            <v>37676467.702701882</v>
          </cell>
        </row>
        <row r="77">
          <cell r="B77" t="str">
            <v>Intermediate Inputs</v>
          </cell>
          <cell r="C77">
            <v>54066.031572249201</v>
          </cell>
          <cell r="D77">
            <v>22745.389506349034</v>
          </cell>
          <cell r="E77">
            <v>39517.562349716303</v>
          </cell>
          <cell r="F77">
            <v>4526.2373109019081</v>
          </cell>
          <cell r="G77">
            <v>1175.9584977038151</v>
          </cell>
          <cell r="H77">
            <v>33792.216842989437</v>
          </cell>
          <cell r="I77">
            <v>138615.75676300912</v>
          </cell>
          <cell r="J77">
            <v>70302.058578325872</v>
          </cell>
          <cell r="K77">
            <v>8077.6840349574368</v>
          </cell>
          <cell r="L77">
            <v>264447.35572717665</v>
          </cell>
          <cell r="M77">
            <v>102183.9929192587</v>
          </cell>
          <cell r="N77">
            <v>21191.196866042235</v>
          </cell>
          <cell r="O77">
            <v>12486.608910211022</v>
          </cell>
          <cell r="P77">
            <v>2735.3926957402737</v>
          </cell>
          <cell r="Q77">
            <v>7160.715020002277</v>
          </cell>
          <cell r="R77">
            <v>314.70218256879735</v>
          </cell>
          <cell r="S77">
            <v>4243.2861294010099</v>
          </cell>
          <cell r="T77">
            <v>651.27909258055979</v>
          </cell>
          <cell r="U77">
            <v>48852.50973383995</v>
          </cell>
          <cell r="V77">
            <v>44470.468515568362</v>
          </cell>
          <cell r="W77">
            <v>6407.3283279277803</v>
          </cell>
          <cell r="X77">
            <v>42218.645693928578</v>
          </cell>
          <cell r="Y77">
            <v>73872.009697331232</v>
          </cell>
          <cell r="Z77">
            <v>9904.8062762336958</v>
          </cell>
          <cell r="AA77">
            <v>13158.813383259025</v>
          </cell>
          <cell r="AB77">
            <v>26272.362128990404</v>
          </cell>
          <cell r="AC77">
            <v>4135.4339817853715</v>
          </cell>
          <cell r="AD77">
            <v>16351.78882905623</v>
          </cell>
          <cell r="AE77">
            <v>9954.0922675089696</v>
          </cell>
          <cell r="AF77">
            <v>17265.823584439106</v>
          </cell>
          <cell r="AG77">
            <v>33987.834148111586</v>
          </cell>
          <cell r="AH77">
            <v>504927.55076802662</v>
          </cell>
          <cell r="AI77">
            <v>1514692.0465460289</v>
          </cell>
          <cell r="AJ77">
            <v>708436.67618873343</v>
          </cell>
          <cell r="AK77">
            <v>12291928.54573665</v>
          </cell>
          <cell r="AL77">
            <v>16155070.160806604</v>
          </cell>
        </row>
        <row r="78">
          <cell r="B78" t="str">
            <v>Value Added</v>
          </cell>
          <cell r="C78">
            <v>82959.049420057476</v>
          </cell>
          <cell r="D78">
            <v>22513.216801191851</v>
          </cell>
          <cell r="E78">
            <v>41498.462704101643</v>
          </cell>
          <cell r="F78">
            <v>3192.4284443441366</v>
          </cell>
          <cell r="G78">
            <v>1061.9907180480457</v>
          </cell>
          <cell r="H78">
            <v>25130.808700889735</v>
          </cell>
          <cell r="I78">
            <v>275434.51010742155</v>
          </cell>
          <cell r="J78">
            <v>74591.043059735253</v>
          </cell>
          <cell r="K78">
            <v>13919.326229442951</v>
          </cell>
          <cell r="L78">
            <v>293758.5744990072</v>
          </cell>
          <cell r="M78">
            <v>144094.83526722371</v>
          </cell>
          <cell r="N78">
            <v>23353.211871232903</v>
          </cell>
          <cell r="O78">
            <v>34955.11811685063</v>
          </cell>
          <cell r="P78">
            <v>3942.9752869326949</v>
          </cell>
          <cell r="Q78">
            <v>14029.217223658092</v>
          </cell>
          <cell r="R78">
            <v>2672.2482334013375</v>
          </cell>
          <cell r="S78">
            <v>9039.354518377495</v>
          </cell>
          <cell r="T78">
            <v>2175.0224174088312</v>
          </cell>
          <cell r="U78">
            <v>164840.2145840404</v>
          </cell>
          <cell r="V78">
            <v>96480.804943742551</v>
          </cell>
          <cell r="W78">
            <v>9694.6695008971092</v>
          </cell>
          <cell r="X78">
            <v>27973.153799473388</v>
          </cell>
          <cell r="Y78">
            <v>221849.76758724649</v>
          </cell>
          <cell r="Z78">
            <v>9252.0434276859723</v>
          </cell>
          <cell r="AA78">
            <v>17142.836230820467</v>
          </cell>
          <cell r="AB78">
            <v>23074.441682380733</v>
          </cell>
          <cell r="AC78">
            <v>8133.0530509297114</v>
          </cell>
          <cell r="AD78">
            <v>38514.569195284304</v>
          </cell>
          <cell r="AE78">
            <v>13143.791796296748</v>
          </cell>
          <cell r="AF78">
            <v>24214.363938765437</v>
          </cell>
          <cell r="AG78">
            <v>56618.550203349696</v>
          </cell>
          <cell r="AH78">
            <v>1371352.9037757281</v>
          </cell>
          <cell r="AI78">
            <v>1867276.3813687144</v>
          </cell>
          <cell r="AJ78">
            <v>1277335.7432509866</v>
          </cell>
          <cell r="AK78">
            <v>15226178.859939653</v>
          </cell>
          <cell r="AL78">
            <v>21521397.541895323</v>
          </cell>
        </row>
        <row r="79">
          <cell r="B79" t="str">
            <v>Compensation of Employees</v>
          </cell>
          <cell r="C79">
            <v>55244.49386813138</v>
          </cell>
          <cell r="D79">
            <v>14261.737351937694</v>
          </cell>
          <cell r="E79">
            <v>26642.973807354447</v>
          </cell>
          <cell r="F79">
            <v>1888.0984134707114</v>
          </cell>
          <cell r="G79">
            <v>768.1153591957667</v>
          </cell>
          <cell r="H79">
            <v>17689.874308679329</v>
          </cell>
          <cell r="I79">
            <v>118962.5057466139</v>
          </cell>
          <cell r="J79">
            <v>36774.009024316561</v>
          </cell>
          <cell r="K79">
            <v>2435.422897186415</v>
          </cell>
          <cell r="L79">
            <v>89894.255342131</v>
          </cell>
          <cell r="M79">
            <v>69285.63521194132</v>
          </cell>
          <cell r="N79">
            <v>6301.6604113194435</v>
          </cell>
          <cell r="O79">
            <v>20938.479593006123</v>
          </cell>
          <cell r="P79">
            <v>2322.7347911279553</v>
          </cell>
          <cell r="Q79">
            <v>3737.8363050553571</v>
          </cell>
          <cell r="R79">
            <v>2319.6566702591335</v>
          </cell>
          <cell r="S79">
            <v>4866.8111226968404</v>
          </cell>
          <cell r="T79">
            <v>1476.6130704298139</v>
          </cell>
          <cell r="U79">
            <v>140967.5079251529</v>
          </cell>
          <cell r="V79">
            <v>47247.974380800646</v>
          </cell>
          <cell r="W79">
            <v>3019.0905128055847</v>
          </cell>
          <cell r="X79">
            <v>18824.475390765401</v>
          </cell>
          <cell r="Y79">
            <v>169719.08295747437</v>
          </cell>
          <cell r="Z79">
            <v>8017.2676149026656</v>
          </cell>
          <cell r="AA79">
            <v>7717.1312187412659</v>
          </cell>
          <cell r="AB79">
            <v>8031.0871879042943</v>
          </cell>
          <cell r="AC79">
            <v>3742.5622713662437</v>
          </cell>
          <cell r="AD79">
            <v>11015.3298258586</v>
          </cell>
          <cell r="AE79">
            <v>7590.9621452631463</v>
          </cell>
          <cell r="AF79">
            <v>16749.216371249033</v>
          </cell>
          <cell r="AG79">
            <v>50398.475191168116</v>
          </cell>
          <cell r="AH79">
            <v>1146025.0147367115</v>
          </cell>
          <cell r="AI79">
            <v>858141.43786750874</v>
          </cell>
          <cell r="AJ79">
            <v>651935.15725012752</v>
          </cell>
          <cell r="AK79">
            <v>7834823.7882730411</v>
          </cell>
          <cell r="AL79">
            <v>11459776.474415693</v>
          </cell>
        </row>
        <row r="80">
          <cell r="B80" t="str">
            <v>Taxes on Production and Imports, less Subsidies</v>
          </cell>
          <cell r="C80">
            <v>661.03718180300382</v>
          </cell>
          <cell r="D80">
            <v>563.00914242329554</v>
          </cell>
          <cell r="E80">
            <v>831.67144114902408</v>
          </cell>
          <cell r="F80">
            <v>84.568907597751746</v>
          </cell>
          <cell r="G80">
            <v>23.261980377689579</v>
          </cell>
          <cell r="H80">
            <v>507.40906610455119</v>
          </cell>
          <cell r="I80">
            <v>6657.8703865662992</v>
          </cell>
          <cell r="J80">
            <v>4997.8377830346517</v>
          </cell>
          <cell r="K80">
            <v>1301.4120396229582</v>
          </cell>
          <cell r="L80">
            <v>23413.959445326833</v>
          </cell>
          <cell r="M80">
            <v>3114.0283134199599</v>
          </cell>
          <cell r="N80">
            <v>3437.8193945772005</v>
          </cell>
          <cell r="O80">
            <v>624.14330402511234</v>
          </cell>
          <cell r="P80">
            <v>79.230122229729815</v>
          </cell>
          <cell r="Q80">
            <v>1027.2618028687375</v>
          </cell>
          <cell r="R80">
            <v>37.649800370315674</v>
          </cell>
          <cell r="S80">
            <v>277.42702630889369</v>
          </cell>
          <cell r="T80">
            <v>33.959763263924216</v>
          </cell>
          <cell r="U80">
            <v>2972.3408662195075</v>
          </cell>
          <cell r="V80">
            <v>1882.4296592417334</v>
          </cell>
          <cell r="W80">
            <v>707.83589361186091</v>
          </cell>
          <cell r="X80">
            <v>654.19478171864489</v>
          </cell>
          <cell r="Y80">
            <v>7477.1492690777141</v>
          </cell>
          <cell r="Z80">
            <v>696.74082422207744</v>
          </cell>
          <cell r="AA80">
            <v>1267.330257615605</v>
          </cell>
          <cell r="AB80">
            <v>1393.4509077044202</v>
          </cell>
          <cell r="AC80">
            <v>885.54651946355614</v>
          </cell>
          <cell r="AD80">
            <v>1813.9153276068519</v>
          </cell>
          <cell r="AE80">
            <v>784.67213801462117</v>
          </cell>
          <cell r="AF80">
            <v>647.38368130930053</v>
          </cell>
          <cell r="AG80">
            <v>1511.9122779133547</v>
          </cell>
          <cell r="AH80">
            <v>0</v>
          </cell>
          <cell r="AI80">
            <v>323124.02682196978</v>
          </cell>
          <cell r="AJ80">
            <v>255793.37078793001</v>
          </cell>
          <cell r="AK80">
            <v>810874.15867121564</v>
          </cell>
          <cell r="AL80">
            <v>1460160.0155859045</v>
          </cell>
        </row>
        <row r="81">
          <cell r="B81" t="str">
            <v>Gross Operating Surplus</v>
          </cell>
          <cell r="C81">
            <v>27053.518370123093</v>
          </cell>
          <cell r="D81">
            <v>7688.4703068308609</v>
          </cell>
          <cell r="E81">
            <v>14023.817455598175</v>
          </cell>
          <cell r="F81">
            <v>1219.7611232756733</v>
          </cell>
          <cell r="G81">
            <v>270.61337847458941</v>
          </cell>
          <cell r="H81">
            <v>6933.5253261058569</v>
          </cell>
          <cell r="I81">
            <v>149814.13397424138</v>
          </cell>
          <cell r="J81">
            <v>32819.196252384027</v>
          </cell>
          <cell r="K81">
            <v>10182.491292633576</v>
          </cell>
          <cell r="L81">
            <v>180450.35971154942</v>
          </cell>
          <cell r="M81">
            <v>71695.171741862418</v>
          </cell>
          <cell r="N81">
            <v>13613.732065336257</v>
          </cell>
          <cell r="O81">
            <v>13392.495219819395</v>
          </cell>
          <cell r="P81">
            <v>1541.0103735750097</v>
          </cell>
          <cell r="Q81">
            <v>9264.1191157339981</v>
          </cell>
          <cell r="R81">
            <v>314.94176277188831</v>
          </cell>
          <cell r="S81">
            <v>3895.1163693717608</v>
          </cell>
          <cell r="T81">
            <v>664.44958371509313</v>
          </cell>
          <cell r="U81">
            <v>20900.365792667999</v>
          </cell>
          <cell r="V81">
            <v>47350.400903700174</v>
          </cell>
          <cell r="W81">
            <v>5967.7430944796643</v>
          </cell>
          <cell r="X81">
            <v>8494.4836269893422</v>
          </cell>
          <cell r="Y81">
            <v>44653.535360694412</v>
          </cell>
          <cell r="Z81">
            <v>538.03498856122928</v>
          </cell>
          <cell r="AA81">
            <v>8158.3747544635953</v>
          </cell>
          <cell r="AB81">
            <v>13649.903586772019</v>
          </cell>
          <cell r="AC81">
            <v>3504.9442600999118</v>
          </cell>
          <cell r="AD81">
            <v>25685.324041818851</v>
          </cell>
          <cell r="AE81">
            <v>4768.1575130189813</v>
          </cell>
          <cell r="AF81">
            <v>6817.7638862071035</v>
          </cell>
          <cell r="AG81">
            <v>4708.162734268225</v>
          </cell>
          <cell r="AH81">
            <v>225327.88903901633</v>
          </cell>
          <cell r="AI81">
            <v>686010.91667923576</v>
          </cell>
          <cell r="AJ81">
            <v>369607.2152129286</v>
          </cell>
          <cell r="AK81">
            <v>6580480.912995385</v>
          </cell>
          <cell r="AL81">
            <v>8601461.0518937092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2_indOutput_2019"/>
    </sheetNames>
    <sheetDataSet>
      <sheetData sheetId="0">
        <row r="1">
          <cell r="C1" t="str">
            <v>Industry Output</v>
          </cell>
          <cell r="D1" t="str">
            <v>Intermediate Consumption</v>
          </cell>
          <cell r="E1" t="str">
            <v>Value Added</v>
          </cell>
          <cell r="F1" t="str">
            <v>ACPSA Industry Ratio</v>
          </cell>
          <cell r="G1" t="str">
            <v>ACPSA Output</v>
          </cell>
          <cell r="H1" t="str">
            <v>ACPSA Intermediate Consumption</v>
          </cell>
          <cell r="I1" t="str">
            <v>ACPSA Value Added</v>
          </cell>
        </row>
        <row r="2">
          <cell r="B2" t="str">
            <v>Total</v>
          </cell>
          <cell r="C2">
            <v>37676467.702701874</v>
          </cell>
          <cell r="D2">
            <v>16155070.160806598</v>
          </cell>
          <cell r="E2">
            <v>21521397.541895334</v>
          </cell>
          <cell r="G2">
            <v>1550668.1924600254</v>
          </cell>
          <cell r="H2">
            <v>620644.48466913716</v>
          </cell>
          <cell r="I2">
            <v>930023.7077908885</v>
          </cell>
        </row>
        <row r="3">
          <cell r="B3" t="str">
            <v>Core Arts and Cultural Production</v>
          </cell>
          <cell r="C3">
            <v>949911.72496795852</v>
          </cell>
          <cell r="D3">
            <v>280971.59717200493</v>
          </cell>
          <cell r="E3">
            <v>668940.12779595354</v>
          </cell>
          <cell r="G3">
            <v>325028.33753310767</v>
          </cell>
          <cell r="H3">
            <v>116693.52410465985</v>
          </cell>
          <cell r="I3">
            <v>208334.81342844773</v>
          </cell>
        </row>
        <row r="4">
          <cell r="B4" t="str">
            <v>Performing Arts</v>
          </cell>
          <cell r="C4">
            <v>146783.29848250624</v>
          </cell>
          <cell r="D4">
            <v>59918.398323091023</v>
          </cell>
          <cell r="E4">
            <v>86864.900159415207</v>
          </cell>
          <cell r="G4">
            <v>128384.10715200214</v>
          </cell>
          <cell r="H4">
            <v>51610.091625841073</v>
          </cell>
          <cell r="I4">
            <v>76774.015526161063</v>
          </cell>
        </row>
        <row r="5">
          <cell r="B5" t="str">
            <v>Performing Arts Companies</v>
          </cell>
          <cell r="C5">
            <v>30301.649614079492</v>
          </cell>
          <cell r="D5">
            <v>13158.813383259025</v>
          </cell>
          <cell r="E5">
            <v>17142.836230820467</v>
          </cell>
          <cell r="F5">
            <v>0.9712240102397236</v>
          </cell>
          <cell r="G5">
            <v>29429.689655065256</v>
          </cell>
          <cell r="H5">
            <v>12780.155504084974</v>
          </cell>
          <cell r="I5">
            <v>16649.534150980282</v>
          </cell>
        </row>
        <row r="6">
          <cell r="B6" t="str">
            <v>Promoters of performing arts and similar events</v>
          </cell>
          <cell r="C6">
            <v>49346.803811371137</v>
          </cell>
          <cell r="D6">
            <v>26272.362128990404</v>
          </cell>
          <cell r="E6">
            <v>23074.441682380733</v>
          </cell>
          <cell r="F6">
            <v>0.78611424409701658</v>
          </cell>
          <cell r="G6">
            <v>38792.225376779796</v>
          </cell>
          <cell r="H6">
            <v>20653.078095674377</v>
          </cell>
          <cell r="I6">
            <v>18139.147281105423</v>
          </cell>
        </row>
        <row r="7">
          <cell r="B7" t="str">
            <v>Agents/Managers For Artists</v>
          </cell>
          <cell r="C7">
            <v>12268.487032715084</v>
          </cell>
          <cell r="D7">
            <v>4135.4339817853715</v>
          </cell>
          <cell r="E7">
            <v>8133.0530509297114</v>
          </cell>
          <cell r="F7">
            <v>0.5150770675549593</v>
          </cell>
          <cell r="G7">
            <v>6319.2163241469298</v>
          </cell>
          <cell r="H7">
            <v>2130.067208405138</v>
          </cell>
          <cell r="I7">
            <v>4189.1491157417904</v>
          </cell>
        </row>
        <row r="8">
          <cell r="B8" t="str">
            <v>Independent Artists, Writers, And Performers</v>
          </cell>
          <cell r="C8">
            <v>54866.358024340538</v>
          </cell>
          <cell r="D8">
            <v>16351.78882905623</v>
          </cell>
          <cell r="E8">
            <v>38514.569195284304</v>
          </cell>
          <cell r="F8">
            <v>0.98134772809457516</v>
          </cell>
          <cell r="G8">
            <v>53842.975796010149</v>
          </cell>
          <cell r="H8">
            <v>16046.790817676585</v>
          </cell>
          <cell r="I8">
            <v>37796.184978333564</v>
          </cell>
        </row>
        <row r="9">
          <cell r="B9" t="str">
            <v>Museums</v>
          </cell>
          <cell r="C9">
            <v>23097.884063805715</v>
          </cell>
          <cell r="D9">
            <v>9954.0922675089696</v>
          </cell>
          <cell r="E9">
            <v>13143.791796296748</v>
          </cell>
          <cell r="F9">
            <v>0.91425468269986132</v>
          </cell>
          <cell r="G9">
            <v>21117.348665792877</v>
          </cell>
          <cell r="H9">
            <v>9100.5754675965563</v>
          </cell>
          <cell r="I9">
            <v>12016.773198196322</v>
          </cell>
        </row>
        <row r="10">
          <cell r="B10" t="str">
            <v>Design services</v>
          </cell>
          <cell r="C10">
            <v>465151.91543314914</v>
          </cell>
          <cell r="D10">
            <v>127322.29060784003</v>
          </cell>
          <cell r="E10">
            <v>337829.62482530921</v>
          </cell>
          <cell r="G10">
            <v>159638.65104885961</v>
          </cell>
          <cell r="H10">
            <v>49893.568720920965</v>
          </cell>
          <cell r="I10">
            <v>109745.08232793865</v>
          </cell>
        </row>
        <row r="11">
          <cell r="B11" t="str">
            <v>Advertising</v>
          </cell>
          <cell r="C11">
            <v>140951.27345931091</v>
          </cell>
          <cell r="D11">
            <v>44470.468515568362</v>
          </cell>
          <cell r="E11">
            <v>96480.804943742551</v>
          </cell>
          <cell r="F11">
            <v>0.42792686800543733</v>
          </cell>
          <cell r="G11">
            <v>60316.836992820841</v>
          </cell>
          <cell r="H11">
            <v>19030.108310601579</v>
          </cell>
          <cell r="I11">
            <v>41286.728682219262</v>
          </cell>
        </row>
        <row r="12">
          <cell r="B12" t="str">
            <v>Architectural Services</v>
          </cell>
          <cell r="C12">
            <v>47441.72702706165</v>
          </cell>
          <cell r="D12">
            <v>12486.608910211022</v>
          </cell>
          <cell r="E12">
            <v>34955.11811685063</v>
          </cell>
          <cell r="F12">
            <v>0.73635108528246729</v>
          </cell>
          <cell r="G12">
            <v>34933.767184051409</v>
          </cell>
          <cell r="H12">
            <v>9194.5280225316128</v>
          </cell>
          <cell r="I12">
            <v>25739.239161519796</v>
          </cell>
        </row>
        <row r="13">
          <cell r="B13" t="str">
            <v>Landscape Architectural Services</v>
          </cell>
          <cell r="C13">
            <v>6678.3679826729685</v>
          </cell>
          <cell r="D13">
            <v>2735.3926957402737</v>
          </cell>
          <cell r="E13">
            <v>3942.9752869326949</v>
          </cell>
          <cell r="F13">
            <v>0.93443392091106059</v>
          </cell>
          <cell r="G13">
            <v>6240.4935793359919</v>
          </cell>
          <cell r="H13">
            <v>2556.0437219120595</v>
          </cell>
          <cell r="I13">
            <v>3684.4498574239324</v>
          </cell>
        </row>
        <row r="14">
          <cell r="B14" t="str">
            <v>Interior Design Services</v>
          </cell>
          <cell r="C14">
            <v>21189.932243660369</v>
          </cell>
          <cell r="D14">
            <v>7160.715020002277</v>
          </cell>
          <cell r="E14">
            <v>14029.217223658092</v>
          </cell>
          <cell r="F14">
            <v>0.9935353839201313</v>
          </cell>
          <cell r="G14">
            <v>21052.947466946673</v>
          </cell>
          <cell r="H14">
            <v>7114.4237465406131</v>
          </cell>
          <cell r="I14">
            <v>13938.523720406061</v>
          </cell>
        </row>
        <row r="15">
          <cell r="B15" t="str">
            <v>Industrial Design Services</v>
          </cell>
          <cell r="C15">
            <v>2986.9504159701351</v>
          </cell>
          <cell r="D15">
            <v>314.70218256879735</v>
          </cell>
          <cell r="E15">
            <v>2672.2482334013375</v>
          </cell>
          <cell r="F15">
            <v>0.99133633823981204</v>
          </cell>
          <cell r="G15">
            <v>2961.0724878717169</v>
          </cell>
          <cell r="H15">
            <v>311.97570930382835</v>
          </cell>
          <cell r="I15">
            <v>2649.0967785678886</v>
          </cell>
        </row>
        <row r="16">
          <cell r="B16" t="str">
            <v>Graphic Design Services</v>
          </cell>
          <cell r="C16">
            <v>13282.640647778506</v>
          </cell>
          <cell r="D16">
            <v>4243.2861294010099</v>
          </cell>
          <cell r="E16">
            <v>9039.354518377495</v>
          </cell>
          <cell r="F16">
            <v>0.98468113721215689</v>
          </cell>
          <cell r="G16">
            <v>13079.16569823496</v>
          </cell>
          <cell r="H16">
            <v>4178.2838114151582</v>
          </cell>
          <cell r="I16">
            <v>8900.8818868198014</v>
          </cell>
        </row>
        <row r="17">
          <cell r="B17" t="str">
            <v>Computer Systems Design</v>
          </cell>
          <cell r="C17">
            <v>213692.72431788035</v>
          </cell>
          <cell r="D17">
            <v>48852.50973383995</v>
          </cell>
          <cell r="E17">
            <v>164840.2145840404</v>
          </cell>
          <cell r="F17">
            <v>1.5812975939449185E-2</v>
          </cell>
          <cell r="G17">
            <v>3379.1179080739898</v>
          </cell>
          <cell r="H17">
            <v>772.50356100291822</v>
          </cell>
          <cell r="I17">
            <v>2606.6143470710713</v>
          </cell>
        </row>
        <row r="18">
          <cell r="B18" t="str">
            <v>Photography and Photofinishing Services</v>
          </cell>
          <cell r="C18">
            <v>16101.997828824889</v>
          </cell>
          <cell r="D18">
            <v>6407.3283279277803</v>
          </cell>
          <cell r="E18">
            <v>9694.6695008971092</v>
          </cell>
          <cell r="F18">
            <v>0.9873338151475074</v>
          </cell>
          <cell r="G18">
            <v>15898.046947830559</v>
          </cell>
          <cell r="H18">
            <v>6326.1719229156342</v>
          </cell>
          <cell r="I18">
            <v>9571.8750249149234</v>
          </cell>
        </row>
        <row r="19">
          <cell r="B19" t="str">
            <v>All Other Design Services</v>
          </cell>
          <cell r="C19">
            <v>2826.301509989391</v>
          </cell>
          <cell r="D19">
            <v>651.27909258055979</v>
          </cell>
          <cell r="E19">
            <v>2175.0224174088312</v>
          </cell>
          <cell r="F19">
            <v>0.62880863114287266</v>
          </cell>
          <cell r="G19">
            <v>1777.2027836934631</v>
          </cell>
          <cell r="H19">
            <v>409.52991469755403</v>
          </cell>
          <cell r="I19">
            <v>1367.6728689959089</v>
          </cell>
        </row>
        <row r="20">
          <cell r="B20" t="str">
            <v>Fine Arts Education</v>
          </cell>
          <cell r="C20">
            <v>19156.849703919666</v>
          </cell>
          <cell r="D20">
            <v>9904.8062762336958</v>
          </cell>
          <cell r="E20">
            <v>9252.0434276859723</v>
          </cell>
          <cell r="F20">
            <v>0.41418500898734939</v>
          </cell>
          <cell r="G20">
            <v>7934.4799667872685</v>
          </cell>
          <cell r="H20">
            <v>4102.4222765398081</v>
          </cell>
          <cell r="I20">
            <v>3832.0576902474613</v>
          </cell>
        </row>
        <row r="21">
          <cell r="B21" t="str">
            <v>Education Services</v>
          </cell>
          <cell r="C21">
            <v>295721.77728457772</v>
          </cell>
          <cell r="D21">
            <v>73872.009697331232</v>
          </cell>
          <cell r="E21">
            <v>221849.76758724649</v>
          </cell>
          <cell r="F21">
            <v>2.6896060116707986E-2</v>
          </cell>
          <cell r="G21">
            <v>7953.750699665733</v>
          </cell>
          <cell r="H21">
            <v>1986.8660137614561</v>
          </cell>
          <cell r="I21">
            <v>5966.8846859042769</v>
          </cell>
        </row>
        <row r="22">
          <cell r="B22" t="str">
            <v>Supporting Arts and Cultural Production</v>
          </cell>
          <cell r="C22">
            <v>9208448.5720576607</v>
          </cell>
          <cell r="D22">
            <v>3582170.0178979482</v>
          </cell>
          <cell r="E22">
            <v>5626278.5541597139</v>
          </cell>
          <cell r="G22">
            <v>1184435.3647356252</v>
          </cell>
          <cell r="H22">
            <v>485545.52876176516</v>
          </cell>
          <cell r="I22">
            <v>698889.83597385988</v>
          </cell>
        </row>
        <row r="23">
          <cell r="B23" t="str">
            <v>Art support services</v>
          </cell>
          <cell r="C23">
            <v>2123103.2346490975</v>
          </cell>
          <cell r="D23">
            <v>619591.05106054817</v>
          </cell>
          <cell r="E23">
            <v>1503512.1835885493</v>
          </cell>
          <cell r="G23">
            <v>172876.7745615954</v>
          </cell>
          <cell r="H23">
            <v>49782.420640879929</v>
          </cell>
          <cell r="I23">
            <v>123094.3539207155</v>
          </cell>
        </row>
        <row r="24">
          <cell r="B24" t="str">
            <v>Rental and Leasing</v>
          </cell>
          <cell r="C24">
            <v>44544.408737275138</v>
          </cell>
          <cell r="D24">
            <v>21191.196866042235</v>
          </cell>
          <cell r="E24">
            <v>23353.211871232903</v>
          </cell>
          <cell r="F24">
            <v>0.24585799260340491</v>
          </cell>
          <cell r="G24">
            <v>10951.598913852036</v>
          </cell>
          <cell r="H24">
            <v>5210.0251223487094</v>
          </cell>
          <cell r="I24">
            <v>5741.5737915033269</v>
          </cell>
        </row>
        <row r="25">
          <cell r="B25" t="str">
            <v>Grant-Making And Giving Services</v>
          </cell>
          <cell r="C25">
            <v>41480.187523204542</v>
          </cell>
          <cell r="D25">
            <v>17265.823584439106</v>
          </cell>
          <cell r="E25">
            <v>24214.363938765437</v>
          </cell>
          <cell r="F25">
            <v>3.8197098849847635E-2</v>
          </cell>
          <cell r="G25">
            <v>1584.4228231340605</v>
          </cell>
          <cell r="H25">
            <v>659.5043701788511</v>
          </cell>
          <cell r="I25">
            <v>924.91845295520932</v>
          </cell>
        </row>
        <row r="26">
          <cell r="B26" t="str">
            <v>Unions</v>
          </cell>
          <cell r="C26">
            <v>90606.384351461282</v>
          </cell>
          <cell r="D26">
            <v>33987.834148111586</v>
          </cell>
          <cell r="E26">
            <v>56618.550203349696</v>
          </cell>
          <cell r="F26">
            <v>1.4001644329157294E-2</v>
          </cell>
          <cell r="G26">
            <v>1268.638367640084</v>
          </cell>
          <cell r="H26">
            <v>475.88556526024519</v>
          </cell>
          <cell r="I26">
            <v>792.75280237983884</v>
          </cell>
        </row>
        <row r="27">
          <cell r="B27" t="str">
            <v>Government</v>
          </cell>
          <cell r="C27">
            <v>1876280.4545437545</v>
          </cell>
          <cell r="D27">
            <v>504927.55076802662</v>
          </cell>
          <cell r="E27">
            <v>1371352.9037757281</v>
          </cell>
          <cell r="F27">
            <v>8.3771977930119937E-2</v>
          </cell>
          <cell r="G27">
            <v>157179.72482875481</v>
          </cell>
          <cell r="H27">
            <v>42298.779639248642</v>
          </cell>
          <cell r="I27">
            <v>114880.94518950618</v>
          </cell>
        </row>
        <row r="28">
          <cell r="B28" t="str">
            <v>Other Support Services</v>
          </cell>
          <cell r="C28">
            <v>70191.799493401966</v>
          </cell>
          <cell r="D28">
            <v>42218.645693928578</v>
          </cell>
          <cell r="E28">
            <v>27973.153799473388</v>
          </cell>
          <cell r="F28">
            <v>2.6960266610522074E-2</v>
          </cell>
          <cell r="G28">
            <v>1892.3896282144253</v>
          </cell>
          <cell r="H28">
            <v>1138.2259438434842</v>
          </cell>
          <cell r="I28">
            <v>754.16368437094104</v>
          </cell>
        </row>
        <row r="29">
          <cell r="B29" t="str">
            <v>Information services</v>
          </cell>
          <cell r="C29">
            <v>1385425.1371855584</v>
          </cell>
          <cell r="D29">
            <v>583626.84802272776</v>
          </cell>
          <cell r="E29">
            <v>801798.28916283068</v>
          </cell>
          <cell r="G29">
            <v>792413.76524215774</v>
          </cell>
          <cell r="H29">
            <v>342657.19438238232</v>
          </cell>
          <cell r="I29">
            <v>449756.57085977541</v>
          </cell>
        </row>
        <row r="30">
          <cell r="B30" t="str">
            <v>Publishing</v>
          </cell>
          <cell r="C30">
            <v>414050.26687043067</v>
          </cell>
          <cell r="D30">
            <v>138615.75676300912</v>
          </cell>
          <cell r="E30">
            <v>275434.51010742155</v>
          </cell>
          <cell r="F30">
            <v>0.34416703123987641</v>
          </cell>
          <cell r="G30">
            <v>142502.45113287467</v>
          </cell>
          <cell r="H30">
            <v>47706.973488193667</v>
          </cell>
          <cell r="I30">
            <v>94795.477644681014</v>
          </cell>
        </row>
        <row r="31">
          <cell r="B31" t="str">
            <v>Motion Pictures</v>
          </cell>
          <cell r="C31">
            <v>144893.10163806111</v>
          </cell>
          <cell r="D31">
            <v>70302.058578325872</v>
          </cell>
          <cell r="E31">
            <v>74591.043059735253</v>
          </cell>
          <cell r="F31">
            <v>0.98068473951440149</v>
          </cell>
          <cell r="G31">
            <v>142094.45363735565</v>
          </cell>
          <cell r="H31">
            <v>68944.156004211705</v>
          </cell>
          <cell r="I31">
            <v>73150.297633143971</v>
          </cell>
        </row>
        <row r="32">
          <cell r="B32" t="str">
            <v>Sound Recording</v>
          </cell>
          <cell r="C32">
            <v>21997.010264400385</v>
          </cell>
          <cell r="D32">
            <v>8077.6840349574368</v>
          </cell>
          <cell r="E32">
            <v>13919.326229442951</v>
          </cell>
          <cell r="F32">
            <v>0.99175609228770467</v>
          </cell>
          <cell r="G32">
            <v>21815.668941834254</v>
          </cell>
          <cell r="H32">
            <v>8011.0923532441666</v>
          </cell>
          <cell r="I32">
            <v>13804.576588590093</v>
          </cell>
        </row>
        <row r="33">
          <cell r="B33" t="str">
            <v>Broadcasting</v>
          </cell>
          <cell r="C33">
            <v>558205.93022618385</v>
          </cell>
          <cell r="D33">
            <v>264447.35572717665</v>
          </cell>
          <cell r="E33">
            <v>293758.5744990072</v>
          </cell>
          <cell r="F33">
            <v>0.49777042607172867</v>
          </cell>
          <cell r="G33">
            <v>277858.40372445318</v>
          </cell>
          <cell r="H33">
            <v>131634.07293385873</v>
          </cell>
          <cell r="I33">
            <v>146224.33079059445</v>
          </cell>
        </row>
        <row r="34">
          <cell r="B34" t="str">
            <v>Other Information Services</v>
          </cell>
          <cell r="C34">
            <v>246278.82818648242</v>
          </cell>
          <cell r="D34">
            <v>102183.9929192587</v>
          </cell>
          <cell r="E34">
            <v>144094.83526722371</v>
          </cell>
          <cell r="F34">
            <v>0.84515095892869119</v>
          </cell>
          <cell r="G34">
            <v>208142.78780563999</v>
          </cell>
          <cell r="H34">
            <v>86360.89960287408</v>
          </cell>
          <cell r="I34">
            <v>121781.88820276591</v>
          </cell>
        </row>
        <row r="35">
          <cell r="B35" t="str">
            <v>Manufacturing</v>
          </cell>
          <cell r="C35">
            <v>195154.2718762359</v>
          </cell>
          <cell r="D35">
            <v>101757.3645076605</v>
          </cell>
          <cell r="E35">
            <v>93396.907368575397</v>
          </cell>
          <cell r="G35">
            <v>36138.07471794491</v>
          </cell>
          <cell r="H35">
            <v>19232.516986439048</v>
          </cell>
          <cell r="I35">
            <v>16905.557731505865</v>
          </cell>
        </row>
        <row r="36">
          <cell r="B36" t="str">
            <v>Jewelry and Silverware Manufacturing</v>
          </cell>
          <cell r="C36">
            <v>7718.6657552460447</v>
          </cell>
          <cell r="D36">
            <v>4526.2373109019081</v>
          </cell>
          <cell r="E36">
            <v>3192.4284443441366</v>
          </cell>
          <cell r="F36">
            <v>0.90979304812822126</v>
          </cell>
          <cell r="G36">
            <v>7022.3884449482184</v>
          </cell>
          <cell r="H36">
            <v>4117.9392396371304</v>
          </cell>
          <cell r="I36">
            <v>2904.4492053110876</v>
          </cell>
        </row>
        <row r="37">
          <cell r="B37" t="str">
            <v>Printed Goods Manufacturing</v>
          </cell>
          <cell r="C37">
            <v>81016.025053817953</v>
          </cell>
          <cell r="D37">
            <v>39517.562349716303</v>
          </cell>
          <cell r="E37">
            <v>41498.462704101643</v>
          </cell>
          <cell r="F37">
            <v>0.14780411267433696</v>
          </cell>
          <cell r="G37">
            <v>11974.501695481415</v>
          </cell>
          <cell r="H37">
            <v>5840.8582381526048</v>
          </cell>
          <cell r="I37">
            <v>6133.6434573288097</v>
          </cell>
        </row>
        <row r="38">
          <cell r="B38" t="str">
            <v>Musical Instruments Manufacturing</v>
          </cell>
          <cell r="C38">
            <v>2237.9492157518607</v>
          </cell>
          <cell r="D38">
            <v>1175.9584977038151</v>
          </cell>
          <cell r="E38">
            <v>1061.9907180480457</v>
          </cell>
          <cell r="F38">
            <v>0.91845763182687035</v>
          </cell>
          <cell r="G38">
            <v>2055.4615368482559</v>
          </cell>
          <cell r="H38">
            <v>1080.0680569277301</v>
          </cell>
          <cell r="I38">
            <v>975.39347992052558</v>
          </cell>
        </row>
        <row r="39">
          <cell r="B39" t="str">
            <v>Custom Architectural Woodwork and Metalwork Manufacturing</v>
          </cell>
          <cell r="C39">
            <v>58923.025543879172</v>
          </cell>
          <cell r="D39">
            <v>33792.216842989437</v>
          </cell>
          <cell r="E39">
            <v>25130.808700889735</v>
          </cell>
          <cell r="F39">
            <v>0.14644947787115431</v>
          </cell>
          <cell r="G39">
            <v>8629.2463254897921</v>
          </cell>
          <cell r="H39">
            <v>4948.8525127646299</v>
          </cell>
          <cell r="I39">
            <v>3680.3938127251636</v>
          </cell>
        </row>
        <row r="40">
          <cell r="B40" t="str">
            <v>Other Goods Manufacturing</v>
          </cell>
          <cell r="C40">
            <v>45258.606307540882</v>
          </cell>
          <cell r="D40">
            <v>22745.389506349034</v>
          </cell>
          <cell r="E40">
            <v>22513.216801191851</v>
          </cell>
          <cell r="F40">
            <v>0.14265743561134508</v>
          </cell>
          <cell r="G40">
            <v>6456.4767151772303</v>
          </cell>
          <cell r="H40">
            <v>3244.7989389569516</v>
          </cell>
          <cell r="I40">
            <v>3211.6777762202787</v>
          </cell>
        </row>
        <row r="41">
          <cell r="B41" t="str">
            <v>Construction</v>
          </cell>
          <cell r="C41">
            <v>137025.08099230667</v>
          </cell>
          <cell r="D41">
            <v>54066.031572249201</v>
          </cell>
          <cell r="E41">
            <v>82959.049420057476</v>
          </cell>
          <cell r="F41">
            <v>0.21842200048828359</v>
          </cell>
          <cell r="G41">
            <v>29929.292307408705</v>
          </cell>
          <cell r="H41">
            <v>11809.210774473371</v>
          </cell>
          <cell r="I41">
            <v>18120.081532935335</v>
          </cell>
        </row>
        <row r="42">
          <cell r="B42" t="str">
            <v>NonACPSA-related Production</v>
          </cell>
          <cell r="C42">
            <v>27518107.405676264</v>
          </cell>
          <cell r="D42">
            <v>12291928.54573665</v>
          </cell>
          <cell r="E42">
            <v>15226178.859939653</v>
          </cell>
          <cell r="G42">
            <v>41204.490191292643</v>
          </cell>
          <cell r="H42">
            <v>18405.431802711904</v>
          </cell>
          <cell r="I42">
            <v>22799.058388580801</v>
          </cell>
        </row>
        <row r="43">
          <cell r="B43" t="str">
            <v>Wholesale and Transportation Industries</v>
          </cell>
          <cell r="C43">
            <v>3381968.4279147424</v>
          </cell>
          <cell r="D43">
            <v>1514692.0465460289</v>
          </cell>
          <cell r="E43">
            <v>1867276.3813687144</v>
          </cell>
          <cell r="F43">
            <v>2.4185490657894507E-2</v>
          </cell>
          <cell r="G43">
            <v>81794.565818626172</v>
          </cell>
          <cell r="H43">
            <v>36633.570341326093</v>
          </cell>
          <cell r="I43">
            <v>45160.995477300101</v>
          </cell>
        </row>
        <row r="44">
          <cell r="B44" t="str">
            <v>Retail Industries</v>
          </cell>
          <cell r="C44">
            <v>1985772.41943972</v>
          </cell>
          <cell r="D44">
            <v>708436.67618873343</v>
          </cell>
          <cell r="E44">
            <v>1277335.7432509866</v>
          </cell>
          <cell r="F44">
            <v>3.5896808410706221E-2</v>
          </cell>
          <cell r="G44">
            <v>71282.892087892178</v>
          </cell>
          <cell r="H44">
            <v>25430.615636264487</v>
          </cell>
          <cell r="I44">
            <v>45852.276451627695</v>
          </cell>
        </row>
        <row r="45">
          <cell r="B45" t="str">
            <v>All Other Industries</v>
          </cell>
          <cell r="C45">
            <v>27518107.405676264</v>
          </cell>
          <cell r="D45">
            <v>12291928.54573665</v>
          </cell>
          <cell r="E45">
            <v>15226178.859939653</v>
          </cell>
          <cell r="F45">
            <v>1.4973591600559433E-3</v>
          </cell>
          <cell r="G45">
            <v>41204.490191292643</v>
          </cell>
          <cell r="H45">
            <v>18405.431802711904</v>
          </cell>
          <cell r="I45">
            <v>22799.058388580801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3_Supply_Consumption"/>
    </sheetNames>
    <sheetDataSet>
      <sheetData sheetId="0">
        <row r="1">
          <cell r="C1" t="str">
            <v>Domestic Production at Producers' Prices</v>
          </cell>
          <cell r="D1" t="str">
            <v>Imports</v>
          </cell>
          <cell r="E1" t="str">
            <v>Change in Inventories</v>
          </cell>
          <cell r="F1" t="str">
            <v>Wholesale Trade and Transportation Margins</v>
          </cell>
          <cell r="G1" t="str">
            <v>Retail Trade Margins</v>
          </cell>
          <cell r="H1" t="str">
            <v>Total Supply at Purchasers' Value</v>
          </cell>
          <cell r="I1" t="str">
            <v>Private Expenditures</v>
          </cell>
          <cell r="J1" t="str">
            <v>Government Expenditures</v>
          </cell>
          <cell r="K1" t="str">
            <v>Gross Private Fixed Investment</v>
          </cell>
          <cell r="L1" t="str">
            <v>Government Final Expenditures</v>
          </cell>
          <cell r="M1" t="str">
            <v>Personal Consumption Expenditures</v>
          </cell>
          <cell r="N1" t="str">
            <v>Exports</v>
          </cell>
          <cell r="O1" t="str">
            <v>Total Consumption</v>
          </cell>
        </row>
        <row r="2">
          <cell r="B2" t="str">
            <v>Total ACPSA</v>
          </cell>
          <cell r="C2">
            <v>1560492.5024045992</v>
          </cell>
          <cell r="D2">
            <v>46447.48895379711</v>
          </cell>
          <cell r="E2">
            <v>-1027.0606851770046</v>
          </cell>
          <cell r="F2">
            <v>84033.510463958373</v>
          </cell>
          <cell r="G2">
            <v>71649.158082031645</v>
          </cell>
          <cell r="H2">
            <v>1607967.0703241038</v>
          </cell>
          <cell r="I2">
            <v>719973.57589108229</v>
          </cell>
          <cell r="J2">
            <v>35815.481685514103</v>
          </cell>
          <cell r="K2">
            <v>150494.28013000209</v>
          </cell>
          <cell r="L2">
            <v>172793.18340182918</v>
          </cell>
          <cell r="M2">
            <v>451093.91764458298</v>
          </cell>
          <cell r="N2">
            <v>77796.631571093705</v>
          </cell>
          <cell r="O2">
            <v>1607967.0703241038</v>
          </cell>
        </row>
        <row r="3">
          <cell r="B3" t="str">
            <v>Core Arts and Cultural Production</v>
          </cell>
          <cell r="C3">
            <v>783730.56298660231</v>
          </cell>
          <cell r="D3">
            <v>5418.8239545769839</v>
          </cell>
          <cell r="E3">
            <v>0</v>
          </cell>
          <cell r="F3">
            <v>0</v>
          </cell>
          <cell r="G3">
            <v>0</v>
          </cell>
          <cell r="H3">
            <v>789149.38694117917</v>
          </cell>
          <cell r="I3">
            <v>444565.12525610853</v>
          </cell>
          <cell r="J3">
            <v>18395.32216410217</v>
          </cell>
          <cell r="K3">
            <v>94354.583598646655</v>
          </cell>
          <cell r="L3">
            <v>121263.400946496</v>
          </cell>
          <cell r="M3">
            <v>91487.083262670611</v>
          </cell>
          <cell r="N3">
            <v>19083.871713155288</v>
          </cell>
          <cell r="O3">
            <v>789149.38694117917</v>
          </cell>
        </row>
        <row r="4">
          <cell r="B4" t="str">
            <v>Performing Arts</v>
          </cell>
          <cell r="C4">
            <v>46619.103809479966</v>
          </cell>
          <cell r="D4">
            <v>439.0788785046318</v>
          </cell>
          <cell r="E4">
            <v>0</v>
          </cell>
          <cell r="F4">
            <v>0</v>
          </cell>
          <cell r="G4">
            <v>0</v>
          </cell>
          <cell r="H4">
            <v>47058.182687984598</v>
          </cell>
          <cell r="I4">
            <v>9970.898867390013</v>
          </cell>
          <cell r="J4">
            <v>396.87776743313941</v>
          </cell>
          <cell r="K4">
            <v>0</v>
          </cell>
          <cell r="L4">
            <v>0</v>
          </cell>
          <cell r="M4">
            <v>36361.890570995442</v>
          </cell>
          <cell r="N4">
            <v>328.51548216600224</v>
          </cell>
          <cell r="O4">
            <v>47058.182687984598</v>
          </cell>
        </row>
        <row r="5">
          <cell r="B5" t="str">
            <v>Performing Arts - Music Groups</v>
          </cell>
          <cell r="C5">
            <v>8748.6924960764754</v>
          </cell>
          <cell r="D5">
            <v>83.890415031184716</v>
          </cell>
          <cell r="E5">
            <v>0</v>
          </cell>
          <cell r="F5">
            <v>0</v>
          </cell>
          <cell r="G5">
            <v>0</v>
          </cell>
          <cell r="H5">
            <v>8832.58291110766</v>
          </cell>
          <cell r="I5">
            <v>1783.8227670386041</v>
          </cell>
          <cell r="J5">
            <v>75.827470316964593</v>
          </cell>
          <cell r="K5">
            <v>0</v>
          </cell>
          <cell r="L5">
            <v>0</v>
          </cell>
          <cell r="M5">
            <v>6933.736614448082</v>
          </cell>
          <cell r="N5">
            <v>39.196059304008628</v>
          </cell>
          <cell r="O5">
            <v>8832.58291110766</v>
          </cell>
        </row>
        <row r="6">
          <cell r="B6" t="str">
            <v>Performing Arts - Dance</v>
          </cell>
          <cell r="C6">
            <v>3017.8566319148727</v>
          </cell>
          <cell r="D6">
            <v>28.937952210514958</v>
          </cell>
          <cell r="E6">
            <v>0</v>
          </cell>
          <cell r="F6">
            <v>0</v>
          </cell>
          <cell r="G6">
            <v>0</v>
          </cell>
          <cell r="H6">
            <v>3046.7945841253877</v>
          </cell>
          <cell r="I6">
            <v>615.32867569439099</v>
          </cell>
          <cell r="J6">
            <v>26.156643896217169</v>
          </cell>
          <cell r="K6">
            <v>0</v>
          </cell>
          <cell r="L6">
            <v>0</v>
          </cell>
          <cell r="M6">
            <v>2391.7886055827612</v>
          </cell>
          <cell r="N6">
            <v>13.520658952018225</v>
          </cell>
          <cell r="O6">
            <v>3046.7945841253877</v>
          </cell>
        </row>
        <row r="7">
          <cell r="B7" t="str">
            <v>Performing Arts - Opera</v>
          </cell>
          <cell r="C7">
            <v>3604.285355690919</v>
          </cell>
          <cell r="D7">
            <v>34.561163798514343</v>
          </cell>
          <cell r="E7">
            <v>0</v>
          </cell>
          <cell r="F7">
            <v>0</v>
          </cell>
          <cell r="G7">
            <v>0</v>
          </cell>
          <cell r="H7">
            <v>3638.8465194894334</v>
          </cell>
          <cell r="I7">
            <v>734.89910398253232</v>
          </cell>
          <cell r="J7">
            <v>31.239392737268094</v>
          </cell>
          <cell r="K7">
            <v>0</v>
          </cell>
          <cell r="L7">
            <v>0</v>
          </cell>
          <cell r="M7">
            <v>2856.5600346429974</v>
          </cell>
          <cell r="N7">
            <v>16.147988126635848</v>
          </cell>
          <cell r="O7">
            <v>3638.8465194894334</v>
          </cell>
        </row>
        <row r="8">
          <cell r="B8" t="str">
            <v>Performing Arts - Symphonies</v>
          </cell>
          <cell r="C8">
            <v>7972.4197249542749</v>
          </cell>
          <cell r="D8">
            <v>76.446806174655066</v>
          </cell>
          <cell r="E8">
            <v>0</v>
          </cell>
          <cell r="F8">
            <v>0</v>
          </cell>
          <cell r="G8">
            <v>0</v>
          </cell>
          <cell r="H8">
            <v>8048.8665311289296</v>
          </cell>
          <cell r="I8">
            <v>1625.5439107202535</v>
          </cell>
          <cell r="J8">
            <v>69.099287730076909</v>
          </cell>
          <cell r="K8">
            <v>0</v>
          </cell>
          <cell r="L8">
            <v>0</v>
          </cell>
          <cell r="M8">
            <v>6318.5051454779523</v>
          </cell>
          <cell r="N8">
            <v>35.718187200647073</v>
          </cell>
          <cell r="O8">
            <v>8048.8665311289296</v>
          </cell>
        </row>
        <row r="9">
          <cell r="B9" t="str">
            <v>Performing Arts - Theater</v>
          </cell>
          <cell r="C9">
            <v>19180.539193482069</v>
          </cell>
          <cell r="D9">
            <v>183.920442304348</v>
          </cell>
          <cell r="E9">
            <v>0</v>
          </cell>
          <cell r="F9">
            <v>0</v>
          </cell>
          <cell r="G9">
            <v>0</v>
          </cell>
          <cell r="H9">
            <v>19364.459635786417</v>
          </cell>
          <cell r="I9">
            <v>3910.8338203398757</v>
          </cell>
          <cell r="J9">
            <v>166.24332916140295</v>
          </cell>
          <cell r="K9">
            <v>0</v>
          </cell>
          <cell r="L9">
            <v>0</v>
          </cell>
          <cell r="M9">
            <v>15201.449468060102</v>
          </cell>
          <cell r="N9">
            <v>85.933018225037102</v>
          </cell>
          <cell r="O9">
            <v>19364.459635786417</v>
          </cell>
        </row>
        <row r="10">
          <cell r="B10" t="str">
            <v>Performing Arts - Other</v>
          </cell>
          <cell r="C10">
            <v>4095.310407361354</v>
          </cell>
          <cell r="D10">
            <v>31.322098985414719</v>
          </cell>
          <cell r="E10">
            <v>0</v>
          </cell>
          <cell r="F10">
            <v>0</v>
          </cell>
          <cell r="G10">
            <v>0</v>
          </cell>
          <cell r="H10">
            <v>4126.6325063467684</v>
          </cell>
          <cell r="I10">
            <v>1300.4705896143562</v>
          </cell>
          <cell r="J10">
            <v>28.311643591209688</v>
          </cell>
          <cell r="K10">
            <v>0</v>
          </cell>
          <cell r="L10">
            <v>0</v>
          </cell>
          <cell r="M10">
            <v>2659.8507027835471</v>
          </cell>
          <cell r="N10">
            <v>137.99957035765541</v>
          </cell>
          <cell r="O10">
            <v>4126.6325063467684</v>
          </cell>
        </row>
        <row r="11">
          <cell r="B11" t="str">
            <v>Independent Artists, Writers, And Performers</v>
          </cell>
          <cell r="C11">
            <v>45723.173841114396</v>
          </cell>
          <cell r="D11">
            <v>9.476384329991987</v>
          </cell>
          <cell r="E11">
            <v>0</v>
          </cell>
          <cell r="F11">
            <v>0</v>
          </cell>
          <cell r="G11">
            <v>0</v>
          </cell>
          <cell r="H11">
            <v>45732.650225444391</v>
          </cell>
          <cell r="I11">
            <v>43879.807251924074</v>
          </cell>
          <cell r="J11">
            <v>887.74210575323605</v>
          </cell>
          <cell r="K11">
            <v>0</v>
          </cell>
          <cell r="L11">
            <v>0</v>
          </cell>
          <cell r="M11">
            <v>558.81647129891178</v>
          </cell>
          <cell r="N11">
            <v>406.28439646817708</v>
          </cell>
          <cell r="O11">
            <v>45732.650225444391</v>
          </cell>
        </row>
        <row r="12">
          <cell r="B12" t="str">
            <v>Museums</v>
          </cell>
          <cell r="C12">
            <v>27867.254161581943</v>
          </cell>
          <cell r="D12">
            <v>9.476384329991987</v>
          </cell>
          <cell r="E12">
            <v>0</v>
          </cell>
          <cell r="F12">
            <v>0</v>
          </cell>
          <cell r="G12">
            <v>0</v>
          </cell>
          <cell r="H12">
            <v>27876.730545911938</v>
          </cell>
          <cell r="I12">
            <v>-7.2984039366019715E-4</v>
          </cell>
          <cell r="J12">
            <v>0</v>
          </cell>
          <cell r="K12">
            <v>0</v>
          </cell>
          <cell r="L12">
            <v>4596.1276751313071</v>
          </cell>
          <cell r="M12">
            <v>23274.001368429261</v>
          </cell>
          <cell r="N12">
            <v>6.6022321917628135</v>
          </cell>
          <cell r="O12">
            <v>27876.730545911938</v>
          </cell>
        </row>
        <row r="13">
          <cell r="B13" t="str">
            <v>Museums - Art</v>
          </cell>
          <cell r="C13">
            <v>3148.3460880534826</v>
          </cell>
          <cell r="D13">
            <v>1.2820581569866272</v>
          </cell>
          <cell r="E13">
            <v>0</v>
          </cell>
          <cell r="F13">
            <v>0</v>
          </cell>
          <cell r="G13">
            <v>0</v>
          </cell>
          <cell r="H13">
            <v>3149.6281462104694</v>
          </cell>
          <cell r="I13">
            <v>-9.8739961231331108E-5</v>
          </cell>
          <cell r="J13">
            <v>0</v>
          </cell>
          <cell r="K13">
            <v>0</v>
          </cell>
          <cell r="L13">
            <v>0</v>
          </cell>
          <cell r="M13">
            <v>3148.7350302663258</v>
          </cell>
          <cell r="N13">
            <v>0.89321468410477289</v>
          </cell>
          <cell r="O13">
            <v>3149.6281462104694</v>
          </cell>
        </row>
        <row r="14">
          <cell r="B14" t="str">
            <v>Museums - Botanical And Zoological</v>
          </cell>
          <cell r="C14">
            <v>5204.4749600799314</v>
          </cell>
          <cell r="D14">
            <v>2.1193475522662357</v>
          </cell>
          <cell r="E14">
            <v>0</v>
          </cell>
          <cell r="F14">
            <v>0</v>
          </cell>
          <cell r="G14">
            <v>0</v>
          </cell>
          <cell r="H14">
            <v>5206.5943076321973</v>
          </cell>
          <cell r="I14">
            <v>-1.6322527608281234E-4</v>
          </cell>
          <cell r="J14">
            <v>0</v>
          </cell>
          <cell r="K14">
            <v>0</v>
          </cell>
          <cell r="L14">
            <v>0</v>
          </cell>
          <cell r="M14">
            <v>5205.1179135390012</v>
          </cell>
          <cell r="N14">
            <v>1.4765573184722969</v>
          </cell>
          <cell r="O14">
            <v>5206.5943076321973</v>
          </cell>
        </row>
        <row r="15">
          <cell r="B15" t="str">
            <v>Museums - Childern's</v>
          </cell>
          <cell r="C15">
            <v>1101.9211308187193</v>
          </cell>
          <cell r="D15">
            <v>0.44872035494531964</v>
          </cell>
          <cell r="E15">
            <v>0</v>
          </cell>
          <cell r="F15">
            <v>0</v>
          </cell>
          <cell r="G15">
            <v>0</v>
          </cell>
          <cell r="H15">
            <v>1102.3698511736648</v>
          </cell>
          <cell r="I15">
            <v>-3.4558986726551666E-5</v>
          </cell>
          <cell r="J15">
            <v>0</v>
          </cell>
          <cell r="K15">
            <v>0</v>
          </cell>
          <cell r="L15">
            <v>0</v>
          </cell>
          <cell r="M15">
            <v>1102.0572605932148</v>
          </cell>
          <cell r="N15">
            <v>0.31262513943667058</v>
          </cell>
          <cell r="O15">
            <v>1102.3698511736648</v>
          </cell>
        </row>
        <row r="16">
          <cell r="B16" t="str">
            <v>Museums - Historical Sites</v>
          </cell>
          <cell r="C16">
            <v>1299.2102151253839</v>
          </cell>
          <cell r="D16">
            <v>0.52905970543145497</v>
          </cell>
          <cell r="E16">
            <v>0</v>
          </cell>
          <cell r="F16">
            <v>0</v>
          </cell>
          <cell r="G16">
            <v>0</v>
          </cell>
          <cell r="H16">
            <v>1299.7392748308155</v>
          </cell>
          <cell r="I16">
            <v>-4.0746462673268979E-5</v>
          </cell>
          <cell r="J16">
            <v>0</v>
          </cell>
          <cell r="K16">
            <v>0</v>
          </cell>
          <cell r="L16">
            <v>0</v>
          </cell>
          <cell r="M16">
            <v>1299.3707177136912</v>
          </cell>
          <cell r="N16">
            <v>0.36859786358697177</v>
          </cell>
          <cell r="O16">
            <v>1299.7392748308155</v>
          </cell>
        </row>
        <row r="17">
          <cell r="B17" t="str">
            <v>Museums - History</v>
          </cell>
          <cell r="C17">
            <v>629.66921761069659</v>
          </cell>
          <cell r="D17">
            <v>0.25641163139732548</v>
          </cell>
          <cell r="E17">
            <v>0</v>
          </cell>
          <cell r="F17">
            <v>0</v>
          </cell>
          <cell r="G17">
            <v>0</v>
          </cell>
          <cell r="H17">
            <v>629.92562924209392</v>
          </cell>
          <cell r="I17">
            <v>-1.9747992496377265E-5</v>
          </cell>
          <cell r="J17">
            <v>0</v>
          </cell>
          <cell r="K17">
            <v>0</v>
          </cell>
          <cell r="L17">
            <v>0</v>
          </cell>
          <cell r="M17">
            <v>629.74700605326541</v>
          </cell>
          <cell r="N17">
            <v>0.17864293682095458</v>
          </cell>
          <cell r="O17">
            <v>629.92562924209392</v>
          </cell>
        </row>
        <row r="18">
          <cell r="B18" t="str">
            <v>Museums - Natural</v>
          </cell>
          <cell r="C18">
            <v>5037.3537408855727</v>
          </cell>
          <cell r="D18">
            <v>2.0512930511786038</v>
          </cell>
          <cell r="E18">
            <v>0</v>
          </cell>
          <cell r="F18">
            <v>0</v>
          </cell>
          <cell r="G18">
            <v>0</v>
          </cell>
          <cell r="H18">
            <v>5039.4050339367514</v>
          </cell>
          <cell r="I18">
            <v>-1.5798393997101812E-4</v>
          </cell>
          <cell r="J18">
            <v>0</v>
          </cell>
          <cell r="K18">
            <v>0</v>
          </cell>
          <cell r="L18">
            <v>0</v>
          </cell>
          <cell r="M18">
            <v>5037.9760484261233</v>
          </cell>
          <cell r="N18">
            <v>1.4291434945676369</v>
          </cell>
          <cell r="O18">
            <v>5039.4050339367514</v>
          </cell>
        </row>
        <row r="19">
          <cell r="B19" t="str">
            <v>Museums - Nature Parks</v>
          </cell>
          <cell r="C19">
            <v>5621.8385461092175</v>
          </cell>
          <cell r="D19">
            <v>0.41768628736115904</v>
          </cell>
          <cell r="E19">
            <v>0</v>
          </cell>
          <cell r="F19">
            <v>0</v>
          </cell>
          <cell r="G19">
            <v>0</v>
          </cell>
          <cell r="H19">
            <v>5622.2562323965785</v>
          </cell>
          <cell r="I19">
            <v>-3.2168843972613104E-5</v>
          </cell>
          <cell r="J19">
            <v>0</v>
          </cell>
          <cell r="K19">
            <v>0</v>
          </cell>
          <cell r="L19">
            <v>4596.1276751313071</v>
          </cell>
          <cell r="M19">
            <v>1025.8375858449351</v>
          </cell>
          <cell r="N19">
            <v>0.29100358917967911</v>
          </cell>
          <cell r="O19">
            <v>5622.2562323965785</v>
          </cell>
        </row>
        <row r="20">
          <cell r="B20" t="str">
            <v>Museums - Science</v>
          </cell>
          <cell r="C20">
            <v>5037.3537408855727</v>
          </cell>
          <cell r="D20">
            <v>2.0512930511786038</v>
          </cell>
          <cell r="E20">
            <v>0</v>
          </cell>
          <cell r="F20">
            <v>0</v>
          </cell>
          <cell r="G20">
            <v>0</v>
          </cell>
          <cell r="H20">
            <v>5039.4050339367514</v>
          </cell>
          <cell r="I20">
            <v>-1.5798393997101812E-4</v>
          </cell>
          <cell r="J20">
            <v>0</v>
          </cell>
          <cell r="K20">
            <v>0</v>
          </cell>
          <cell r="L20">
            <v>0</v>
          </cell>
          <cell r="M20">
            <v>5037.9760484261233</v>
          </cell>
          <cell r="N20">
            <v>1.4291434945676369</v>
          </cell>
          <cell r="O20">
            <v>5039.4050339367514</v>
          </cell>
        </row>
        <row r="21">
          <cell r="B21" t="str">
            <v>Museums - Other</v>
          </cell>
          <cell r="C21">
            <v>787.08652201337077</v>
          </cell>
          <cell r="D21">
            <v>0.3205145392466569</v>
          </cell>
          <cell r="E21">
            <v>0</v>
          </cell>
          <cell r="F21">
            <v>0</v>
          </cell>
          <cell r="G21">
            <v>0</v>
          </cell>
          <cell r="H21">
            <v>787.40703655261746</v>
          </cell>
          <cell r="I21">
            <v>-2.4684990535206452E-5</v>
          </cell>
          <cell r="J21">
            <v>0</v>
          </cell>
          <cell r="K21">
            <v>0</v>
          </cell>
          <cell r="L21">
            <v>0</v>
          </cell>
          <cell r="M21">
            <v>787.18375756658179</v>
          </cell>
          <cell r="N21">
            <v>0.22330367102619325</v>
          </cell>
          <cell r="O21">
            <v>787.40703655261746</v>
          </cell>
        </row>
        <row r="22">
          <cell r="B22" t="str">
            <v>Design services</v>
          </cell>
          <cell r="C22">
            <v>438928.51278897491</v>
          </cell>
          <cell r="D22">
            <v>4923.6253188823803</v>
          </cell>
          <cell r="E22">
            <v>0</v>
          </cell>
          <cell r="F22">
            <v>0</v>
          </cell>
          <cell r="G22">
            <v>0</v>
          </cell>
          <cell r="H22">
            <v>443852.13810785732</v>
          </cell>
          <cell r="I22">
            <v>387236.34652181325</v>
          </cell>
          <cell r="J22">
            <v>16976.63968769729</v>
          </cell>
          <cell r="K22">
            <v>2429.2235509838242</v>
          </cell>
          <cell r="L22">
            <v>453.85904611862628</v>
          </cell>
          <cell r="M22">
            <v>18425.136075716651</v>
          </cell>
          <cell r="N22">
            <v>18330.933225527693</v>
          </cell>
          <cell r="O22">
            <v>443852.13810785732</v>
          </cell>
        </row>
        <row r="23">
          <cell r="B23" t="str">
            <v>Advertising</v>
          </cell>
          <cell r="C23">
            <v>329385.68902041967</v>
          </cell>
          <cell r="D23">
            <v>4035.0799297629906</v>
          </cell>
          <cell r="E23">
            <v>0</v>
          </cell>
          <cell r="F23">
            <v>0</v>
          </cell>
          <cell r="G23">
            <v>0</v>
          </cell>
          <cell r="H23">
            <v>333420.76895018265</v>
          </cell>
          <cell r="I23">
            <v>311962.06974059966</v>
          </cell>
          <cell r="J23">
            <v>4570.9851873171283</v>
          </cell>
          <cell r="K23">
            <v>0</v>
          </cell>
          <cell r="L23">
            <v>0</v>
          </cell>
          <cell r="M23">
            <v>513.83950210585067</v>
          </cell>
          <cell r="N23">
            <v>16373.874520160041</v>
          </cell>
          <cell r="O23">
            <v>333420.76895018265</v>
          </cell>
        </row>
        <row r="24">
          <cell r="B24" t="str">
            <v>Architectural Services, Historic Restoration</v>
          </cell>
          <cell r="C24">
            <v>2552.0249112635797</v>
          </cell>
          <cell r="D24">
            <v>12.005500135653095</v>
          </cell>
          <cell r="E24">
            <v>0</v>
          </cell>
          <cell r="F24">
            <v>0</v>
          </cell>
          <cell r="G24">
            <v>0</v>
          </cell>
          <cell r="H24">
            <v>2564.0304113992329</v>
          </cell>
          <cell r="I24">
            <v>2274.714557693525</v>
          </cell>
          <cell r="J24">
            <v>217.08036276613916</v>
          </cell>
          <cell r="K24">
            <v>0</v>
          </cell>
          <cell r="L24">
            <v>0</v>
          </cell>
          <cell r="M24">
            <v>0</v>
          </cell>
          <cell r="N24">
            <v>72.23549093956882</v>
          </cell>
          <cell r="O24">
            <v>2564.0304113992329</v>
          </cell>
        </row>
        <row r="25">
          <cell r="B25" t="str">
            <v>Landscape Architectural Services</v>
          </cell>
          <cell r="C25">
            <v>15676.523296327325</v>
          </cell>
          <cell r="D25">
            <v>4.7245171742251726</v>
          </cell>
          <cell r="E25">
            <v>0</v>
          </cell>
          <cell r="F25">
            <v>0</v>
          </cell>
          <cell r="G25">
            <v>0</v>
          </cell>
          <cell r="H25">
            <v>15681.24781350155</v>
          </cell>
          <cell r="I25">
            <v>10986.071936621707</v>
          </cell>
          <cell r="J25">
            <v>4670.5802204605379</v>
          </cell>
          <cell r="K25">
            <v>0</v>
          </cell>
          <cell r="L25">
            <v>0</v>
          </cell>
          <cell r="M25">
            <v>0</v>
          </cell>
          <cell r="N25">
            <v>24.595656419304181</v>
          </cell>
          <cell r="O25">
            <v>15681.24781350155</v>
          </cell>
        </row>
        <row r="26">
          <cell r="B26" t="str">
            <v>All Other Architectural Services</v>
          </cell>
          <cell r="C26">
            <v>30800.110324055953</v>
          </cell>
          <cell r="D26">
            <v>144.55879896301497</v>
          </cell>
          <cell r="E26">
            <v>0</v>
          </cell>
          <cell r="F26">
            <v>0</v>
          </cell>
          <cell r="G26">
            <v>0</v>
          </cell>
          <cell r="H26">
            <v>30944.669123018968</v>
          </cell>
          <cell r="I26">
            <v>27449.789449798627</v>
          </cell>
          <cell r="J26">
            <v>2613.8749877429868</v>
          </cell>
          <cell r="K26">
            <v>0</v>
          </cell>
          <cell r="L26">
            <v>0</v>
          </cell>
          <cell r="M26">
            <v>0</v>
          </cell>
          <cell r="N26">
            <v>881.00468547735477</v>
          </cell>
          <cell r="O26">
            <v>30944.669123018968</v>
          </cell>
        </row>
        <row r="27">
          <cell r="B27" t="str">
            <v>Interior Design Services</v>
          </cell>
          <cell r="C27">
            <v>23012.792854207139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23012.792854207139</v>
          </cell>
          <cell r="I27">
            <v>11182.640139564239</v>
          </cell>
          <cell r="J27">
            <v>3244.9202580208557</v>
          </cell>
          <cell r="K27">
            <v>0</v>
          </cell>
          <cell r="L27">
            <v>0</v>
          </cell>
          <cell r="M27">
            <v>8585.2324566220432</v>
          </cell>
          <cell r="N27">
            <v>0</v>
          </cell>
          <cell r="O27">
            <v>23012.792854207139</v>
          </cell>
        </row>
        <row r="28">
          <cell r="B28" t="str">
            <v>Industrial Design Services</v>
          </cell>
          <cell r="C28">
            <v>3027.9133424140778</v>
          </cell>
          <cell r="D28">
            <v>58.605539146369225</v>
          </cell>
          <cell r="E28">
            <v>0</v>
          </cell>
          <cell r="F28">
            <v>0</v>
          </cell>
          <cell r="G28">
            <v>0</v>
          </cell>
          <cell r="H28">
            <v>3086.518881560447</v>
          </cell>
          <cell r="I28">
            <v>2942.3161627277682</v>
          </cell>
          <cell r="J28">
            <v>34.417874559815516</v>
          </cell>
          <cell r="K28">
            <v>0</v>
          </cell>
          <cell r="L28">
            <v>0</v>
          </cell>
          <cell r="M28">
            <v>0</v>
          </cell>
          <cell r="N28">
            <v>109.7848442728633</v>
          </cell>
          <cell r="O28">
            <v>3086.518881560447</v>
          </cell>
        </row>
        <row r="29">
          <cell r="B29" t="str">
            <v>Graphic Design Services</v>
          </cell>
          <cell r="C29">
            <v>13072.218010548882</v>
          </cell>
          <cell r="D29">
            <v>132.15786820317254</v>
          </cell>
          <cell r="E29">
            <v>0</v>
          </cell>
          <cell r="F29">
            <v>0</v>
          </cell>
          <cell r="G29">
            <v>0</v>
          </cell>
          <cell r="H29">
            <v>13204.375878752055</v>
          </cell>
          <cell r="I29">
            <v>11649.400032931404</v>
          </cell>
          <cell r="J29">
            <v>1492.2902631228606</v>
          </cell>
          <cell r="K29">
            <v>0</v>
          </cell>
          <cell r="L29">
            <v>0</v>
          </cell>
          <cell r="M29">
            <v>0</v>
          </cell>
          <cell r="N29">
            <v>62.685582697789123</v>
          </cell>
          <cell r="O29">
            <v>13204.375878752055</v>
          </cell>
        </row>
        <row r="30">
          <cell r="B30" t="str">
            <v>Fashion Design Services</v>
          </cell>
          <cell r="C30">
            <v>1463.4416010711282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1463.4416010711282</v>
          </cell>
          <cell r="I30">
            <v>1410.1796133577038</v>
          </cell>
          <cell r="J30">
            <v>53.26198771342429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1463.4416010711282</v>
          </cell>
        </row>
        <row r="31">
          <cell r="B31" t="str">
            <v>Computer Systems Design</v>
          </cell>
          <cell r="C31">
            <v>3613.6992954673706</v>
          </cell>
          <cell r="D31">
            <v>254.08905213681547</v>
          </cell>
          <cell r="E31">
            <v>0</v>
          </cell>
          <cell r="F31">
            <v>0</v>
          </cell>
          <cell r="G31">
            <v>0</v>
          </cell>
          <cell r="H31">
            <v>3867.7883476041861</v>
          </cell>
          <cell r="I31">
            <v>653.22235415085242</v>
          </cell>
          <cell r="J31">
            <v>29.459238805343087</v>
          </cell>
          <cell r="K31">
            <v>2429.2235509838242</v>
          </cell>
          <cell r="L31">
            <v>453.85904611862628</v>
          </cell>
          <cell r="M31">
            <v>0</v>
          </cell>
          <cell r="N31">
            <v>302.02415754554028</v>
          </cell>
          <cell r="O31">
            <v>3867.7883476041861</v>
          </cell>
        </row>
        <row r="32">
          <cell r="B32" t="str">
            <v>Photography And Photofinishing Services</v>
          </cell>
          <cell r="C32">
            <v>16042.66905607077</v>
          </cell>
          <cell r="D32">
            <v>282.40411336013966</v>
          </cell>
          <cell r="E32">
            <v>0</v>
          </cell>
          <cell r="F32">
            <v>0</v>
          </cell>
          <cell r="G32">
            <v>0</v>
          </cell>
          <cell r="H32">
            <v>16325.073169430911</v>
          </cell>
          <cell r="I32">
            <v>6454.7541471836084</v>
          </cell>
          <cell r="J32">
            <v>39.526617243310746</v>
          </cell>
          <cell r="K32">
            <v>0</v>
          </cell>
          <cell r="L32">
            <v>0</v>
          </cell>
          <cell r="M32">
            <v>9326.0641169887604</v>
          </cell>
          <cell r="N32">
            <v>504.72828801523156</v>
          </cell>
          <cell r="O32">
            <v>16325.073169430911</v>
          </cell>
        </row>
        <row r="33">
          <cell r="B33" t="str">
            <v>All Other Design Services</v>
          </cell>
          <cell r="C33">
            <v>281.43107712906311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281.43107712906311</v>
          </cell>
          <cell r="I33">
            <v>271.18838718417385</v>
          </cell>
          <cell r="J33">
            <v>10.242689944889287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281.43107712906311</v>
          </cell>
        </row>
        <row r="34">
          <cell r="B34" t="str">
            <v>Fine Arts Education</v>
          </cell>
          <cell r="C34">
            <v>7895.877382432328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7895.877382432328</v>
          </cell>
          <cell r="I34">
            <v>3316.5477280473697</v>
          </cell>
          <cell r="J34">
            <v>0</v>
          </cell>
          <cell r="K34">
            <v>0</v>
          </cell>
          <cell r="L34">
            <v>0</v>
          </cell>
          <cell r="M34">
            <v>4577.1780147729414</v>
          </cell>
          <cell r="N34">
            <v>2.1516396120165653</v>
          </cell>
          <cell r="O34">
            <v>7895.877382432328</v>
          </cell>
        </row>
        <row r="35">
          <cell r="B35" t="str">
            <v>Education Services</v>
          </cell>
          <cell r="C35">
            <v>124771.28095535576</v>
          </cell>
          <cell r="D35">
            <v>37.166988529988011</v>
          </cell>
          <cell r="E35">
            <v>0</v>
          </cell>
          <cell r="F35">
            <v>0</v>
          </cell>
          <cell r="G35">
            <v>0</v>
          </cell>
          <cell r="H35">
            <v>124808.44794388575</v>
          </cell>
          <cell r="I35">
            <v>161.52561677415471</v>
          </cell>
          <cell r="J35">
            <v>134.06260321850382</v>
          </cell>
          <cell r="K35">
            <v>0</v>
          </cell>
          <cell r="L35">
            <v>116213.41422524606</v>
          </cell>
          <cell r="M35">
            <v>8290.060761457391</v>
          </cell>
          <cell r="N35">
            <v>9.3847371896369243</v>
          </cell>
          <cell r="O35">
            <v>124808.44794388575</v>
          </cell>
        </row>
        <row r="36">
          <cell r="B36" t="str">
            <v>Entertainment Originals</v>
          </cell>
          <cell r="C36">
            <v>91925.360047662878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91925.360047662878</v>
          </cell>
          <cell r="I36">
            <v>4.3655745685100555E-11</v>
          </cell>
          <cell r="J36">
            <v>0</v>
          </cell>
          <cell r="K36">
            <v>91925.360047662834</v>
          </cell>
          <cell r="L36">
            <v>0</v>
          </cell>
          <cell r="M36">
            <v>0</v>
          </cell>
          <cell r="N36">
            <v>0</v>
          </cell>
          <cell r="O36">
            <v>91925.360047662878</v>
          </cell>
        </row>
        <row r="37">
          <cell r="B37" t="str">
            <v>Supporting Arts and Cultural Production</v>
          </cell>
          <cell r="C37">
            <v>776761.93941799738</v>
          </cell>
          <cell r="D37">
            <v>41028.664999220142</v>
          </cell>
          <cell r="E37">
            <v>-1027.0606851770049</v>
          </cell>
          <cell r="F37">
            <v>84033.510463958359</v>
          </cell>
          <cell r="G37">
            <v>71649.158082031659</v>
          </cell>
          <cell r="H37">
            <v>818817.68338292488</v>
          </cell>
          <cell r="I37">
            <v>275408.45063497347</v>
          </cell>
          <cell r="J37">
            <v>17420.159521411922</v>
          </cell>
          <cell r="K37">
            <v>56139.696531355446</v>
          </cell>
          <cell r="L37">
            <v>51529.78245533321</v>
          </cell>
          <cell r="M37">
            <v>359606.83438191237</v>
          </cell>
          <cell r="N37">
            <v>58712.759857938443</v>
          </cell>
          <cell r="O37">
            <v>818817.68338292488</v>
          </cell>
        </row>
        <row r="38">
          <cell r="B38" t="str">
            <v>Art support services</v>
          </cell>
          <cell r="C38">
            <v>66295.990719067006</v>
          </cell>
          <cell r="D38">
            <v>347.05034377254253</v>
          </cell>
          <cell r="E38">
            <v>0</v>
          </cell>
          <cell r="F38">
            <v>0</v>
          </cell>
          <cell r="G38">
            <v>0</v>
          </cell>
          <cell r="H38">
            <v>66643.041062839562</v>
          </cell>
          <cell r="I38">
            <v>26149.549177471781</v>
          </cell>
          <cell r="J38">
            <v>14.029066237339189</v>
          </cell>
          <cell r="K38">
            <v>0</v>
          </cell>
          <cell r="L38">
            <v>22265.182055658202</v>
          </cell>
          <cell r="M38">
            <v>17683.196826320956</v>
          </cell>
          <cell r="N38">
            <v>531.08393715126897</v>
          </cell>
          <cell r="O38">
            <v>66643.041062839562</v>
          </cell>
        </row>
        <row r="39">
          <cell r="B39" t="str">
            <v>Rental And Leasing</v>
          </cell>
          <cell r="C39">
            <v>11038.83453119962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11038.83453119962</v>
          </cell>
          <cell r="I39">
            <v>9358.0960118432722</v>
          </cell>
          <cell r="J39">
            <v>0</v>
          </cell>
          <cell r="K39">
            <v>0</v>
          </cell>
          <cell r="L39">
            <v>0</v>
          </cell>
          <cell r="M39">
            <v>1675.8927467959679</v>
          </cell>
          <cell r="N39">
            <v>4.8457725603795891</v>
          </cell>
          <cell r="O39">
            <v>11038.83453119962</v>
          </cell>
        </row>
        <row r="40">
          <cell r="B40" t="str">
            <v>Agents/Managers For Artists</v>
          </cell>
          <cell r="C40">
            <v>5917.5164080260929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5917.5164080260929</v>
          </cell>
          <cell r="I40">
            <v>5851.9351849800178</v>
          </cell>
          <cell r="J40">
            <v>0.14554815348970274</v>
          </cell>
          <cell r="K40">
            <v>0</v>
          </cell>
          <cell r="L40">
            <v>0</v>
          </cell>
          <cell r="M40">
            <v>0</v>
          </cell>
          <cell r="N40">
            <v>65.435674892585965</v>
          </cell>
          <cell r="O40">
            <v>5917.5164080260929</v>
          </cell>
        </row>
        <row r="41">
          <cell r="B41" t="str">
            <v>Promoters Of Performing Arts And Similar Events</v>
          </cell>
          <cell r="C41">
            <v>22999.865848678131</v>
          </cell>
          <cell r="D41">
            <v>328.76337232639116</v>
          </cell>
          <cell r="E41">
            <v>0</v>
          </cell>
          <cell r="F41">
            <v>0</v>
          </cell>
          <cell r="G41">
            <v>0</v>
          </cell>
          <cell r="H41">
            <v>23328.629221004521</v>
          </cell>
          <cell r="I41">
            <v>10412.498906309718</v>
          </cell>
          <cell r="J41">
            <v>3.4478566443659854E-2</v>
          </cell>
          <cell r="K41">
            <v>0</v>
          </cell>
          <cell r="L41">
            <v>0</v>
          </cell>
          <cell r="M41">
            <v>12535.836363224631</v>
          </cell>
          <cell r="N41">
            <v>380.25947290372653</v>
          </cell>
          <cell r="O41">
            <v>23328.629221004521</v>
          </cell>
        </row>
        <row r="42">
          <cell r="B42" t="str">
            <v>Grant-Making And Giving Services</v>
          </cell>
          <cell r="C42">
            <v>1516.5814847420625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1516.5814847420625</v>
          </cell>
          <cell r="I42">
            <v>-5.1987341521453345E-5</v>
          </cell>
          <cell r="J42">
            <v>0</v>
          </cell>
          <cell r="K42">
            <v>0</v>
          </cell>
          <cell r="L42">
            <v>0</v>
          </cell>
          <cell r="M42">
            <v>1516.581536729404</v>
          </cell>
          <cell r="N42">
            <v>0</v>
          </cell>
          <cell r="O42">
            <v>1516.5814847420625</v>
          </cell>
        </row>
        <row r="43">
          <cell r="B43" t="str">
            <v>Unions</v>
          </cell>
          <cell r="C43">
            <v>750.43989569780035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750.43989569780035</v>
          </cell>
          <cell r="I43">
            <v>-2.6382789577093157E-5</v>
          </cell>
          <cell r="J43">
            <v>3.7226609831972411E-12</v>
          </cell>
          <cell r="K43">
            <v>0</v>
          </cell>
          <cell r="L43">
            <v>0</v>
          </cell>
          <cell r="M43">
            <v>750.43992208058626</v>
          </cell>
          <cell r="N43">
            <v>0</v>
          </cell>
          <cell r="O43">
            <v>750.43989569780035</v>
          </cell>
        </row>
        <row r="44">
          <cell r="B44" t="str">
            <v>Government</v>
          </cell>
          <cell r="C44">
            <v>22265.182055658202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22265.182055658202</v>
          </cell>
          <cell r="I44">
            <v>0</v>
          </cell>
          <cell r="J44">
            <v>0</v>
          </cell>
          <cell r="K44">
            <v>0</v>
          </cell>
          <cell r="L44">
            <v>22265.182055658202</v>
          </cell>
          <cell r="M44">
            <v>0</v>
          </cell>
          <cell r="N44">
            <v>0</v>
          </cell>
          <cell r="O44">
            <v>22265.182055658202</v>
          </cell>
        </row>
        <row r="45">
          <cell r="B45" t="str">
            <v>Other Support Services</v>
          </cell>
          <cell r="C45">
            <v>1807.5704950651011</v>
          </cell>
          <cell r="D45">
            <v>18.286971446151391</v>
          </cell>
          <cell r="E45">
            <v>0</v>
          </cell>
          <cell r="F45">
            <v>0</v>
          </cell>
          <cell r="G45">
            <v>0</v>
          </cell>
          <cell r="H45">
            <v>1825.8574665112526</v>
          </cell>
          <cell r="I45">
            <v>527.01915270890424</v>
          </cell>
          <cell r="J45">
            <v>13.849039517402103</v>
          </cell>
          <cell r="K45">
            <v>0</v>
          </cell>
          <cell r="L45">
            <v>0</v>
          </cell>
          <cell r="M45">
            <v>1204.4462574903694</v>
          </cell>
          <cell r="N45">
            <v>80.543016794576914</v>
          </cell>
          <cell r="O45">
            <v>1825.8574665112526</v>
          </cell>
        </row>
        <row r="46">
          <cell r="B46" t="str">
            <v>Books publishing</v>
          </cell>
          <cell r="C46">
            <v>15347.29062060758</v>
          </cell>
          <cell r="D46">
            <v>1380.9376572391288</v>
          </cell>
          <cell r="E46">
            <v>-862.6668793851328</v>
          </cell>
          <cell r="F46">
            <v>2867.2765603012322</v>
          </cell>
          <cell r="G46">
            <v>4363.629856431091</v>
          </cell>
          <cell r="H46">
            <v>24821.801573964163</v>
          </cell>
          <cell r="I46">
            <v>2664.1115794335701</v>
          </cell>
          <cell r="J46">
            <v>2449.5321772439393</v>
          </cell>
          <cell r="K46">
            <v>0</v>
          </cell>
          <cell r="L46">
            <v>0</v>
          </cell>
          <cell r="M46">
            <v>17969.274887566917</v>
          </cell>
          <cell r="N46">
            <v>1738.8829297197358</v>
          </cell>
          <cell r="O46">
            <v>24821.801573964163</v>
          </cell>
        </row>
        <row r="47">
          <cell r="B47" t="str">
            <v>Books Publishing - Education (K-12)</v>
          </cell>
          <cell r="C47">
            <v>1675.9127200534012</v>
          </cell>
          <cell r="D47">
            <v>78.260929126785996</v>
          </cell>
          <cell r="E47">
            <v>-165.69258719624474</v>
          </cell>
          <cell r="F47">
            <v>311.82490405587652</v>
          </cell>
          <cell r="G47">
            <v>88.38595460800768</v>
          </cell>
          <cell r="H47">
            <v>2320.0770950403162</v>
          </cell>
          <cell r="I47">
            <v>203.72555866681824</v>
          </cell>
          <cell r="J47">
            <v>1705.3944832251696</v>
          </cell>
          <cell r="K47">
            <v>0</v>
          </cell>
          <cell r="L47">
            <v>0</v>
          </cell>
          <cell r="M47">
            <v>210.19051168204243</v>
          </cell>
          <cell r="N47">
            <v>200.76654146628582</v>
          </cell>
          <cell r="O47">
            <v>2320.0770950403162</v>
          </cell>
        </row>
        <row r="48">
          <cell r="B48" t="str">
            <v>Books Publishing - Higher Education</v>
          </cell>
          <cell r="C48">
            <v>738.83106881903689</v>
          </cell>
          <cell r="D48">
            <v>44.076607434784073</v>
          </cell>
          <cell r="E48">
            <v>-76.673768215755842</v>
          </cell>
          <cell r="F48">
            <v>139.74515104965698</v>
          </cell>
          <cell r="G48">
            <v>245.17568501526537</v>
          </cell>
          <cell r="H48">
            <v>1244.5022805344993</v>
          </cell>
          <cell r="I48">
            <v>102.88708410676463</v>
          </cell>
          <cell r="J48">
            <v>40.296718384113845</v>
          </cell>
          <cell r="K48">
            <v>0</v>
          </cell>
          <cell r="L48">
            <v>0</v>
          </cell>
          <cell r="M48">
            <v>1023.4852099674524</v>
          </cell>
          <cell r="N48">
            <v>77.833268076168324</v>
          </cell>
          <cell r="O48">
            <v>1244.5022805344993</v>
          </cell>
        </row>
        <row r="49">
          <cell r="B49" t="str">
            <v>Books Publishing - General Reference</v>
          </cell>
          <cell r="C49">
            <v>1009.2833996475284</v>
          </cell>
          <cell r="D49">
            <v>1.9650403507324272</v>
          </cell>
          <cell r="E49">
            <v>-38.230953493910846</v>
          </cell>
          <cell r="F49">
            <v>171.54127334880556</v>
          </cell>
          <cell r="G49">
            <v>339.4072556727852</v>
          </cell>
          <cell r="H49">
            <v>1560.4279225137625</v>
          </cell>
          <cell r="I49">
            <v>103.8053915291236</v>
          </cell>
          <cell r="J49">
            <v>9.9864513551227176</v>
          </cell>
          <cell r="K49">
            <v>0</v>
          </cell>
          <cell r="L49">
            <v>0</v>
          </cell>
          <cell r="M49">
            <v>1422.8003388211068</v>
          </cell>
          <cell r="N49">
            <v>23.835740808409337</v>
          </cell>
          <cell r="O49">
            <v>1560.4279225137625</v>
          </cell>
        </row>
        <row r="50">
          <cell r="B50" t="str">
            <v>Books Publishing - Professional, Technical, And Scholarly</v>
          </cell>
          <cell r="C50">
            <v>2627.8940511110632</v>
          </cell>
          <cell r="D50">
            <v>119.12955469602741</v>
          </cell>
          <cell r="E50">
            <v>-219.0068533624717</v>
          </cell>
          <cell r="F50">
            <v>485.32943751717596</v>
          </cell>
          <cell r="G50">
            <v>336.2622696004525</v>
          </cell>
          <cell r="H50">
            <v>3787.6221662871903</v>
          </cell>
          <cell r="I50">
            <v>1538.2003103289144</v>
          </cell>
          <cell r="J50">
            <v>693.85452427953271</v>
          </cell>
          <cell r="K50">
            <v>0</v>
          </cell>
          <cell r="L50">
            <v>0</v>
          </cell>
          <cell r="M50">
            <v>1250.609030208205</v>
          </cell>
          <cell r="N50">
            <v>304.95830147053846</v>
          </cell>
          <cell r="O50">
            <v>3787.6221662871903</v>
          </cell>
        </row>
        <row r="51">
          <cell r="B51" t="str">
            <v>Books Publishing - Adult Trade</v>
          </cell>
          <cell r="C51">
            <v>5228.1946020416708</v>
          </cell>
          <cell r="D51">
            <v>1137.505525630799</v>
          </cell>
          <cell r="E51">
            <v>-269.96320433695166</v>
          </cell>
          <cell r="F51">
            <v>1077.4198970009566</v>
          </cell>
          <cell r="G51">
            <v>1974.9877323893627</v>
          </cell>
          <cell r="H51">
            <v>9688.0709613997406</v>
          </cell>
          <cell r="I51">
            <v>291.99418217101618</v>
          </cell>
          <cell r="J51">
            <v>0</v>
          </cell>
          <cell r="K51">
            <v>0</v>
          </cell>
          <cell r="L51">
            <v>0</v>
          </cell>
          <cell r="M51">
            <v>8277.8146847380849</v>
          </cell>
          <cell r="N51">
            <v>1118.2620944906394</v>
          </cell>
          <cell r="O51">
            <v>9688.0709613997406</v>
          </cell>
        </row>
        <row r="52">
          <cell r="B52" t="str">
            <v>Books Publishing - Children</v>
          </cell>
          <cell r="C52">
            <v>4067.1747789348778</v>
          </cell>
          <cell r="D52">
            <v>0</v>
          </cell>
          <cell r="E52">
            <v>-93.09951277979799</v>
          </cell>
          <cell r="F52">
            <v>681.41589732876025</v>
          </cell>
          <cell r="G52">
            <v>1379.4109591452179</v>
          </cell>
          <cell r="H52">
            <v>6221.1011481886544</v>
          </cell>
          <cell r="I52">
            <v>423.49905263093314</v>
          </cell>
          <cell r="J52">
            <v>0</v>
          </cell>
          <cell r="K52">
            <v>0</v>
          </cell>
          <cell r="L52">
            <v>0</v>
          </cell>
          <cell r="M52">
            <v>5784.3751121500263</v>
          </cell>
          <cell r="N52">
            <v>13.226983407694526</v>
          </cell>
          <cell r="O52">
            <v>6221.1011481886544</v>
          </cell>
        </row>
        <row r="53">
          <cell r="B53" t="str">
            <v>Other publishing</v>
          </cell>
          <cell r="C53">
            <v>102344.34030618273</v>
          </cell>
          <cell r="D53">
            <v>905.2750893136232</v>
          </cell>
          <cell r="E53">
            <v>202.09436105867303</v>
          </cell>
          <cell r="F53">
            <v>26135.308350435978</v>
          </cell>
          <cell r="G53">
            <v>23600.841115482464</v>
          </cell>
          <cell r="H53">
            <v>152783.67050035612</v>
          </cell>
          <cell r="I53">
            <v>12768.424581887473</v>
          </cell>
          <cell r="J53">
            <v>890.80471566163442</v>
          </cell>
          <cell r="K53">
            <v>39394.203952066084</v>
          </cell>
          <cell r="L53">
            <v>5480.8682366956273</v>
          </cell>
          <cell r="M53">
            <v>82085.889214486975</v>
          </cell>
          <cell r="N53">
            <v>12163.479799558318</v>
          </cell>
          <cell r="O53">
            <v>152783.67050035612</v>
          </cell>
        </row>
        <row r="54">
          <cell r="B54" t="str">
            <v>Publishing - Cards, Calendars, And Other</v>
          </cell>
          <cell r="C54">
            <v>8738.5569617571418</v>
          </cell>
          <cell r="D54">
            <v>579.34940618276596</v>
          </cell>
          <cell r="E54">
            <v>-93.752977105770128</v>
          </cell>
          <cell r="F54">
            <v>1874.7116297859679</v>
          </cell>
          <cell r="G54">
            <v>4768.5079685798737</v>
          </cell>
          <cell r="H54">
            <v>16054.878943411521</v>
          </cell>
          <cell r="I54">
            <v>1786.2115942336163</v>
          </cell>
          <cell r="J54">
            <v>806.72102510434615</v>
          </cell>
          <cell r="K54">
            <v>0</v>
          </cell>
          <cell r="L54">
            <v>0</v>
          </cell>
          <cell r="M54">
            <v>13333.325056502776</v>
          </cell>
          <cell r="N54">
            <v>128.62126757078266</v>
          </cell>
          <cell r="O54">
            <v>16054.878943411521</v>
          </cell>
        </row>
        <row r="55">
          <cell r="B55" t="str">
            <v>Publishing - Newspapers And Periodicals</v>
          </cell>
          <cell r="C55">
            <v>19972.468004411821</v>
          </cell>
          <cell r="D55">
            <v>311.80738392141234</v>
          </cell>
          <cell r="E55">
            <v>-168.21009123120419</v>
          </cell>
          <cell r="F55">
            <v>3391.4094473738601</v>
          </cell>
          <cell r="G55">
            <v>3650.5070177741986</v>
          </cell>
          <cell r="H55">
            <v>27494.401944712496</v>
          </cell>
          <cell r="I55">
            <v>4105.1449786785925</v>
          </cell>
          <cell r="J55">
            <v>84.083690557288236</v>
          </cell>
          <cell r="K55">
            <v>0</v>
          </cell>
          <cell r="L55">
            <v>0</v>
          </cell>
          <cell r="M55">
            <v>21813.966177238039</v>
          </cell>
          <cell r="N55">
            <v>1491.2070982385753</v>
          </cell>
          <cell r="O55">
            <v>27494.401944712496</v>
          </cell>
        </row>
        <row r="56">
          <cell r="B56" t="str">
            <v>Publishing - Software</v>
          </cell>
          <cell r="C56">
            <v>73633.315340013767</v>
          </cell>
          <cell r="D56">
            <v>14.118299209444929</v>
          </cell>
          <cell r="E56">
            <v>464.05742939564732</v>
          </cell>
          <cell r="F56">
            <v>20869.187273276151</v>
          </cell>
          <cell r="G56">
            <v>15181.826129128391</v>
          </cell>
          <cell r="H56">
            <v>109234.3896122321</v>
          </cell>
          <cell r="I56">
            <v>6877.068008975265</v>
          </cell>
          <cell r="J56">
            <v>0</v>
          </cell>
          <cell r="K56">
            <v>39394.203952066084</v>
          </cell>
          <cell r="L56">
            <v>5480.8682366956273</v>
          </cell>
          <cell r="M56">
            <v>46938.597980746163</v>
          </cell>
          <cell r="N56">
            <v>10543.651433748959</v>
          </cell>
          <cell r="O56">
            <v>109234.3896122321</v>
          </cell>
        </row>
        <row r="57">
          <cell r="B57" t="str">
            <v>Information services</v>
          </cell>
          <cell r="C57">
            <v>362082.78642412886</v>
          </cell>
          <cell r="D57">
            <v>13249.914919666226</v>
          </cell>
          <cell r="E57">
            <v>-242.09123085213264</v>
          </cell>
          <cell r="F57">
            <v>2853.6167210282265</v>
          </cell>
          <cell r="G57">
            <v>5108.2247441367308</v>
          </cell>
          <cell r="H57">
            <v>383536.6340398122</v>
          </cell>
          <cell r="I57">
            <v>197380.98723146445</v>
          </cell>
          <cell r="J57">
            <v>10622.678151374841</v>
          </cell>
          <cell r="K57">
            <v>0</v>
          </cell>
          <cell r="L57">
            <v>4542.1982911671157</v>
          </cell>
          <cell r="M57">
            <v>143984.01292785344</v>
          </cell>
          <cell r="N57">
            <v>27006.757437952307</v>
          </cell>
          <cell r="O57">
            <v>383536.6340398122</v>
          </cell>
        </row>
        <row r="58">
          <cell r="B58" t="str">
            <v>Broadcasting</v>
          </cell>
          <cell r="C58">
            <v>153540.73990703531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153540.73990703531</v>
          </cell>
          <cell r="I58">
            <v>54103.537511850933</v>
          </cell>
          <cell r="J58">
            <v>6469.7223695808843</v>
          </cell>
          <cell r="K58">
            <v>0</v>
          </cell>
          <cell r="L58">
            <v>0</v>
          </cell>
          <cell r="M58">
            <v>91696.88154158114</v>
          </cell>
          <cell r="N58">
            <v>1270.5984840223446</v>
          </cell>
          <cell r="O58">
            <v>153540.73990703531</v>
          </cell>
        </row>
        <row r="59">
          <cell r="B59" t="str">
            <v>Sound Recording</v>
          </cell>
          <cell r="C59">
            <v>17939.649325847553</v>
          </cell>
          <cell r="D59">
            <v>1345.4398315522394</v>
          </cell>
          <cell r="E59">
            <v>-200.23056636887577</v>
          </cell>
          <cell r="F59">
            <v>954.90108667991421</v>
          </cell>
          <cell r="G59">
            <v>1261.8294163411413</v>
          </cell>
          <cell r="H59">
            <v>21702.050226789725</v>
          </cell>
          <cell r="I59">
            <v>14935.039134516464</v>
          </cell>
          <cell r="J59">
            <v>1317.2525073765387</v>
          </cell>
          <cell r="K59">
            <v>0</v>
          </cell>
          <cell r="L59">
            <v>0</v>
          </cell>
          <cell r="M59">
            <v>2482.8334663008163</v>
          </cell>
          <cell r="N59">
            <v>2966.9251185959038</v>
          </cell>
          <cell r="O59">
            <v>21702.050226789725</v>
          </cell>
        </row>
        <row r="60">
          <cell r="B60" t="str">
            <v>Motion Pictures</v>
          </cell>
          <cell r="C60">
            <v>19543.358269440763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19543.358269440763</v>
          </cell>
          <cell r="I60">
            <v>413.80698927705521</v>
          </cell>
          <cell r="J60">
            <v>0</v>
          </cell>
          <cell r="K60">
            <v>0</v>
          </cell>
          <cell r="L60">
            <v>0</v>
          </cell>
          <cell r="M60">
            <v>19129.551280163709</v>
          </cell>
          <cell r="N60">
            <v>0</v>
          </cell>
          <cell r="O60">
            <v>19543.358269440763</v>
          </cell>
        </row>
        <row r="61">
          <cell r="B61" t="str">
            <v>Audio/Visual Production</v>
          </cell>
          <cell r="C61">
            <v>85964.550365095842</v>
          </cell>
          <cell r="D61">
            <v>11055.128678504008</v>
          </cell>
          <cell r="E61">
            <v>-41.860664483256862</v>
          </cell>
          <cell r="F61">
            <v>1898.7156343483121</v>
          </cell>
          <cell r="G61">
            <v>3846.3953277955898</v>
          </cell>
          <cell r="H61">
            <v>102806.65067022701</v>
          </cell>
          <cell r="I61">
            <v>76762.054989983691</v>
          </cell>
          <cell r="J61">
            <v>164.9468328427522</v>
          </cell>
          <cell r="K61">
            <v>0</v>
          </cell>
          <cell r="L61">
            <v>0</v>
          </cell>
          <cell r="M61">
            <v>8581.6634598676574</v>
          </cell>
          <cell r="N61">
            <v>17297.98538753291</v>
          </cell>
          <cell r="O61">
            <v>102806.65067022701</v>
          </cell>
        </row>
        <row r="62">
          <cell r="B62" t="str">
            <v>Other Information Services</v>
          </cell>
          <cell r="C62">
            <v>85094.488556709388</v>
          </cell>
          <cell r="D62">
            <v>849.34640960997729</v>
          </cell>
          <cell r="E62">
            <v>0</v>
          </cell>
          <cell r="F62">
            <v>0</v>
          </cell>
          <cell r="G62">
            <v>0</v>
          </cell>
          <cell r="H62">
            <v>85943.834966319366</v>
          </cell>
          <cell r="I62">
            <v>51166.548605836295</v>
          </cell>
          <cell r="J62">
            <v>2670.7564415746651</v>
          </cell>
          <cell r="K62">
            <v>0</v>
          </cell>
          <cell r="L62">
            <v>4542.1982911671157</v>
          </cell>
          <cell r="M62">
            <v>22093.083179940142</v>
          </cell>
          <cell r="N62">
            <v>5471.248447801152</v>
          </cell>
          <cell r="O62">
            <v>85943.834966319366</v>
          </cell>
        </row>
        <row r="63">
          <cell r="B63" t="str">
            <v>Manufactured goods</v>
          </cell>
          <cell r="C63">
            <v>42560.716473414417</v>
          </cell>
          <cell r="D63">
            <v>25145.486989228608</v>
          </cell>
          <cell r="E63">
            <v>-124.39693599841249</v>
          </cell>
          <cell r="F63">
            <v>52177.308832192932</v>
          </cell>
          <cell r="G63">
            <v>38576.462365981373</v>
          </cell>
          <cell r="H63">
            <v>158584.37159681576</v>
          </cell>
          <cell r="I63">
            <v>36445.379140122852</v>
          </cell>
          <cell r="J63">
            <v>3443.1154108941673</v>
          </cell>
          <cell r="K63">
            <v>3466.6150978651899</v>
          </cell>
          <cell r="L63">
            <v>72.245668692689705</v>
          </cell>
          <cell r="M63">
            <v>97884.460525684044</v>
          </cell>
          <cell r="N63">
            <v>17272.555753556808</v>
          </cell>
          <cell r="O63">
            <v>158584.37159681576</v>
          </cell>
        </row>
        <row r="64">
          <cell r="B64" t="str">
            <v>Jewelry And Silverware</v>
          </cell>
          <cell r="C64">
            <v>8915.9645557698059</v>
          </cell>
          <cell r="D64">
            <v>11684.655067602465</v>
          </cell>
          <cell r="E64">
            <v>-341.27405045255301</v>
          </cell>
          <cell r="F64">
            <v>12062.362604266409</v>
          </cell>
          <cell r="G64">
            <v>22659.492730203558</v>
          </cell>
          <cell r="H64">
            <v>55663.749008294792</v>
          </cell>
          <cell r="I64">
            <v>3584.9868424122878</v>
          </cell>
          <cell r="J64">
            <v>55.688954883106994</v>
          </cell>
          <cell r="K64">
            <v>0</v>
          </cell>
          <cell r="L64">
            <v>0</v>
          </cell>
          <cell r="M64">
            <v>44038.513033533294</v>
          </cell>
          <cell r="N64">
            <v>7984.5601774661</v>
          </cell>
          <cell r="O64">
            <v>55663.749008294792</v>
          </cell>
        </row>
        <row r="65">
          <cell r="B65" t="str">
            <v>Printed Goods</v>
          </cell>
          <cell r="C65">
            <v>14032.090816113387</v>
          </cell>
          <cell r="D65">
            <v>46.768815165740001</v>
          </cell>
          <cell r="E65">
            <v>62.825072051025522</v>
          </cell>
          <cell r="F65">
            <v>2132.9873600238698</v>
          </cell>
          <cell r="G65">
            <v>1518.2591483075287</v>
          </cell>
          <cell r="H65">
            <v>17667.281067559499</v>
          </cell>
          <cell r="I65">
            <v>12542.844426640571</v>
          </cell>
          <cell r="J65">
            <v>2552.7160642155441</v>
          </cell>
          <cell r="K65">
            <v>0</v>
          </cell>
          <cell r="L65">
            <v>0</v>
          </cell>
          <cell r="M65">
            <v>2391.2887329507025</v>
          </cell>
          <cell r="N65">
            <v>180.43184375268339</v>
          </cell>
          <cell r="O65">
            <v>17667.281067559499</v>
          </cell>
        </row>
        <row r="66">
          <cell r="B66" t="str">
            <v>Musical Instruments</v>
          </cell>
          <cell r="C66">
            <v>2066.039694940855</v>
          </cell>
          <cell r="D66">
            <v>1465.764156895224</v>
          </cell>
          <cell r="E66">
            <v>19.538658062706556</v>
          </cell>
          <cell r="F66">
            <v>1352.9912968337676</v>
          </cell>
          <cell r="G66">
            <v>1954.0590405765724</v>
          </cell>
          <cell r="H66">
            <v>6819.3155311837127</v>
          </cell>
          <cell r="I66">
            <v>409.19693025455007</v>
          </cell>
          <cell r="J66">
            <v>0</v>
          </cell>
          <cell r="K66">
            <v>579.4926632260217</v>
          </cell>
          <cell r="L66">
            <v>98.369676952284237</v>
          </cell>
          <cell r="M66">
            <v>5106.620035425879</v>
          </cell>
          <cell r="N66">
            <v>625.63622532497789</v>
          </cell>
          <cell r="O66">
            <v>6819.3155311837127</v>
          </cell>
        </row>
        <row r="67">
          <cell r="B67" t="str">
            <v>Custom Architectural Woodwork And Metalwork</v>
          </cell>
          <cell r="C67">
            <v>9210.5608445614853</v>
          </cell>
          <cell r="D67">
            <v>38.797842854421852</v>
          </cell>
          <cell r="E67">
            <v>48.678156485532043</v>
          </cell>
          <cell r="F67">
            <v>2804.8337184570619</v>
          </cell>
          <cell r="G67">
            <v>445.11186638794419</v>
          </cell>
          <cell r="H67">
            <v>12450.626115775382</v>
          </cell>
          <cell r="I67">
            <v>9884.9130498779941</v>
          </cell>
          <cell r="J67">
            <v>56.020064543085176</v>
          </cell>
          <cell r="K67">
            <v>2089.049973679596</v>
          </cell>
          <cell r="L67">
            <v>0</v>
          </cell>
          <cell r="M67">
            <v>355.36879300496554</v>
          </cell>
          <cell r="N67">
            <v>65.274234669742143</v>
          </cell>
          <cell r="O67">
            <v>12450.626115775382</v>
          </cell>
        </row>
        <row r="68">
          <cell r="B68" t="str">
            <v>Camera And Motion Picture Equipment</v>
          </cell>
          <cell r="C68">
            <v>589.77159538797241</v>
          </cell>
          <cell r="D68">
            <v>208.924874573946</v>
          </cell>
          <cell r="E68">
            <v>4.2444596684994114</v>
          </cell>
          <cell r="F68">
            <v>971.91376847394633</v>
          </cell>
          <cell r="G68">
            <v>103.88275614125304</v>
          </cell>
          <cell r="H68">
            <v>1870.2485349086185</v>
          </cell>
          <cell r="I68">
            <v>614.24161419742848</v>
          </cell>
          <cell r="J68">
            <v>0</v>
          </cell>
          <cell r="K68">
            <v>652.16063324493496</v>
          </cell>
          <cell r="L68">
            <v>11.179352615405469</v>
          </cell>
          <cell r="M68">
            <v>467.38487721232661</v>
          </cell>
          <cell r="N68">
            <v>125.28205763852282</v>
          </cell>
          <cell r="O68">
            <v>1870.2485349086185</v>
          </cell>
        </row>
        <row r="69">
          <cell r="B69" t="str">
            <v>Other Goods</v>
          </cell>
          <cell r="C69">
            <v>7746.2889666409119</v>
          </cell>
          <cell r="D69">
            <v>11700.576232136813</v>
          </cell>
          <cell r="E69">
            <v>81.590768186377005</v>
          </cell>
          <cell r="F69">
            <v>32852.22008413788</v>
          </cell>
          <cell r="G69">
            <v>11895.65682436452</v>
          </cell>
          <cell r="H69">
            <v>64113.151339093747</v>
          </cell>
          <cell r="I69">
            <v>9409.1962767400182</v>
          </cell>
          <cell r="J69">
            <v>778.69032725243096</v>
          </cell>
          <cell r="K69">
            <v>145.91182771463733</v>
          </cell>
          <cell r="L69">
            <v>-37.303360874999996</v>
          </cell>
          <cell r="M69">
            <v>45525.285053556872</v>
          </cell>
          <cell r="N69">
            <v>8291.3712147047827</v>
          </cell>
          <cell r="O69">
            <v>64113.151339093747</v>
          </cell>
        </row>
        <row r="70">
          <cell r="B70" t="str">
            <v>Construction</v>
          </cell>
          <cell r="C70">
            <v>32448.164609137013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32448.164609137013</v>
          </cell>
          <cell r="I70">
            <v>-1.0754067297966685E-3</v>
          </cell>
          <cell r="J70">
            <v>0</v>
          </cell>
          <cell r="K70">
            <v>13278.87748142417</v>
          </cell>
          <cell r="L70">
            <v>19169.288203119573</v>
          </cell>
          <cell r="M70">
            <v>0</v>
          </cell>
          <cell r="N70">
            <v>0</v>
          </cell>
          <cell r="O70">
            <v>32448.164609137013</v>
          </cell>
        </row>
        <row r="71">
          <cell r="B71" t="str">
            <v>ACPSA Wholesale Trade and Transportation Margins</v>
          </cell>
          <cell r="C71">
            <v>84033.492183428039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2">
          <cell r="B72" t="str">
            <v>ACPSA Retail Trade Margins</v>
          </cell>
          <cell r="C72">
            <v>71649.158082031689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B73" t="str">
            <v>NonACPSA-related Production</v>
          </cell>
          <cell r="C73">
            <v>36194155.080091372</v>
          </cell>
          <cell r="D73">
            <v>2739021.6896717236</v>
          </cell>
          <cell r="E73">
            <v>73284.4037938369</v>
          </cell>
          <cell r="F73">
            <v>2408612.0673849946</v>
          </cell>
          <cell r="G73">
            <v>1819241.9082208497</v>
          </cell>
          <cell r="H73">
            <v>38857535.946331277</v>
          </cell>
          <cell r="I73">
            <v>14004077.897564247</v>
          </cell>
          <cell r="J73">
            <v>1462103.0663950148</v>
          </cell>
          <cell r="K73">
            <v>3685272.2336707087</v>
          </cell>
          <cell r="L73">
            <v>3617858.6543002543</v>
          </cell>
          <cell r="M73">
            <v>13968652.748879435</v>
          </cell>
          <cell r="N73">
            <v>2119571.3455216209</v>
          </cell>
          <cell r="O73">
            <v>38857535.946331277</v>
          </cell>
        </row>
        <row r="74">
          <cell r="B74" t="str">
            <v>All Other Wholesale And Transporation Margin</v>
          </cell>
          <cell r="C74">
            <v>2411553.9992952682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B75" t="str">
            <v>All Other Retail Margin</v>
          </cell>
          <cell r="C75">
            <v>1818656.3959485698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</row>
        <row r="76">
          <cell r="B76" t="str">
            <v>All Other Commodities</v>
          </cell>
          <cell r="C76">
            <v>31963944.684847541</v>
          </cell>
          <cell r="D76">
            <v>2739021.6896717236</v>
          </cell>
          <cell r="E76">
            <v>73284.4037938369</v>
          </cell>
          <cell r="F76">
            <v>2408612.0673849946</v>
          </cell>
          <cell r="G76">
            <v>1819241.9082208497</v>
          </cell>
          <cell r="H76">
            <v>38857535.946331277</v>
          </cell>
          <cell r="I76">
            <v>14004077.897564247</v>
          </cell>
          <cell r="J76">
            <v>1462103.0663950148</v>
          </cell>
          <cell r="K76">
            <v>3685272.2336707087</v>
          </cell>
          <cell r="L76">
            <v>3617858.6543002543</v>
          </cell>
          <cell r="M76">
            <v>13968652.748879435</v>
          </cell>
          <cell r="N76">
            <v>2119571.3455216209</v>
          </cell>
          <cell r="O76">
            <v>38857535.946331277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4_Emp_Comp_2019"/>
    </sheetNames>
    <sheetDataSet>
      <sheetData sheetId="0">
        <row r="1">
          <cell r="C1" t="str">
            <v>Total Employment (thousands of employees)</v>
          </cell>
          <cell r="D1" t="str">
            <v>Compensation (millions of dollars)</v>
          </cell>
          <cell r="E1" t="str">
            <v>ACPSA industry ratio</v>
          </cell>
          <cell r="F1" t="str">
            <v>ACPSA Employment (thousands of employees)</v>
          </cell>
          <cell r="G1" t="str">
            <v>ACPSA Compensation (millions of dollars)</v>
          </cell>
        </row>
        <row r="2">
          <cell r="B2" t="str">
            <v>Total</v>
          </cell>
          <cell r="C2">
            <v>156872.99999999991</v>
          </cell>
          <cell r="D2">
            <v>11459776.474415697</v>
          </cell>
          <cell r="F2">
            <v>5165.2797714568087</v>
          </cell>
          <cell r="G2">
            <v>457196.75637563394</v>
          </cell>
        </row>
        <row r="3">
          <cell r="B3" t="str">
            <v>Core Arts and Cultural Production</v>
          </cell>
          <cell r="C3">
            <v>5651.5360536410399</v>
          </cell>
          <cell r="D3">
            <v>442730.127592845</v>
          </cell>
          <cell r="F3">
            <v>1301.8520988886805</v>
          </cell>
          <cell r="G3">
            <v>96122.626211909388</v>
          </cell>
        </row>
        <row r="4">
          <cell r="B4" t="str">
            <v>Performing Arts</v>
          </cell>
          <cell r="C4">
            <v>374.4680727836016</v>
          </cell>
          <cell r="D4">
            <v>30506.110503870405</v>
          </cell>
          <cell r="F4">
            <v>321.27603735813619</v>
          </cell>
          <cell r="G4">
            <v>26545.992062504578</v>
          </cell>
        </row>
        <row r="5">
          <cell r="B5" t="str">
            <v>Performing Arts Companies</v>
          </cell>
          <cell r="C5">
            <v>131.88293393257325</v>
          </cell>
          <cell r="D5">
            <v>7717.1312187412659</v>
          </cell>
          <cell r="E5">
            <v>0.9712240102397236</v>
          </cell>
          <cell r="F5">
            <v>128.08787197617431</v>
          </cell>
          <cell r="G5">
            <v>7495.0631298120579</v>
          </cell>
        </row>
        <row r="6">
          <cell r="B6" t="str">
            <v>Promoters of performing arts and similar events</v>
          </cell>
          <cell r="C6">
            <v>158.37999433294038</v>
          </cell>
          <cell r="D6">
            <v>8031.0871879042943</v>
          </cell>
          <cell r="E6">
            <v>0.78611424409701658</v>
          </cell>
          <cell r="F6">
            <v>124.50476952512921</v>
          </cell>
          <cell r="G6">
            <v>6313.352033996619</v>
          </cell>
        </row>
        <row r="7">
          <cell r="B7" t="str">
            <v>Agents/Managers For Artists</v>
          </cell>
          <cell r="C7">
            <v>29.920671812639071</v>
          </cell>
          <cell r="D7">
            <v>3742.5622713662442</v>
          </cell>
          <cell r="E7">
            <v>0.5150770675549593</v>
          </cell>
          <cell r="F7">
            <v>15.411451896528462</v>
          </cell>
          <cell r="G7">
            <v>1927.7079998771528</v>
          </cell>
        </row>
        <row r="8">
          <cell r="B8" t="str">
            <v>Independent Artists, Writers, And Performers</v>
          </cell>
          <cell r="C8">
            <v>54.284472705448863</v>
          </cell>
          <cell r="D8">
            <v>11015.3298258586</v>
          </cell>
          <cell r="E8">
            <v>0.98134772809457516</v>
          </cell>
          <cell r="F8">
            <v>53.27194396030422</v>
          </cell>
          <cell r="G8">
            <v>10809.86889881875</v>
          </cell>
        </row>
        <row r="9">
          <cell r="B9" t="str">
            <v>Museums</v>
          </cell>
          <cell r="C9">
            <v>174.98843373840953</v>
          </cell>
          <cell r="D9">
            <v>7590.9621452631454</v>
          </cell>
          <cell r="E9">
            <v>0.91425468269986132</v>
          </cell>
          <cell r="F9">
            <v>159.98399496365531</v>
          </cell>
          <cell r="G9">
            <v>6940.0726875042155</v>
          </cell>
        </row>
        <row r="10">
          <cell r="B10" t="str">
            <v>Design services</v>
          </cell>
          <cell r="C10">
            <v>2015.6429031603482</v>
          </cell>
          <cell r="D10">
            <v>226896.70437133443</v>
          </cell>
          <cell r="F10">
            <v>603.78182449602207</v>
          </cell>
          <cell r="G10">
            <v>54751.154744591353</v>
          </cell>
        </row>
        <row r="11">
          <cell r="B11" t="str">
            <v>Advertising</v>
          </cell>
          <cell r="C11">
            <v>486.01516397341328</v>
          </cell>
          <cell r="D11">
            <v>47247.974380800646</v>
          </cell>
          <cell r="E11">
            <v>0.42792686800543733</v>
          </cell>
          <cell r="F11">
            <v>207.97894692229181</v>
          </cell>
          <cell r="G11">
            <v>20218.677696377163</v>
          </cell>
        </row>
        <row r="12">
          <cell r="B12" t="str">
            <v>Architectural Services</v>
          </cell>
          <cell r="C12">
            <v>197.28484352593682</v>
          </cell>
          <cell r="D12">
            <v>20938.479593006123</v>
          </cell>
          <cell r="E12">
            <v>0.73635108528246729</v>
          </cell>
          <cell r="F12">
            <v>145.27090864010532</v>
          </cell>
          <cell r="G12">
            <v>15418.072172474853</v>
          </cell>
        </row>
        <row r="13">
          <cell r="B13" t="str">
            <v>Landscape Architectural Services</v>
          </cell>
          <cell r="C13">
            <v>34.417346981560769</v>
          </cell>
          <cell r="D13">
            <v>2322.7347911279553</v>
          </cell>
          <cell r="E13">
            <v>0.93443392091106059</v>
          </cell>
          <cell r="F13">
            <v>32.160736487336287</v>
          </cell>
          <cell r="G13">
            <v>2170.4421781102287</v>
          </cell>
        </row>
        <row r="14">
          <cell r="B14" t="str">
            <v>Interior Design Services</v>
          </cell>
          <cell r="C14">
            <v>48.12216533192003</v>
          </cell>
          <cell r="D14">
            <v>3737.8363050553571</v>
          </cell>
          <cell r="E14">
            <v>0.9935353839201313</v>
          </cell>
          <cell r="F14">
            <v>47.811074008117203</v>
          </cell>
          <cell r="G14">
            <v>3713.6726283737794</v>
          </cell>
        </row>
        <row r="15">
          <cell r="B15" t="str">
            <v>Industrial Design Services</v>
          </cell>
          <cell r="C15">
            <v>19.03547837979259</v>
          </cell>
          <cell r="D15">
            <v>2319.656670259134</v>
          </cell>
          <cell r="E15">
            <v>0.99133633823981204</v>
          </cell>
          <cell r="F15">
            <v>18.870561433666698</v>
          </cell>
          <cell r="G15">
            <v>2299.5599494682451</v>
          </cell>
        </row>
        <row r="16">
          <cell r="B16" t="str">
            <v>Graphic Design Services</v>
          </cell>
          <cell r="C16">
            <v>61.354021224124871</v>
          </cell>
          <cell r="D16">
            <v>4866.8111226968404</v>
          </cell>
          <cell r="E16">
            <v>0.98468113721215689</v>
          </cell>
          <cell r="F16">
            <v>60.414147391510085</v>
          </cell>
          <cell r="G16">
            <v>4792.2571108938992</v>
          </cell>
        </row>
        <row r="17">
          <cell r="B17" t="str">
            <v>Computer Systems Design</v>
          </cell>
          <cell r="C17">
            <v>1088.3867654114038</v>
          </cell>
          <cell r="D17">
            <v>140967.50792515292</v>
          </cell>
          <cell r="E17">
            <v>1.5812975939449185E-2</v>
          </cell>
          <cell r="F17">
            <v>17.210633734265453</v>
          </cell>
          <cell r="G17">
            <v>2229.1158110645556</v>
          </cell>
        </row>
        <row r="18">
          <cell r="B18" t="str">
            <v>Photography and Photofinishing Services</v>
          </cell>
          <cell r="C18">
            <v>64.470406950577456</v>
          </cell>
          <cell r="D18">
            <v>3019.0905128055851</v>
          </cell>
          <cell r="E18">
            <v>0.9873338151475074</v>
          </cell>
          <cell r="F18">
            <v>63.653812858626019</v>
          </cell>
          <cell r="G18">
            <v>2980.8501542839831</v>
          </cell>
        </row>
        <row r="19">
          <cell r="B19" t="str">
            <v>All Other Design Services</v>
          </cell>
          <cell r="C19">
            <v>16.556711381618705</v>
          </cell>
          <cell r="D19">
            <v>1476.6130704298139</v>
          </cell>
          <cell r="E19">
            <v>0.62880863114287266</v>
          </cell>
          <cell r="F19">
            <v>10.411003020103278</v>
          </cell>
          <cell r="G19">
            <v>928.50704354464551</v>
          </cell>
        </row>
        <row r="20">
          <cell r="B20" t="str">
            <v>Fine Arts Education</v>
          </cell>
          <cell r="C20">
            <v>345.47140304081699</v>
          </cell>
          <cell r="D20">
            <v>8017.2676149026656</v>
          </cell>
          <cell r="E20">
            <v>0.41418500898734939</v>
          </cell>
          <cell r="F20">
            <v>143.08907617333298</v>
          </cell>
          <cell r="G20">
            <v>3320.6320591324456</v>
          </cell>
        </row>
        <row r="21">
          <cell r="B21" t="str">
            <v>Education Services</v>
          </cell>
          <cell r="C21">
            <v>2740.9652409178648</v>
          </cell>
          <cell r="D21">
            <v>169719.08295747437</v>
          </cell>
          <cell r="E21">
            <v>2.6896060116707986E-2</v>
          </cell>
          <cell r="F21">
            <v>73.721165897533879</v>
          </cell>
          <cell r="G21">
            <v>4564.7746581767806</v>
          </cell>
        </row>
        <row r="22">
          <cell r="B22" t="str">
            <v>Supporting Arts and Cultural Production</v>
          </cell>
          <cell r="C22">
            <v>45198.746375813469</v>
          </cell>
          <cell r="D22">
            <v>3182222.5585498083</v>
          </cell>
          <cell r="F22">
            <v>3704.6735852398479</v>
          </cell>
          <cell r="G22">
            <v>349342.58499692968</v>
          </cell>
        </row>
        <row r="23">
          <cell r="B23" t="str">
            <v>Art support services</v>
          </cell>
          <cell r="C23">
            <v>15912.918787370361</v>
          </cell>
          <cell r="D23">
            <v>1238298.8421012133</v>
          </cell>
          <cell r="F23">
            <v>1274.8618078509612</v>
          </cell>
          <cell r="G23">
            <v>99407.041693771447</v>
          </cell>
        </row>
        <row r="24">
          <cell r="B24" t="str">
            <v>Rental and Leasing</v>
          </cell>
          <cell r="C24">
            <v>87.824855306732417</v>
          </cell>
          <cell r="D24">
            <v>6301.6604113194435</v>
          </cell>
          <cell r="E24">
            <v>0.24585799260340491</v>
          </cell>
          <cell r="F24">
            <v>21.592442626397723</v>
          </cell>
          <cell r="G24">
            <v>1549.3135787953452</v>
          </cell>
        </row>
        <row r="25">
          <cell r="B25" t="str">
            <v>Grant-Making And Giving Services</v>
          </cell>
          <cell r="C25">
            <v>235.39829937131827</v>
          </cell>
          <cell r="D25">
            <v>16749.216371249029</v>
          </cell>
          <cell r="E25">
            <v>3.8197098849847635E-2</v>
          </cell>
          <cell r="F25">
            <v>8.9915321101722707</v>
          </cell>
          <cell r="G25">
            <v>639.77147339008548</v>
          </cell>
        </row>
        <row r="26">
          <cell r="B26" t="str">
            <v>Unions</v>
          </cell>
          <cell r="C26">
            <v>704.97085021090459</v>
          </cell>
          <cell r="D26">
            <v>50398.475191168116</v>
          </cell>
          <cell r="E26">
            <v>1.4001644329157294E-2</v>
          </cell>
          <cell r="F26">
            <v>9.8707511070767087</v>
          </cell>
          <cell r="G26">
            <v>705.66152435859362</v>
          </cell>
        </row>
        <row r="27">
          <cell r="B27" t="str">
            <v>Government</v>
          </cell>
          <cell r="C27">
            <v>14664.422424465485</v>
          </cell>
          <cell r="D27">
            <v>1146025.0147367115</v>
          </cell>
          <cell r="E27">
            <v>8.3771977930119937E-2</v>
          </cell>
          <cell r="F27">
            <v>1228.4676717002785</v>
          </cell>
          <cell r="G27">
            <v>96004.782241889174</v>
          </cell>
        </row>
        <row r="28">
          <cell r="B28" t="str">
            <v>Other Support Services</v>
          </cell>
          <cell r="C28">
            <v>220.30235801591976</v>
          </cell>
          <cell r="D28">
            <v>18824.475390765401</v>
          </cell>
          <cell r="E28">
            <v>2.6960266610522074E-2</v>
          </cell>
          <cell r="F28">
            <v>5.9394103070358817</v>
          </cell>
          <cell r="G28">
            <v>507.51287533824694</v>
          </cell>
        </row>
        <row r="29">
          <cell r="B29" t="str">
            <v>Information services</v>
          </cell>
          <cell r="C29">
            <v>2371.5953018925102</v>
          </cell>
          <cell r="D29">
            <v>317351.82822218922</v>
          </cell>
          <cell r="F29">
            <v>1329.2723146695243</v>
          </cell>
          <cell r="G29">
            <v>182725.55021057162</v>
          </cell>
        </row>
        <row r="30">
          <cell r="B30" t="str">
            <v>Publishing</v>
          </cell>
          <cell r="C30">
            <v>921.57631468863269</v>
          </cell>
          <cell r="D30">
            <v>118962.50574661388</v>
          </cell>
          <cell r="E30">
            <v>0.34416703123987641</v>
          </cell>
          <cell r="F30">
            <v>317.17618428737279</v>
          </cell>
          <cell r="G30">
            <v>40942.972431668837</v>
          </cell>
        </row>
        <row r="31">
          <cell r="B31" t="str">
            <v>Motion Pictures</v>
          </cell>
          <cell r="C31">
            <v>417.87323307829246</v>
          </cell>
          <cell r="D31">
            <v>36774.009024316569</v>
          </cell>
          <cell r="E31">
            <v>0.98068473951440149</v>
          </cell>
          <cell r="F31">
            <v>409.80190273142603</v>
          </cell>
          <cell r="G31">
            <v>36063.709460912141</v>
          </cell>
        </row>
        <row r="32">
          <cell r="B32" t="str">
            <v>Sound Recording</v>
          </cell>
          <cell r="C32">
            <v>19.123972370023331</v>
          </cell>
          <cell r="D32">
            <v>2435.4228971864145</v>
          </cell>
          <cell r="E32">
            <v>0.99175609228770467</v>
          </cell>
          <cell r="F32">
            <v>18.966316106712373</v>
          </cell>
          <cell r="G32">
            <v>2415.3454955815987</v>
          </cell>
        </row>
        <row r="33">
          <cell r="B33" t="str">
            <v>Broadcasting</v>
          </cell>
          <cell r="C33">
            <v>785.38776044393614</v>
          </cell>
          <cell r="D33">
            <v>89894.255342131</v>
          </cell>
          <cell r="E33">
            <v>0.49777042607172867</v>
          </cell>
          <cell r="F33">
            <v>390.94280014769885</v>
          </cell>
          <cell r="G33">
            <v>44746.701783053322</v>
          </cell>
        </row>
        <row r="34">
          <cell r="B34" t="str">
            <v>Other Information Services</v>
          </cell>
          <cell r="C34">
            <v>227.63402131162556</v>
          </cell>
          <cell r="D34">
            <v>69285.63521194135</v>
          </cell>
          <cell r="E34">
            <v>0.84515095892869119</v>
          </cell>
          <cell r="F34">
            <v>192.38511139631447</v>
          </cell>
          <cell r="G34">
            <v>58556.821039355724</v>
          </cell>
        </row>
        <row r="35">
          <cell r="B35" t="str">
            <v>Manufacturing</v>
          </cell>
          <cell r="C35">
            <v>963.13477936247023</v>
          </cell>
          <cell r="D35">
            <v>61250.799240637956</v>
          </cell>
          <cell r="F35">
            <v>166.96085607430769</v>
          </cell>
          <cell r="G35">
            <v>10986.417061238393</v>
          </cell>
        </row>
        <row r="36">
          <cell r="B36" t="str">
            <v>Jewelry and Silverware Manufacturing</v>
          </cell>
          <cell r="C36">
            <v>23.160286363867051</v>
          </cell>
          <cell r="D36">
            <v>1888.0984134707114</v>
          </cell>
          <cell r="E36">
            <v>0.90979304812822126</v>
          </cell>
          <cell r="F36">
            <v>21.071067526505082</v>
          </cell>
          <cell r="G36">
            <v>1717.778810757577</v>
          </cell>
        </row>
        <row r="37">
          <cell r="B37" t="str">
            <v>Printed Goods Manufacturing</v>
          </cell>
          <cell r="C37">
            <v>424.99728218657719</v>
          </cell>
          <cell r="D37">
            <v>26642.973807354447</v>
          </cell>
          <cell r="E37">
            <v>0.14780411267433696</v>
          </cell>
          <cell r="F37">
            <v>62.816346182591836</v>
          </cell>
          <cell r="G37">
            <v>3937.9411026016251</v>
          </cell>
        </row>
        <row r="38">
          <cell r="B38" t="str">
            <v>Musical Instruments Manufacturing</v>
          </cell>
          <cell r="C38">
            <v>11.027225117693582</v>
          </cell>
          <cell r="D38">
            <v>768.1153591957667</v>
          </cell>
          <cell r="E38">
            <v>0.91845763182687035</v>
          </cell>
          <cell r="F38">
            <v>10.12803906721863</v>
          </cell>
          <cell r="G38">
            <v>705.48141377678974</v>
          </cell>
        </row>
        <row r="39">
          <cell r="B39" t="str">
            <v>Custom Architectural Woodwork and Metalwork Manufacturing</v>
          </cell>
          <cell r="C39">
            <v>277.73705837276879</v>
          </cell>
          <cell r="D39">
            <v>17689.874308679333</v>
          </cell>
          <cell r="E39">
            <v>0.14644947787115431</v>
          </cell>
          <cell r="F39">
            <v>40.674447184162297</v>
          </cell>
          <cell r="G39">
            <v>2590.6728561124351</v>
          </cell>
        </row>
        <row r="40">
          <cell r="B40" t="str">
            <v>Other Goods Manufacturing</v>
          </cell>
          <cell r="C40">
            <v>226.21292732156365</v>
          </cell>
          <cell r="D40">
            <v>14261.737351937694</v>
          </cell>
          <cell r="E40">
            <v>0.14265743561134508</v>
          </cell>
          <cell r="F40">
            <v>32.270956113829854</v>
          </cell>
          <cell r="G40">
            <v>2034.5428779899669</v>
          </cell>
        </row>
        <row r="41">
          <cell r="B41" t="str">
            <v>Construction</v>
          </cell>
          <cell r="C41">
            <v>625.33600345395087</v>
          </cell>
          <cell r="D41">
            <v>55244.49386813138</v>
          </cell>
          <cell r="E41">
            <v>0.21842200048828359</v>
          </cell>
          <cell r="F41">
            <v>136.58714085176015</v>
          </cell>
          <cell r="G41">
            <v>12066.612866639971</v>
          </cell>
        </row>
        <row r="42">
          <cell r="B42" t="str">
            <v>NonACPSA-related Production</v>
          </cell>
          <cell r="C42">
            <v>106022.71757054549</v>
          </cell>
          <cell r="D42">
            <v>7834823.7882730411</v>
          </cell>
          <cell r="F42">
            <v>158.75408732828049</v>
          </cell>
          <cell r="G42">
            <v>11731.545166794845</v>
          </cell>
        </row>
        <row r="43">
          <cell r="B43" t="str">
            <v>Wholesale and Transportation Industries</v>
          </cell>
          <cell r="C43">
            <v>9573.8622354919025</v>
          </cell>
          <cell r="D43">
            <v>858141.43786750862</v>
          </cell>
          <cell r="E43">
            <v>2.4185490657894507E-2</v>
          </cell>
          <cell r="F43">
            <v>231.54855565645843</v>
          </cell>
          <cell r="G43">
            <v>20754.571728696788</v>
          </cell>
        </row>
        <row r="44">
          <cell r="B44" t="str">
            <v>Retail Industries</v>
          </cell>
          <cell r="C44">
            <v>15751.89926824227</v>
          </cell>
          <cell r="D44">
            <v>651935.15725012752</v>
          </cell>
          <cell r="E44">
            <v>3.5896808410706221E-2</v>
          </cell>
          <cell r="F44">
            <v>565.4429101368363</v>
          </cell>
          <cell r="G44">
            <v>23402.391436011461</v>
          </cell>
        </row>
        <row r="45">
          <cell r="B45" t="str">
            <v>All Other Industries</v>
          </cell>
          <cell r="C45">
            <v>106022.71757054549</v>
          </cell>
          <cell r="D45">
            <v>7834823.7882730411</v>
          </cell>
          <cell r="E45">
            <v>1.4973591600559433E-3</v>
          </cell>
          <cell r="F45">
            <v>158.75408732828049</v>
          </cell>
          <cell r="G45">
            <v>11731.545166794845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5_Dir_Tot_emp_2019"/>
    </sheetNames>
    <sheetDataSet>
      <sheetData sheetId="0">
        <row r="1">
          <cell r="C1" t="str">
            <v>Direct ACPSA Employment</v>
          </cell>
          <cell r="D1" t="str">
            <v>Total Industry Employment Multiplier</v>
          </cell>
          <cell r="E1" t="str">
            <v>Total ACPSA-related Employment</v>
          </cell>
        </row>
        <row r="2">
          <cell r="B2" t="str">
            <v>Total</v>
          </cell>
          <cell r="C2">
            <v>5165.2797714568087</v>
          </cell>
          <cell r="E2">
            <v>8183.3406254519687</v>
          </cell>
        </row>
        <row r="3">
          <cell r="B3" t="str">
            <v>Core Arts and Cultural Production</v>
          </cell>
          <cell r="C3">
            <v>1301.8520988886805</v>
          </cell>
          <cell r="E3">
            <v>1887.0742666904341</v>
          </cell>
        </row>
        <row r="4">
          <cell r="B4" t="str">
            <v>Performing Arts</v>
          </cell>
          <cell r="C4">
            <v>321.27603735813619</v>
          </cell>
          <cell r="E4">
            <v>487.02187102657018</v>
          </cell>
        </row>
        <row r="5">
          <cell r="B5" t="str">
            <v>Performing Arts Companies</v>
          </cell>
          <cell r="C5">
            <v>128.08787197617431</v>
          </cell>
          <cell r="D5">
            <v>1.4186028559800246</v>
          </cell>
          <cell r="E5">
            <v>181.70582100180462</v>
          </cell>
        </row>
        <row r="6">
          <cell r="B6" t="str">
            <v>Promoters of performing arts and similar events</v>
          </cell>
          <cell r="C6">
            <v>124.50476952512921</v>
          </cell>
          <cell r="D6">
            <v>1.6590383341667865</v>
          </cell>
          <cell r="E6">
            <v>206.55818542879004</v>
          </cell>
        </row>
        <row r="7">
          <cell r="B7" t="str">
            <v>Agents/Managers For Artists</v>
          </cell>
          <cell r="C7">
            <v>15.411451896528462</v>
          </cell>
          <cell r="D7">
            <v>1.6590383341667867</v>
          </cell>
          <cell r="E7">
            <v>25.568189481508146</v>
          </cell>
        </row>
        <row r="8">
          <cell r="B8" t="str">
            <v>Independent Artists, Writers, And Performers</v>
          </cell>
          <cell r="C8">
            <v>53.27194396030422</v>
          </cell>
          <cell r="D8">
            <v>1.3738878229975036</v>
          </cell>
          <cell r="E8">
            <v>73.189675114467377</v>
          </cell>
        </row>
        <row r="9">
          <cell r="B9" t="str">
            <v>Museums</v>
          </cell>
          <cell r="C9">
            <v>159.98399496365531</v>
          </cell>
          <cell r="D9">
            <v>1.2859338681332249</v>
          </cell>
          <cell r="E9">
            <v>205.72883748301962</v>
          </cell>
        </row>
        <row r="10">
          <cell r="B10" t="str">
            <v>Design services</v>
          </cell>
          <cell r="C10">
            <v>603.78182449602207</v>
          </cell>
          <cell r="E10">
            <v>939.36450637137921</v>
          </cell>
        </row>
        <row r="11">
          <cell r="B11" t="str">
            <v>Advertising</v>
          </cell>
          <cell r="C11">
            <v>207.97894692229181</v>
          </cell>
          <cell r="D11">
            <v>1.7382124165357746</v>
          </cell>
          <cell r="E11">
            <v>361.51158791836247</v>
          </cell>
        </row>
        <row r="12">
          <cell r="B12" t="str">
            <v>Architectural Services</v>
          </cell>
          <cell r="C12">
            <v>145.27090864010532</v>
          </cell>
          <cell r="D12">
            <v>1.6139738265167725</v>
          </cell>
          <cell r="E12">
            <v>234.46344429943923</v>
          </cell>
        </row>
        <row r="13">
          <cell r="B13" t="str">
            <v>Landscape Architectural Services</v>
          </cell>
          <cell r="C13">
            <v>32.160736487336287</v>
          </cell>
          <cell r="D13">
            <v>1.6139738265167725</v>
          </cell>
          <cell r="E13">
            <v>51.906586932063732</v>
          </cell>
        </row>
        <row r="14">
          <cell r="B14" t="str">
            <v>Interior Design Services</v>
          </cell>
          <cell r="C14">
            <v>47.811074008117203</v>
          </cell>
          <cell r="D14">
            <v>1.3197590598508298</v>
          </cell>
          <cell r="E14">
            <v>63.099098083411199</v>
          </cell>
        </row>
        <row r="15">
          <cell r="B15" t="str">
            <v>Industrial Design Services</v>
          </cell>
          <cell r="C15">
            <v>18.870561433666698</v>
          </cell>
          <cell r="D15">
            <v>1.3197590598508298</v>
          </cell>
          <cell r="E15">
            <v>24.904594416553287</v>
          </cell>
        </row>
        <row r="16">
          <cell r="B16" t="str">
            <v>Graphic Design Services</v>
          </cell>
          <cell r="C16">
            <v>60.414147391510085</v>
          </cell>
          <cell r="D16">
            <v>1.3197590598508298</v>
          </cell>
          <cell r="E16">
            <v>79.73211836310881</v>
          </cell>
        </row>
        <row r="17">
          <cell r="B17" t="str">
            <v>Computer Systems Design</v>
          </cell>
          <cell r="C17">
            <v>17.210633734265453</v>
          </cell>
          <cell r="D17">
            <v>1.6058694546048313</v>
          </cell>
          <cell r="E17">
            <v>27.638031008248376</v>
          </cell>
        </row>
        <row r="18">
          <cell r="B18" t="str">
            <v>Photography and Photofinishing Services</v>
          </cell>
          <cell r="C18">
            <v>63.653812858626019</v>
          </cell>
          <cell r="D18">
            <v>1.2940156464030912</v>
          </cell>
          <cell r="E18">
            <v>82.369029792276351</v>
          </cell>
        </row>
        <row r="19">
          <cell r="B19" t="str">
            <v>All Other Design Services</v>
          </cell>
          <cell r="C19">
            <v>10.411003020103278</v>
          </cell>
          <cell r="D19">
            <v>1.3197590598508298</v>
          </cell>
          <cell r="E19">
            <v>13.740015557915651</v>
          </cell>
        </row>
        <row r="20">
          <cell r="B20" t="str">
            <v>Fine Arts Education</v>
          </cell>
          <cell r="C20">
            <v>143.08907617333298</v>
          </cell>
          <cell r="D20">
            <v>1.1981167277691136</v>
          </cell>
          <cell r="E20">
            <v>171.43741572429914</v>
          </cell>
        </row>
        <row r="21">
          <cell r="B21" t="str">
            <v>Education Services</v>
          </cell>
          <cell r="C21">
            <v>73.721165897533879</v>
          </cell>
          <cell r="D21">
            <v>1.1329397069120428</v>
          </cell>
          <cell r="E21">
            <v>83.521636085166122</v>
          </cell>
        </row>
        <row r="22">
          <cell r="B22" t="str">
            <v>Supporting Arts and Cultural Production</v>
          </cell>
          <cell r="C22">
            <v>3704.6735852398479</v>
          </cell>
          <cell r="E22">
            <v>5976.6715974070539</v>
          </cell>
        </row>
        <row r="23">
          <cell r="B23" t="str">
            <v>Art support services</v>
          </cell>
          <cell r="C23">
            <v>1274.8618078509612</v>
          </cell>
          <cell r="E23">
            <v>1318.5869866352587</v>
          </cell>
        </row>
        <row r="24">
          <cell r="B24" t="str">
            <v>Rental and Leasing</v>
          </cell>
          <cell r="C24">
            <v>21.592442626397723</v>
          </cell>
          <cell r="D24">
            <v>2.5405817303805263</v>
          </cell>
          <cell r="E24">
            <v>54.857365250915763</v>
          </cell>
        </row>
        <row r="25">
          <cell r="B25" t="str">
            <v>Grant-Making And Giving Services</v>
          </cell>
          <cell r="C25">
            <v>8.9915321101722707</v>
          </cell>
          <cell r="D25">
            <v>1.2863739710826732</v>
          </cell>
          <cell r="E25">
            <v>11.566472866679671</v>
          </cell>
        </row>
        <row r="26">
          <cell r="B26" t="str">
            <v>Unions</v>
          </cell>
          <cell r="C26">
            <v>9.8707511070767087</v>
          </cell>
          <cell r="D26">
            <v>1.2383040665000677</v>
          </cell>
          <cell r="E26">
            <v>12.222991235303134</v>
          </cell>
        </row>
        <row r="27">
          <cell r="B27" t="str">
            <v>Government</v>
          </cell>
          <cell r="C27">
            <v>1228.4676717002785</v>
          </cell>
          <cell r="D27">
            <v>1</v>
          </cell>
          <cell r="E27">
            <v>1228.4676717002785</v>
          </cell>
        </row>
        <row r="28">
          <cell r="B28" t="str">
            <v>Other Support Services</v>
          </cell>
          <cell r="C28">
            <v>5.9394103070358817</v>
          </cell>
          <cell r="D28">
            <v>1.9315866372274408</v>
          </cell>
          <cell r="E28">
            <v>11.47248558208144</v>
          </cell>
        </row>
        <row r="29">
          <cell r="B29" t="str">
            <v>Information services</v>
          </cell>
          <cell r="C29">
            <v>1329.2723146695243</v>
          </cell>
          <cell r="E29">
            <v>3025.631754671992</v>
          </cell>
        </row>
        <row r="30">
          <cell r="B30" t="str">
            <v>Publishing</v>
          </cell>
          <cell r="C30">
            <v>317.17618428737279</v>
          </cell>
          <cell r="D30">
            <v>1.9046144721342835</v>
          </cell>
          <cell r="E30">
            <v>604.09835081006077</v>
          </cell>
        </row>
        <row r="31">
          <cell r="B31" t="str">
            <v>Motion Pictures</v>
          </cell>
          <cell r="C31">
            <v>409.80190273142603</v>
          </cell>
          <cell r="D31">
            <v>1.5456585170944996</v>
          </cell>
          <cell r="E31">
            <v>633.41380127836032</v>
          </cell>
        </row>
        <row r="32">
          <cell r="B32" t="str">
            <v>Sound Recording</v>
          </cell>
          <cell r="C32">
            <v>18.966316106712373</v>
          </cell>
          <cell r="D32">
            <v>1.4525204723031813</v>
          </cell>
          <cell r="E32">
            <v>27.54896242917329</v>
          </cell>
        </row>
        <row r="33">
          <cell r="B33" t="str">
            <v>Broadcasting</v>
          </cell>
          <cell r="C33">
            <v>390.94280014769885</v>
          </cell>
          <cell r="D33">
            <v>2.1697041550346823</v>
          </cell>
          <cell r="E33">
            <v>848.23021786135564</v>
          </cell>
        </row>
        <row r="34">
          <cell r="B34" t="str">
            <v>Other Information Services</v>
          </cell>
          <cell r="C34">
            <v>192.38511139631447</v>
          </cell>
          <cell r="D34">
            <v>4.7422610599716055</v>
          </cell>
          <cell r="E34">
            <v>912.34042229304168</v>
          </cell>
        </row>
        <row r="35">
          <cell r="B35" t="str">
            <v>Manufacturing</v>
          </cell>
          <cell r="C35">
            <v>166.96085607430769</v>
          </cell>
          <cell r="E35">
            <v>284.84567838103368</v>
          </cell>
        </row>
        <row r="36">
          <cell r="B36" t="str">
            <v>Jewelry and Silverware Manufacturing</v>
          </cell>
          <cell r="C36">
            <v>21.071067526505082</v>
          </cell>
          <cell r="D36">
            <v>1.8920537102175001</v>
          </cell>
          <cell r="E36">
            <v>39.867591491767428</v>
          </cell>
        </row>
        <row r="37">
          <cell r="B37" t="str">
            <v>Printed Goods Manufacturing</v>
          </cell>
          <cell r="C37">
            <v>62.816346182591836</v>
          </cell>
          <cell r="D37">
            <v>1.6345378693125452</v>
          </cell>
          <cell r="E37">
            <v>102.6756966472929</v>
          </cell>
        </row>
        <row r="38">
          <cell r="B38" t="str">
            <v>Musical Instruments Manufacturing</v>
          </cell>
          <cell r="C38">
            <v>10.12803906721863</v>
          </cell>
          <cell r="D38">
            <v>1.821594948288985</v>
          </cell>
          <cell r="E38">
            <v>18.449184800918939</v>
          </cell>
        </row>
        <row r="39">
          <cell r="B39" t="str">
            <v>Custom Architectural Woodwork and Metalwork Manufacturing</v>
          </cell>
          <cell r="C39">
            <v>40.674447184162297</v>
          </cell>
          <cell r="D39">
            <v>1.7186631458187529</v>
          </cell>
          <cell r="E39">
            <v>69.905673351971089</v>
          </cell>
        </row>
        <row r="40">
          <cell r="B40" t="str">
            <v>Other Goods Manufacturing</v>
          </cell>
          <cell r="C40">
            <v>32.270956113829854</v>
          </cell>
          <cell r="D40">
            <v>1.6717054151972859</v>
          </cell>
          <cell r="E40">
            <v>53.947532089083325</v>
          </cell>
        </row>
        <row r="41">
          <cell r="B41" t="str">
            <v>Construction</v>
          </cell>
          <cell r="C41">
            <v>136.58714085176015</v>
          </cell>
          <cell r="D41">
            <v>1.4623550498599363</v>
          </cell>
          <cell r="E41">
            <v>199.73889517050185</v>
          </cell>
        </row>
        <row r="42">
          <cell r="B42" t="str">
            <v>NonACPSA-related Production</v>
          </cell>
          <cell r="C42">
            <v>158.75408732828049</v>
          </cell>
          <cell r="E42">
            <v>319.59476135447954</v>
          </cell>
        </row>
        <row r="43">
          <cell r="B43" t="str">
            <v>Wholesale and Transportation Industries</v>
          </cell>
          <cell r="C43">
            <v>231.54855565645843</v>
          </cell>
          <cell r="D43">
            <v>1.8890643851259772</v>
          </cell>
          <cell r="E43">
            <v>437.41012991797578</v>
          </cell>
        </row>
        <row r="44">
          <cell r="B44" t="str">
            <v>Retail Industries</v>
          </cell>
          <cell r="C44">
            <v>565.4429101368363</v>
          </cell>
          <cell r="D44">
            <v>1.2564631015682253</v>
          </cell>
          <cell r="E44">
            <v>710.4581526302926</v>
          </cell>
        </row>
        <row r="45">
          <cell r="B45" t="str">
            <v>All Other Industries</v>
          </cell>
          <cell r="C45">
            <v>158.75408732828049</v>
          </cell>
          <cell r="D45">
            <v>2.0131435148098191</v>
          </cell>
          <cell r="E45">
            <v>319.59476135447954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6_Dir_Tot_Out_2019"/>
    </sheetNames>
    <sheetDataSet>
      <sheetData sheetId="0">
        <row r="1">
          <cell r="C1" t="str">
            <v>Domestic ACPSA-related Output at Purchasers' Value</v>
          </cell>
          <cell r="D1" t="str">
            <v>Total Commodity Output Multiplier</v>
          </cell>
          <cell r="E1" t="str">
            <v>Total ACPSA-related Output</v>
          </cell>
        </row>
        <row r="2">
          <cell r="B2" t="str">
            <v>Total ACPSA</v>
          </cell>
          <cell r="C2">
            <v>1561519.5813703067</v>
          </cell>
          <cell r="E2">
            <v>2540648.2450582874</v>
          </cell>
        </row>
        <row r="3">
          <cell r="B3" t="str">
            <v>Core Arts and Cultural Production</v>
          </cell>
          <cell r="C3">
            <v>783730.56298660208</v>
          </cell>
          <cell r="E3">
            <v>1252353.4304683525</v>
          </cell>
        </row>
        <row r="4">
          <cell r="B4" t="str">
            <v>Performing Arts</v>
          </cell>
          <cell r="C4">
            <v>46619.103809479959</v>
          </cell>
          <cell r="E4">
            <v>78447.448467713082</v>
          </cell>
        </row>
        <row r="5">
          <cell r="B5" t="str">
            <v>Performing Arts - Music Groups</v>
          </cell>
          <cell r="C5">
            <v>8748.6924960764754</v>
          </cell>
          <cell r="D5">
            <v>1.6827318</v>
          </cell>
          <cell r="E5">
            <v>14721.70307156926</v>
          </cell>
        </row>
        <row r="6">
          <cell r="B6" t="str">
            <v>Performing Arts - Dance</v>
          </cell>
          <cell r="C6">
            <v>3017.8566319148727</v>
          </cell>
          <cell r="D6">
            <v>1.6827318</v>
          </cell>
          <cell r="E6">
            <v>5078.243322364051</v>
          </cell>
        </row>
        <row r="7">
          <cell r="B7" t="str">
            <v>Performing Arts - Opera</v>
          </cell>
          <cell r="C7">
            <v>3604.285355690919</v>
          </cell>
          <cell r="D7">
            <v>1.6827318</v>
          </cell>
          <cell r="E7">
            <v>6065.0455842954207</v>
          </cell>
        </row>
        <row r="8">
          <cell r="B8" t="str">
            <v>Performing Arts - Symphonies</v>
          </cell>
          <cell r="C8">
            <v>7972.4197249542749</v>
          </cell>
          <cell r="D8">
            <v>1.6827318</v>
          </cell>
          <cell r="E8">
            <v>13415.444194127813</v>
          </cell>
        </row>
        <row r="9">
          <cell r="B9" t="str">
            <v>Performing Arts - Theater</v>
          </cell>
          <cell r="C9">
            <v>19180.539193482069</v>
          </cell>
          <cell r="D9">
            <v>1.6827318</v>
          </cell>
          <cell r="E9">
            <v>32275.70324201863</v>
          </cell>
        </row>
        <row r="10">
          <cell r="B10" t="str">
            <v>Performing Arts - Other</v>
          </cell>
          <cell r="C10">
            <v>4095.3104073613536</v>
          </cell>
          <cell r="D10">
            <v>1.6827318</v>
          </cell>
          <cell r="E10">
            <v>6891.3090533379036</v>
          </cell>
        </row>
        <row r="11">
          <cell r="B11" t="str">
            <v>Independent Artists, Writers, And Performers</v>
          </cell>
          <cell r="C11">
            <v>45723.173841114396</v>
          </cell>
          <cell r="D11">
            <v>1.6827318</v>
          </cell>
          <cell r="E11">
            <v>76939.838619371338</v>
          </cell>
        </row>
        <row r="12">
          <cell r="B12" t="str">
            <v>Museums</v>
          </cell>
          <cell r="C12">
            <v>27867.254161581943</v>
          </cell>
          <cell r="E12">
            <v>46119.904181767452</v>
          </cell>
        </row>
        <row r="13">
          <cell r="B13" t="str">
            <v>Museums - Art</v>
          </cell>
          <cell r="C13">
            <v>3148.3460880534826</v>
          </cell>
          <cell r="D13">
            <v>1.6827318</v>
          </cell>
          <cell r="E13">
            <v>5297.8220797731956</v>
          </cell>
        </row>
        <row r="14">
          <cell r="B14" t="str">
            <v>Museums - Botanical And Zoological</v>
          </cell>
          <cell r="C14">
            <v>5204.4749600799314</v>
          </cell>
          <cell r="D14">
            <v>1.6827318</v>
          </cell>
          <cell r="E14">
            <v>8757.7355176302317</v>
          </cell>
        </row>
        <row r="15">
          <cell r="B15" t="str">
            <v>Museums - Childern's</v>
          </cell>
          <cell r="C15">
            <v>1101.9211308187193</v>
          </cell>
          <cell r="D15">
            <v>1.6827318</v>
          </cell>
          <cell r="E15">
            <v>1854.2377279206191</v>
          </cell>
        </row>
        <row r="16">
          <cell r="B16" t="str">
            <v>Museums - Historical Sites</v>
          </cell>
          <cell r="C16">
            <v>1299.2102151253839</v>
          </cell>
          <cell r="D16">
            <v>1.6827318</v>
          </cell>
          <cell r="E16">
            <v>2186.2223438763244</v>
          </cell>
        </row>
        <row r="17">
          <cell r="B17" t="str">
            <v>Museums - History</v>
          </cell>
          <cell r="C17">
            <v>629.66921761069659</v>
          </cell>
          <cell r="D17">
            <v>1.6827318</v>
          </cell>
          <cell r="E17">
            <v>1059.5644159546391</v>
          </cell>
        </row>
        <row r="18">
          <cell r="B18" t="str">
            <v>Museums - Natural</v>
          </cell>
          <cell r="C18">
            <v>5037.3537408855727</v>
          </cell>
          <cell r="D18">
            <v>1.6827318</v>
          </cell>
          <cell r="E18">
            <v>8476.5153276371129</v>
          </cell>
        </row>
        <row r="19">
          <cell r="B19" t="str">
            <v>Museums - Nature Parks</v>
          </cell>
          <cell r="C19">
            <v>5621.8385461092175</v>
          </cell>
          <cell r="D19">
            <v>1.5451948415357715</v>
          </cell>
          <cell r="E19">
            <v>8686.8359213949243</v>
          </cell>
        </row>
        <row r="20">
          <cell r="B20" t="str">
            <v>Museums - Science</v>
          </cell>
          <cell r="C20">
            <v>5037.3537408855727</v>
          </cell>
          <cell r="D20">
            <v>1.6827318</v>
          </cell>
          <cell r="E20">
            <v>8476.5153276371129</v>
          </cell>
        </row>
        <row r="21">
          <cell r="B21" t="str">
            <v>Museums - Other</v>
          </cell>
          <cell r="C21">
            <v>787.08652201337077</v>
          </cell>
          <cell r="D21">
            <v>1.6827318</v>
          </cell>
          <cell r="E21">
            <v>1324.4555199432991</v>
          </cell>
        </row>
        <row r="22">
          <cell r="B22" t="str">
            <v>Design services</v>
          </cell>
          <cell r="C22">
            <v>438928.51278897497</v>
          </cell>
          <cell r="E22">
            <v>697416.70832793589</v>
          </cell>
        </row>
        <row r="23">
          <cell r="B23" t="str">
            <v>Advertising</v>
          </cell>
          <cell r="C23">
            <v>329385.68902041967</v>
          </cell>
          <cell r="D23">
            <v>1.5902077000000003</v>
          </cell>
          <cell r="E23">
            <v>523791.6589500769</v>
          </cell>
        </row>
        <row r="24">
          <cell r="B24" t="str">
            <v>Architectural Services, Historic Restoration</v>
          </cell>
          <cell r="C24">
            <v>2552.0249112635797</v>
          </cell>
          <cell r="D24">
            <v>1.5902077000000003</v>
          </cell>
          <cell r="E24">
            <v>4058.2496644831622</v>
          </cell>
        </row>
        <row r="25">
          <cell r="B25" t="str">
            <v>Landscape Architectural Services</v>
          </cell>
          <cell r="C25">
            <v>15676.523296327325</v>
          </cell>
          <cell r="D25">
            <v>1.5902077000000003</v>
          </cell>
          <cell r="E25">
            <v>24928.928055049098</v>
          </cell>
        </row>
        <row r="26">
          <cell r="B26" t="str">
            <v>All Other Architectural Services</v>
          </cell>
          <cell r="C26">
            <v>30800.110324055953</v>
          </cell>
          <cell r="D26">
            <v>1.5902077000000003</v>
          </cell>
          <cell r="E26">
            <v>48978.572598163286</v>
          </cell>
        </row>
        <row r="27">
          <cell r="B27" t="str">
            <v>Interior Design Services</v>
          </cell>
          <cell r="C27">
            <v>23012.792854207139</v>
          </cell>
          <cell r="D27">
            <v>1.5902077000000003</v>
          </cell>
          <cell r="E27">
            <v>36595.120395265178</v>
          </cell>
        </row>
        <row r="28">
          <cell r="B28" t="str">
            <v>Industrial Design Services</v>
          </cell>
          <cell r="C28">
            <v>3027.9133424140778</v>
          </cell>
          <cell r="D28">
            <v>1.5902077000000003</v>
          </cell>
          <cell r="E28">
            <v>4815.0111120396041</v>
          </cell>
        </row>
        <row r="29">
          <cell r="B29" t="str">
            <v>Graphic Design Services</v>
          </cell>
          <cell r="C29">
            <v>13072.218010548882</v>
          </cell>
          <cell r="D29">
            <v>1.5902077000000003</v>
          </cell>
          <cell r="E29">
            <v>20787.541736453517</v>
          </cell>
        </row>
        <row r="30">
          <cell r="B30" t="str">
            <v>Fashion Design Services</v>
          </cell>
          <cell r="C30">
            <v>1463.4416010711282</v>
          </cell>
          <cell r="D30">
            <v>1.5902077000000003</v>
          </cell>
          <cell r="E30">
            <v>2327.1761025236369</v>
          </cell>
        </row>
        <row r="31">
          <cell r="B31" t="str">
            <v>Computer Systems Design</v>
          </cell>
          <cell r="C31">
            <v>3613.6992954673706</v>
          </cell>
          <cell r="D31">
            <v>1.4389594000000001</v>
          </cell>
          <cell r="E31">
            <v>5199.9665699861507</v>
          </cell>
        </row>
        <row r="32">
          <cell r="B32" t="str">
            <v>Photography And Photofinishing Services</v>
          </cell>
          <cell r="C32">
            <v>16042.66905607077</v>
          </cell>
          <cell r="D32">
            <v>1.5886975657819629</v>
          </cell>
          <cell r="E32">
            <v>25486.949278025251</v>
          </cell>
        </row>
        <row r="33">
          <cell r="B33" t="str">
            <v>All Other Design Services</v>
          </cell>
          <cell r="C33">
            <v>281.43107712906311</v>
          </cell>
          <cell r="D33">
            <v>1.5902077000000003</v>
          </cell>
          <cell r="E33">
            <v>447.53386586993014</v>
          </cell>
        </row>
        <row r="34">
          <cell r="B34" t="str">
            <v>Fine Arts Education</v>
          </cell>
          <cell r="C34">
            <v>7895.877382432328</v>
          </cell>
          <cell r="D34">
            <v>1.5229173000000003</v>
          </cell>
          <cell r="E34">
            <v>12024.768264384911</v>
          </cell>
        </row>
        <row r="35">
          <cell r="B35" t="str">
            <v>Education Services</v>
          </cell>
          <cell r="C35">
            <v>124771.28095535576</v>
          </cell>
          <cell r="D35">
            <v>1.5242267242582459</v>
          </cell>
          <cell r="E35">
            <v>190179.72085208716</v>
          </cell>
        </row>
        <row r="36">
          <cell r="B36" t="str">
            <v>Entertainment Originals</v>
          </cell>
          <cell r="C36">
            <v>91925.360047662878</v>
          </cell>
          <cell r="D36">
            <v>1.6450851177159749</v>
          </cell>
          <cell r="E36">
            <v>151225.04175509285</v>
          </cell>
        </row>
        <row r="37">
          <cell r="B37" t="str">
            <v>Supporting Arts and Cultural Production</v>
          </cell>
          <cell r="C37">
            <v>777789.01838370448</v>
          </cell>
          <cell r="E37">
            <v>1288294.814589934</v>
          </cell>
        </row>
        <row r="38">
          <cell r="B38" t="str">
            <v>Art support services</v>
          </cell>
          <cell r="C38">
            <v>66295.99071906702</v>
          </cell>
          <cell r="E38">
            <v>85016.07007243477</v>
          </cell>
        </row>
        <row r="39">
          <cell r="B39" t="str">
            <v>Rental And Leasing</v>
          </cell>
          <cell r="C39">
            <v>11038.83453119962</v>
          </cell>
          <cell r="D39">
            <v>1.6486100000000004</v>
          </cell>
          <cell r="E39">
            <v>18198.732996481009</v>
          </cell>
        </row>
        <row r="40">
          <cell r="B40" t="str">
            <v>Agents/Managers For Artists</v>
          </cell>
          <cell r="C40">
            <v>5917.5164080260929</v>
          </cell>
          <cell r="D40">
            <v>1.6827318</v>
          </cell>
          <cell r="E40">
            <v>9957.5930368072823</v>
          </cell>
        </row>
        <row r="41">
          <cell r="B41" t="str">
            <v>Promoters Of Performing Arts And Similar Events</v>
          </cell>
          <cell r="C41">
            <v>22999.865848678131</v>
          </cell>
          <cell r="D41">
            <v>1.6827318</v>
          </cell>
          <cell r="E41">
            <v>38702.605659304681</v>
          </cell>
        </row>
        <row r="42">
          <cell r="B42" t="str">
            <v>Grant-Making And Giving Services</v>
          </cell>
          <cell r="C42">
            <v>1516.5814847420625</v>
          </cell>
          <cell r="D42">
            <v>1.5833725999999999</v>
          </cell>
          <cell r="E42">
            <v>2401.3135686078995</v>
          </cell>
        </row>
        <row r="43">
          <cell r="B43" t="str">
            <v>Unions</v>
          </cell>
          <cell r="C43">
            <v>750.43989569780035</v>
          </cell>
          <cell r="D43">
            <v>1.5833725999999999</v>
          </cell>
          <cell r="E43">
            <v>1188.2259687947549</v>
          </cell>
        </row>
        <row r="44">
          <cell r="B44" t="str">
            <v>Government</v>
          </cell>
          <cell r="C44">
            <v>22265.182055658202</v>
          </cell>
          <cell r="D44">
            <v>0.51843109682799859</v>
          </cell>
          <cell r="E44">
            <v>11542.962754189954</v>
          </cell>
        </row>
        <row r="45">
          <cell r="B45" t="str">
            <v>Other Support Services</v>
          </cell>
          <cell r="C45">
            <v>1807.5704950651011</v>
          </cell>
          <cell r="D45">
            <v>1.6733156999999994</v>
          </cell>
          <cell r="E45">
            <v>3024.6360882492049</v>
          </cell>
        </row>
        <row r="46">
          <cell r="B46" t="str">
            <v>Books publishing</v>
          </cell>
          <cell r="C46">
            <v>23440.863916725033</v>
          </cell>
          <cell r="E46">
            <v>38532.678127910527</v>
          </cell>
        </row>
        <row r="47">
          <cell r="B47" t="str">
            <v>Books Publishing - Education (K-12)</v>
          </cell>
          <cell r="C47">
            <v>2241.8161659135303</v>
          </cell>
          <cell r="D47">
            <v>1.6438249999999996</v>
          </cell>
          <cell r="E47">
            <v>3685.153458932808</v>
          </cell>
        </row>
        <row r="48">
          <cell r="B48" t="str">
            <v>Books Publishing - Higher Education</v>
          </cell>
          <cell r="C48">
            <v>1200.4256730997151</v>
          </cell>
          <cell r="D48">
            <v>1.6438249999999996</v>
          </cell>
          <cell r="E48">
            <v>1973.2897320831389</v>
          </cell>
        </row>
        <row r="49">
          <cell r="B49" t="str">
            <v>Books Publishing - General Reference</v>
          </cell>
          <cell r="C49">
            <v>1558.4628821630301</v>
          </cell>
          <cell r="D49">
            <v>1.6438249999999996</v>
          </cell>
          <cell r="E49">
            <v>2561.8402472716425</v>
          </cell>
        </row>
        <row r="50">
          <cell r="B50" t="str">
            <v>Books Publishing - Professional, Technical, And Scholarly</v>
          </cell>
          <cell r="C50">
            <v>3668.492611591163</v>
          </cell>
          <cell r="D50">
            <v>1.6438249999999996</v>
          </cell>
          <cell r="E50">
            <v>6030.3598672488424</v>
          </cell>
        </row>
        <row r="51">
          <cell r="B51" t="str">
            <v>Books Publishing - Adult Trade</v>
          </cell>
          <cell r="C51">
            <v>8550.5654357689418</v>
          </cell>
          <cell r="D51">
            <v>1.6438249999999996</v>
          </cell>
          <cell r="E51">
            <v>14055.633227452878</v>
          </cell>
        </row>
        <row r="52">
          <cell r="B52" t="str">
            <v>Books Publishing - Children</v>
          </cell>
          <cell r="C52">
            <v>6221.1011481886544</v>
          </cell>
          <cell r="D52">
            <v>1.6438249999999996</v>
          </cell>
          <cell r="E52">
            <v>10226.401594921213</v>
          </cell>
        </row>
        <row r="53">
          <cell r="B53" t="str">
            <v>Other publishing</v>
          </cell>
          <cell r="C53">
            <v>151878.3954110425</v>
          </cell>
          <cell r="E53">
            <v>249661.50333655687</v>
          </cell>
        </row>
        <row r="54">
          <cell r="B54" t="str">
            <v>Publishing - Cards, Calendars, And Other</v>
          </cell>
          <cell r="C54">
            <v>15475.529537228755</v>
          </cell>
          <cell r="D54">
            <v>1.6438249999999996</v>
          </cell>
          <cell r="E54">
            <v>25439.062341535053</v>
          </cell>
        </row>
        <row r="55">
          <cell r="B55" t="str">
            <v>Publishing - Newspapers And Periodicals</v>
          </cell>
          <cell r="C55">
            <v>27182.594560791083</v>
          </cell>
          <cell r="D55">
            <v>1.6438249999999996</v>
          </cell>
          <cell r="E55">
            <v>44683.428503892392</v>
          </cell>
        </row>
        <row r="56">
          <cell r="B56" t="str">
            <v>Publishing - Software</v>
          </cell>
          <cell r="C56">
            <v>109220.27131302266</v>
          </cell>
          <cell r="D56">
            <v>1.6438249999999996</v>
          </cell>
          <cell r="E56">
            <v>179539.01249112943</v>
          </cell>
        </row>
        <row r="57">
          <cell r="B57" t="str">
            <v>Information services</v>
          </cell>
          <cell r="C57">
            <v>370286.71912014595</v>
          </cell>
          <cell r="E57">
            <v>612167.3689556364</v>
          </cell>
        </row>
        <row r="58">
          <cell r="B58" t="str">
            <v>Broadcasting</v>
          </cell>
          <cell r="C58">
            <v>153540.73990703531</v>
          </cell>
          <cell r="D58">
            <v>1.7686351999999992</v>
          </cell>
          <cell r="E58">
            <v>271557.55723362725</v>
          </cell>
        </row>
        <row r="59">
          <cell r="B59" t="str">
            <v>Sound Recording</v>
          </cell>
          <cell r="C59">
            <v>20356.610395237483</v>
          </cell>
          <cell r="D59">
            <v>1.5438976</v>
          </cell>
          <cell r="E59">
            <v>31428.521933342203</v>
          </cell>
        </row>
        <row r="60">
          <cell r="B60" t="str">
            <v>Motion Pictures</v>
          </cell>
          <cell r="C60">
            <v>19543.358269440763</v>
          </cell>
          <cell r="D60">
            <v>1.5438976</v>
          </cell>
          <cell r="E60">
            <v>30172.943928129749</v>
          </cell>
        </row>
        <row r="61">
          <cell r="B61" t="str">
            <v>Audio/Visual Production</v>
          </cell>
          <cell r="C61">
            <v>91751.521991722999</v>
          </cell>
          <cell r="D61">
            <v>1.5438976</v>
          </cell>
          <cell r="E61">
            <v>141654.95459936836</v>
          </cell>
        </row>
        <row r="62">
          <cell r="B62" t="str">
            <v>Other Information Services</v>
          </cell>
          <cell r="C62">
            <v>85094.488556709388</v>
          </cell>
          <cell r="D62">
            <v>1.6141279369654193</v>
          </cell>
          <cell r="E62">
            <v>137353.39126116881</v>
          </cell>
        </row>
        <row r="63">
          <cell r="B63" t="str">
            <v>Manufactured goods</v>
          </cell>
          <cell r="C63">
            <v>133438.88460758716</v>
          </cell>
          <cell r="E63">
            <v>246550.92600161568</v>
          </cell>
        </row>
        <row r="64">
          <cell r="B64" t="str">
            <v>Jewelry And Silverware</v>
          </cell>
          <cell r="C64">
            <v>43979.093940692328</v>
          </cell>
          <cell r="D64">
            <v>1.7561224999999994</v>
          </cell>
          <cell r="E64">
            <v>77232.676398863434</v>
          </cell>
        </row>
        <row r="65">
          <cell r="B65" t="str">
            <v>Printed Goods</v>
          </cell>
          <cell r="C65">
            <v>17620.512252393761</v>
          </cell>
          <cell r="D65">
            <v>1.8372763000000003</v>
          </cell>
          <cell r="E65">
            <v>32373.74955518268</v>
          </cell>
        </row>
        <row r="66">
          <cell r="B66" t="str">
            <v>Musical Instruments</v>
          </cell>
          <cell r="C66">
            <v>5353.5513742884887</v>
          </cell>
          <cell r="D66">
            <v>1.7561224999999994</v>
          </cell>
          <cell r="E66">
            <v>9401.492023293933</v>
          </cell>
        </row>
        <row r="67">
          <cell r="B67" t="str">
            <v>Custom Architectural Woodwork And Metalwork</v>
          </cell>
          <cell r="C67">
            <v>12411.82827292096</v>
          </cell>
          <cell r="D67">
            <v>1.9684312036495317</v>
          </cell>
          <cell r="E67">
            <v>24431.830066757095</v>
          </cell>
        </row>
        <row r="68">
          <cell r="B68" t="str">
            <v>Camera And Motion Picture Equipment</v>
          </cell>
          <cell r="C68">
            <v>1661.3236603346725</v>
          </cell>
          <cell r="D68">
            <v>1.7604235380818418</v>
          </cell>
          <cell r="E68">
            <v>2924.63327602544</v>
          </cell>
        </row>
        <row r="69">
          <cell r="B69" t="str">
            <v>Other Goods</v>
          </cell>
          <cell r="C69">
            <v>52412.575106956938</v>
          </cell>
          <cell r="D69">
            <v>1.9114982325719567</v>
          </cell>
          <cell r="E69">
            <v>100186.54468149312</v>
          </cell>
        </row>
        <row r="70">
          <cell r="B70" t="str">
            <v>Construction</v>
          </cell>
          <cell r="C70">
            <v>32448.164609137013</v>
          </cell>
          <cell r="D70">
            <v>1.7371172999999995</v>
          </cell>
          <cell r="E70">
            <v>56366.268095779626</v>
          </cell>
        </row>
        <row r="71">
          <cell r="B71" t="str">
            <v>Total</v>
          </cell>
          <cell r="C71">
            <v>1561519.5813703069</v>
          </cell>
          <cell r="E71">
            <v>2540648.2450582869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ice_Index"/>
      <sheetName val="Quantity_Index"/>
      <sheetName val="ACPSA_P_Q_Indices"/>
    </sheetNames>
    <sheetDataSet>
      <sheetData sheetId="0">
        <row r="1">
          <cell r="C1" t="str">
            <v>fisher_p_1998</v>
          </cell>
          <cell r="D1" t="str">
            <v>fisher_p_1999</v>
          </cell>
          <cell r="E1" t="str">
            <v>fisher_p_2000</v>
          </cell>
          <cell r="F1" t="str">
            <v>fisher_p_2001</v>
          </cell>
          <cell r="G1" t="str">
            <v>fisher_p_2002</v>
          </cell>
          <cell r="H1" t="str">
            <v>fisher_p_2003</v>
          </cell>
          <cell r="I1" t="str">
            <v>fisher_p_2004</v>
          </cell>
          <cell r="J1" t="str">
            <v>fisher_p_2005</v>
          </cell>
          <cell r="K1" t="str">
            <v>fisher_p_2006</v>
          </cell>
          <cell r="L1" t="str">
            <v>fisher_p_2007</v>
          </cell>
          <cell r="M1" t="str">
            <v>fisher_p_2008</v>
          </cell>
          <cell r="N1" t="str">
            <v>fisher_p_2009</v>
          </cell>
          <cell r="O1" t="str">
            <v>fisher_p_2010</v>
          </cell>
          <cell r="P1" t="str">
            <v>fisher_p_2011</v>
          </cell>
          <cell r="Q1" t="str">
            <v>fisher_p_2012</v>
          </cell>
          <cell r="R1" t="str">
            <v>fisher_p_2013</v>
          </cell>
          <cell r="S1" t="str">
            <v>fisher_p_2014</v>
          </cell>
          <cell r="T1" t="str">
            <v>fisher_p_2015</v>
          </cell>
          <cell r="U1" t="str">
            <v>fisher_p_2016</v>
          </cell>
          <cell r="V1" t="str">
            <v>fisher_p_2017</v>
          </cell>
          <cell r="W1" t="str">
            <v>fisher_p_2018</v>
          </cell>
          <cell r="X1" t="str">
            <v>fisher_p_2019</v>
          </cell>
        </row>
        <row r="2">
          <cell r="B2" t="str">
            <v>Total ACPSA</v>
          </cell>
          <cell r="C2">
            <v>83.89509836897922</v>
          </cell>
          <cell r="D2">
            <v>85.012095968036789</v>
          </cell>
          <cell r="E2">
            <v>86.332076938160554</v>
          </cell>
          <cell r="F2">
            <v>87.610650278179023</v>
          </cell>
          <cell r="G2">
            <v>88.576725224503292</v>
          </cell>
          <cell r="H2">
            <v>89.413704433358603</v>
          </cell>
          <cell r="I2">
            <v>90.413038901264528</v>
          </cell>
          <cell r="J2">
            <v>91.587237889786209</v>
          </cell>
          <cell r="K2">
            <v>92.933170598049372</v>
          </cell>
          <cell r="L2">
            <v>94.067371621867792</v>
          </cell>
          <cell r="M2">
            <v>94.975475577635805</v>
          </cell>
          <cell r="N2">
            <v>95.500069415706719</v>
          </cell>
          <cell r="O2">
            <v>95.798903836368964</v>
          </cell>
          <cell r="P2">
            <v>96.369287431064365</v>
          </cell>
          <cell r="Q2">
            <v>97.09358636451168</v>
          </cell>
          <cell r="R2">
            <v>97.760473123732808</v>
          </cell>
          <cell r="S2">
            <v>98.255479497446672</v>
          </cell>
          <cell r="T2">
            <v>98.677260701144732</v>
          </cell>
          <cell r="U2">
            <v>99.322238998899564</v>
          </cell>
          <cell r="V2">
            <v>100</v>
          </cell>
          <cell r="W2">
            <v>100.46390827487426</v>
          </cell>
          <cell r="X2">
            <v>100.98253608821031</v>
          </cell>
        </row>
        <row r="3">
          <cell r="B3" t="str">
            <v>Core Arts and Cultural Production</v>
          </cell>
          <cell r="C3">
            <v>81.271540887823662</v>
          </cell>
          <cell r="D3">
            <v>82.588141172387225</v>
          </cell>
          <cell r="E3">
            <v>84.12014447480172</v>
          </cell>
          <cell r="F3">
            <v>85.477990908627774</v>
          </cell>
          <cell r="G3">
            <v>86.448360926091269</v>
          </cell>
          <cell r="H3">
            <v>87.375426962482294</v>
          </cell>
          <cell r="I3">
            <v>88.46100133221816</v>
          </cell>
          <cell r="J3">
            <v>89.78952466424883</v>
          </cell>
          <cell r="K3">
            <v>91.540646098719122</v>
          </cell>
          <cell r="L3">
            <v>93.089466799498112</v>
          </cell>
          <cell r="M3">
            <v>94.110542116304927</v>
          </cell>
          <cell r="N3">
            <v>94.749925445399498</v>
          </cell>
          <cell r="O3">
            <v>95.142251807890872</v>
          </cell>
          <cell r="P3">
            <v>95.632770249248281</v>
          </cell>
          <cell r="Q3">
            <v>96.314258763310249</v>
          </cell>
          <cell r="R3">
            <v>97.034740828470817</v>
          </cell>
          <cell r="S3">
            <v>97.765228276700839</v>
          </cell>
          <cell r="T3">
            <v>98.422595570430488</v>
          </cell>
          <cell r="U3">
            <v>99.211850916874894</v>
          </cell>
          <cell r="V3">
            <v>100</v>
          </cell>
          <cell r="W3">
            <v>100.49003930879596</v>
          </cell>
          <cell r="X3">
            <v>100.92646089083148</v>
          </cell>
        </row>
        <row r="4">
          <cell r="B4" t="str">
            <v>Performing Arts</v>
          </cell>
          <cell r="C4">
            <v>77.262989437290415</v>
          </cell>
          <cell r="D4">
            <v>78.832239244748337</v>
          </cell>
          <cell r="E4">
            <v>81.266324265828416</v>
          </cell>
          <cell r="F4">
            <v>82.995645039914038</v>
          </cell>
          <cell r="G4">
            <v>83.765805619207129</v>
          </cell>
          <cell r="H4">
            <v>85.022910142532879</v>
          </cell>
          <cell r="I4">
            <v>86.535507193658901</v>
          </cell>
          <cell r="J4">
            <v>87.795511773074793</v>
          </cell>
          <cell r="K4">
            <v>89.369122164126708</v>
          </cell>
          <cell r="L4">
            <v>90.996000542759319</v>
          </cell>
          <cell r="M4">
            <v>92.334444602703343</v>
          </cell>
          <cell r="N4">
            <v>93.297063977693412</v>
          </cell>
          <cell r="O4">
            <v>93.913482088471341</v>
          </cell>
          <cell r="P4">
            <v>94.483537107145139</v>
          </cell>
          <cell r="Q4">
            <v>95.165080031573751</v>
          </cell>
          <cell r="R4">
            <v>95.741155238283469</v>
          </cell>
          <cell r="S4">
            <v>96.477190563041418</v>
          </cell>
          <cell r="T4">
            <v>97.344128280889748</v>
          </cell>
          <cell r="U4">
            <v>98.550467149336967</v>
          </cell>
          <cell r="V4">
            <v>100</v>
          </cell>
          <cell r="W4">
            <v>101.13133864623455</v>
          </cell>
          <cell r="X4">
            <v>102.03661358481951</v>
          </cell>
        </row>
        <row r="5">
          <cell r="B5" t="str">
            <v>Performing Arts - Music Groups</v>
          </cell>
          <cell r="C5">
            <v>76.703447521345794</v>
          </cell>
          <cell r="D5">
            <v>78.261277795643196</v>
          </cell>
          <cell r="E5">
            <v>80.677976856839138</v>
          </cell>
          <cell r="F5">
            <v>82.465751232112268</v>
          </cell>
          <cell r="G5">
            <v>83.373711671963804</v>
          </cell>
          <cell r="H5">
            <v>84.714856359995011</v>
          </cell>
          <cell r="I5">
            <v>86.273659834252641</v>
          </cell>
          <cell r="J5">
            <v>87.557723044586183</v>
          </cell>
          <cell r="K5">
            <v>89.10759309630545</v>
          </cell>
          <cell r="L5">
            <v>90.734526137238774</v>
          </cell>
          <cell r="M5">
            <v>92.083136969453733</v>
          </cell>
          <cell r="N5">
            <v>93.017776303031994</v>
          </cell>
          <cell r="O5">
            <v>93.658921078176661</v>
          </cell>
          <cell r="P5">
            <v>94.23186064814027</v>
          </cell>
          <cell r="Q5">
            <v>94.90685188983754</v>
          </cell>
          <cell r="R5">
            <v>95.535484625102413</v>
          </cell>
          <cell r="S5">
            <v>96.244831943560143</v>
          </cell>
          <cell r="T5">
            <v>97.185917669006741</v>
          </cell>
          <cell r="U5">
            <v>98.520865354000449</v>
          </cell>
          <cell r="V5">
            <v>100</v>
          </cell>
          <cell r="W5">
            <v>101.14585284385416</v>
          </cell>
          <cell r="X5">
            <v>102.10740765499075</v>
          </cell>
        </row>
        <row r="6">
          <cell r="B6" t="str">
            <v>Performing Arts - Dance</v>
          </cell>
          <cell r="C6">
            <v>76.703255356223679</v>
          </cell>
          <cell r="D6">
            <v>78.261081727689458</v>
          </cell>
          <cell r="E6">
            <v>80.677774734330072</v>
          </cell>
          <cell r="F6">
            <v>82.465544630692563</v>
          </cell>
          <cell r="G6">
            <v>83.373502795831001</v>
          </cell>
          <cell r="H6">
            <v>84.71464412389291</v>
          </cell>
          <cell r="I6">
            <v>86.27344369288069</v>
          </cell>
          <cell r="J6">
            <v>87.557503686251053</v>
          </cell>
          <cell r="K6">
            <v>89.107369855081558</v>
          </cell>
          <cell r="L6">
            <v>90.734298820059962</v>
          </cell>
          <cell r="M6">
            <v>92.082906273600656</v>
          </cell>
          <cell r="N6">
            <v>93.017543265627296</v>
          </cell>
          <cell r="O6">
            <v>93.658686434512134</v>
          </cell>
          <cell r="P6">
            <v>94.231624569090471</v>
          </cell>
          <cell r="Q6">
            <v>94.906614119732396</v>
          </cell>
          <cell r="R6">
            <v>95.535245280083743</v>
          </cell>
          <cell r="S6">
            <v>96.244590821413894</v>
          </cell>
          <cell r="T6">
            <v>97.185674189158661</v>
          </cell>
          <cell r="U6">
            <v>98.520618529708301</v>
          </cell>
          <cell r="V6">
            <v>100</v>
          </cell>
          <cell r="W6">
            <v>101.14599101954933</v>
          </cell>
          <cell r="X6">
            <v>102.10754714426926</v>
          </cell>
        </row>
        <row r="7">
          <cell r="B7" t="str">
            <v>Performing Arts - Opera</v>
          </cell>
          <cell r="C7">
            <v>76.703722286154914</v>
          </cell>
          <cell r="D7">
            <v>78.261558140865674</v>
          </cell>
          <cell r="E7">
            <v>80.678265859089109</v>
          </cell>
          <cell r="F7">
            <v>82.466046638474495</v>
          </cell>
          <cell r="G7">
            <v>83.374010330794889</v>
          </cell>
          <cell r="H7">
            <v>84.715159823034753</v>
          </cell>
          <cell r="I7">
            <v>86.273968881191891</v>
          </cell>
          <cell r="J7">
            <v>87.558036691258479</v>
          </cell>
          <cell r="K7">
            <v>89.107912294876186</v>
          </cell>
          <cell r="L7">
            <v>90.734851163760609</v>
          </cell>
          <cell r="M7">
            <v>92.083466826929183</v>
          </cell>
          <cell r="N7">
            <v>93.018109508544498</v>
          </cell>
          <cell r="O7">
            <v>93.659256580378994</v>
          </cell>
          <cell r="P7">
            <v>94.232198202709739</v>
          </cell>
          <cell r="Q7">
            <v>94.90719186234054</v>
          </cell>
          <cell r="R7">
            <v>95.535826849474816</v>
          </cell>
          <cell r="S7">
            <v>96.245176708935361</v>
          </cell>
          <cell r="T7">
            <v>97.186265805511198</v>
          </cell>
          <cell r="U7">
            <v>98.521218272514702</v>
          </cell>
          <cell r="V7">
            <v>100</v>
          </cell>
          <cell r="W7">
            <v>101.14565527419852</v>
          </cell>
          <cell r="X7">
            <v>102.10720820711623</v>
          </cell>
        </row>
        <row r="8">
          <cell r="B8" t="str">
            <v>Performing Arts - Symphonies</v>
          </cell>
          <cell r="C8">
            <v>76.703274050218909</v>
          </cell>
          <cell r="D8">
            <v>78.261100801355624</v>
          </cell>
          <cell r="E8">
            <v>80.677794396988759</v>
          </cell>
          <cell r="F8">
            <v>82.465564729063743</v>
          </cell>
          <cell r="G8">
            <v>83.373523115488453</v>
          </cell>
          <cell r="H8">
            <v>84.714664770411204</v>
          </cell>
          <cell r="I8">
            <v>86.273464719307128</v>
          </cell>
          <cell r="J8">
            <v>87.557525025626376</v>
          </cell>
          <cell r="K8">
            <v>89.107391572187638</v>
          </cell>
          <cell r="L8">
            <v>90.734320933678674</v>
          </cell>
          <cell r="M8">
            <v>92.082928715899911</v>
          </cell>
          <cell r="N8">
            <v>93.0175659357146</v>
          </cell>
          <cell r="O8">
            <v>93.658709260857847</v>
          </cell>
          <cell r="P8">
            <v>94.231647535071801</v>
          </cell>
          <cell r="Q8">
            <v>94.906637250221152</v>
          </cell>
          <cell r="R8">
            <v>95.535268563781543</v>
          </cell>
          <cell r="S8">
            <v>96.244614277992213</v>
          </cell>
          <cell r="T8">
            <v>97.185697875096338</v>
          </cell>
          <cell r="U8">
            <v>98.520642540996477</v>
          </cell>
          <cell r="V8">
            <v>100</v>
          </cell>
          <cell r="W8">
            <v>101.14597757771742</v>
          </cell>
          <cell r="X8">
            <v>102.10753357465092</v>
          </cell>
        </row>
        <row r="9">
          <cell r="B9" t="str">
            <v>Performing Arts - Theater</v>
          </cell>
          <cell r="C9">
            <v>76.70367722028287</v>
          </cell>
          <cell r="D9">
            <v>78.261512159715565</v>
          </cell>
          <cell r="E9">
            <v>80.678218458046501</v>
          </cell>
          <cell r="F9">
            <v>82.465998187053913</v>
          </cell>
          <cell r="G9">
            <v>83.373961345916783</v>
          </cell>
          <cell r="H9">
            <v>84.71511005018894</v>
          </cell>
          <cell r="I9">
            <v>86.273918192496197</v>
          </cell>
          <cell r="J9">
            <v>87.557985248132269</v>
          </cell>
          <cell r="K9">
            <v>89.107859941148945</v>
          </cell>
          <cell r="L9">
            <v>90.734797854155161</v>
          </cell>
          <cell r="M9">
            <v>92.083412724969349</v>
          </cell>
          <cell r="N9">
            <v>93.018054857452356</v>
          </cell>
          <cell r="O9">
            <v>93.659201552592592</v>
          </cell>
          <cell r="P9">
            <v>94.232142838302096</v>
          </cell>
          <cell r="Q9">
            <v>94.907136101352648</v>
          </cell>
          <cell r="R9">
            <v>95.535770719143969</v>
          </cell>
          <cell r="S9">
            <v>96.245120161838926</v>
          </cell>
          <cell r="T9">
            <v>97.186208705495105</v>
          </cell>
          <cell r="U9">
            <v>98.521160388171737</v>
          </cell>
          <cell r="V9">
            <v>100</v>
          </cell>
          <cell r="W9">
            <v>101.14568767889179</v>
          </cell>
          <cell r="X9">
            <v>102.10724091986847</v>
          </cell>
        </row>
        <row r="10">
          <cell r="B10" t="str">
            <v>Performing Arts - Other</v>
          </cell>
          <cell r="C10">
            <v>76.494960775649218</v>
          </cell>
          <cell r="D10">
            <v>78.046997486047673</v>
          </cell>
          <cell r="E10">
            <v>80.453604880674121</v>
          </cell>
          <cell r="F10">
            <v>82.263538458812334</v>
          </cell>
          <cell r="G10">
            <v>83.236111397792456</v>
          </cell>
          <cell r="H10">
            <v>84.625183178298542</v>
          </cell>
          <cell r="I10">
            <v>86.205173706148599</v>
          </cell>
          <cell r="J10">
            <v>87.500991992883087</v>
          </cell>
          <cell r="K10">
            <v>89.039670196342087</v>
          </cell>
          <cell r="L10">
            <v>90.667417436046463</v>
          </cell>
          <cell r="M10">
            <v>92.022103623476326</v>
          </cell>
          <cell r="N10">
            <v>92.94739749188372</v>
          </cell>
          <cell r="O10">
            <v>93.600179112494885</v>
          </cell>
          <cell r="P10">
            <v>94.175810541374531</v>
          </cell>
          <cell r="Q10">
            <v>94.856110878948058</v>
          </cell>
          <cell r="R10">
            <v>95.506897029777122</v>
          </cell>
          <cell r="S10">
            <v>96.212966696753995</v>
          </cell>
          <cell r="T10">
            <v>97.165371161199545</v>
          </cell>
          <cell r="U10">
            <v>98.518287801975703</v>
          </cell>
          <cell r="V10">
            <v>100</v>
          </cell>
          <cell r="W10">
            <v>101.14756426963389</v>
          </cell>
          <cell r="X10">
            <v>102.11724990464428</v>
          </cell>
        </row>
        <row r="11">
          <cell r="B11" t="str">
            <v>Independent Artists, Writers, And Performers</v>
          </cell>
          <cell r="C11">
            <v>75.281515940634932</v>
          </cell>
          <cell r="D11">
            <v>76.808811093421269</v>
          </cell>
          <cell r="E11">
            <v>79.178434420539006</v>
          </cell>
          <cell r="F11">
            <v>81.148564648794562</v>
          </cell>
          <cell r="G11">
            <v>82.550686514646046</v>
          </cell>
          <cell r="H11">
            <v>84.260611923370405</v>
          </cell>
          <cell r="I11">
            <v>85.988384760680603</v>
          </cell>
          <cell r="J11">
            <v>87.357265699500914</v>
          </cell>
          <cell r="K11">
            <v>88.835767936465885</v>
          </cell>
          <cell r="L11">
            <v>90.472098871969649</v>
          </cell>
          <cell r="M11">
            <v>91.852827967595104</v>
          </cell>
          <cell r="N11">
            <v>92.727413998293045</v>
          </cell>
          <cell r="O11">
            <v>93.422814563030286</v>
          </cell>
          <cell r="P11">
            <v>94.004850797716671</v>
          </cell>
          <cell r="Q11">
            <v>94.697851406529793</v>
          </cell>
          <cell r="R11">
            <v>95.414076406301845</v>
          </cell>
          <cell r="S11">
            <v>96.10732090670713</v>
          </cell>
          <cell r="T11">
            <v>97.092930859841687</v>
          </cell>
          <cell r="U11">
            <v>98.504582245841306</v>
          </cell>
          <cell r="V11">
            <v>100</v>
          </cell>
          <cell r="W11">
            <v>101.15330168024803</v>
          </cell>
          <cell r="X11">
            <v>102.14386931437083</v>
          </cell>
        </row>
        <row r="12">
          <cell r="B12" t="str">
            <v>Museums</v>
          </cell>
          <cell r="C12">
            <v>78.791310871881038</v>
          </cell>
          <cell r="D12">
            <v>80.039762446608904</v>
          </cell>
          <cell r="E12">
            <v>81.692257787623006</v>
          </cell>
          <cell r="F12">
            <v>83.085504335847432</v>
          </cell>
          <cell r="G12">
            <v>83.995860534579435</v>
          </cell>
          <cell r="H12">
            <v>85.056132299536529</v>
          </cell>
          <cell r="I12">
            <v>86.267497282984891</v>
          </cell>
          <cell r="J12">
            <v>87.742148936648874</v>
          </cell>
          <cell r="K12">
            <v>89.401637520877813</v>
          </cell>
          <cell r="L12">
            <v>90.93554789808536</v>
          </cell>
          <cell r="M12">
            <v>92.479665361330092</v>
          </cell>
          <cell r="N12">
            <v>93.562629505550106</v>
          </cell>
          <cell r="O12">
            <v>94.070556731253902</v>
          </cell>
          <cell r="P12">
            <v>94.777398619665348</v>
          </cell>
          <cell r="Q12">
            <v>95.617177805620344</v>
          </cell>
          <cell r="R12">
            <v>96.415201544691115</v>
          </cell>
          <cell r="S12">
            <v>97.312561337161881</v>
          </cell>
          <cell r="T12">
            <v>98.217887865182149</v>
          </cell>
          <cell r="U12">
            <v>99.004702248128751</v>
          </cell>
          <cell r="V12">
            <v>100</v>
          </cell>
          <cell r="W12">
            <v>100.93978871481136</v>
          </cell>
          <cell r="X12">
            <v>101.71868352622025</v>
          </cell>
        </row>
        <row r="13">
          <cell r="B13" t="str">
            <v>Museums - Art</v>
          </cell>
          <cell r="C13">
            <v>79.801396497638279</v>
          </cell>
          <cell r="D13">
            <v>81.126558783687031</v>
          </cell>
          <cell r="E13">
            <v>82.838921521077069</v>
          </cell>
          <cell r="F13">
            <v>84.193514231149962</v>
          </cell>
          <cell r="G13">
            <v>85.021990982461531</v>
          </cell>
          <cell r="H13">
            <v>86.043195342039468</v>
          </cell>
          <cell r="I13">
            <v>87.069851008851757</v>
          </cell>
          <cell r="J13">
            <v>88.305625791172375</v>
          </cell>
          <cell r="K13">
            <v>89.802395305918452</v>
          </cell>
          <cell r="L13">
            <v>91.193141895323521</v>
          </cell>
          <cell r="M13">
            <v>92.565830911920983</v>
          </cell>
          <cell r="N13">
            <v>93.639958244559125</v>
          </cell>
          <cell r="O13">
            <v>94.122216301167143</v>
          </cell>
          <cell r="P13">
            <v>94.608049568045885</v>
          </cell>
          <cell r="Q13">
            <v>95.33022579814849</v>
          </cell>
          <cell r="R13">
            <v>96.003022699733393</v>
          </cell>
          <cell r="S13">
            <v>96.76845019983098</v>
          </cell>
          <cell r="T13">
            <v>97.75418997603596</v>
          </cell>
          <cell r="U13">
            <v>98.823432056877607</v>
          </cell>
          <cell r="V13">
            <v>100</v>
          </cell>
          <cell r="W13">
            <v>100.89773784317143</v>
          </cell>
          <cell r="X13">
            <v>101.6587172215432</v>
          </cell>
        </row>
        <row r="14">
          <cell r="B14" t="str">
            <v>Museums - Botanical And Zoological</v>
          </cell>
          <cell r="C14">
            <v>79.801195362697385</v>
          </cell>
          <cell r="D14">
            <v>81.126354308748915</v>
          </cell>
          <cell r="E14">
            <v>82.838712730224955</v>
          </cell>
          <cell r="F14">
            <v>84.193302026122822</v>
          </cell>
          <cell r="G14">
            <v>85.021776689305256</v>
          </cell>
          <cell r="H14">
            <v>86.042978474994925</v>
          </cell>
          <cell r="I14">
            <v>87.069631554179225</v>
          </cell>
          <cell r="J14">
            <v>88.305403221798741</v>
          </cell>
          <cell r="K14">
            <v>89.802168964021504</v>
          </cell>
          <cell r="L14">
            <v>91.192912048127681</v>
          </cell>
          <cell r="M14">
            <v>92.565597604939413</v>
          </cell>
          <cell r="N14">
            <v>93.639722230299753</v>
          </cell>
          <cell r="O14">
            <v>94.121979071403231</v>
          </cell>
          <cell r="P14">
            <v>94.607811113766672</v>
          </cell>
          <cell r="Q14">
            <v>95.329985523664519</v>
          </cell>
          <cell r="R14">
            <v>96.002780729502859</v>
          </cell>
          <cell r="S14">
            <v>96.768206300383085</v>
          </cell>
          <cell r="T14">
            <v>97.753943592086415</v>
          </cell>
          <cell r="U14">
            <v>98.823182977963342</v>
          </cell>
          <cell r="V14">
            <v>100</v>
          </cell>
          <cell r="W14">
            <v>100.89793962757243</v>
          </cell>
          <cell r="X14">
            <v>101.65892052781946</v>
          </cell>
        </row>
        <row r="15">
          <cell r="B15" t="str">
            <v>Museums - Childern's</v>
          </cell>
          <cell r="C15">
            <v>79.80139649763818</v>
          </cell>
          <cell r="D15">
            <v>81.12655878368686</v>
          </cell>
          <cell r="E15">
            <v>82.838921521076898</v>
          </cell>
          <cell r="F15">
            <v>84.193514231149663</v>
          </cell>
          <cell r="G15">
            <v>85.021990982461304</v>
          </cell>
          <cell r="H15">
            <v>86.043195342039112</v>
          </cell>
          <cell r="I15">
            <v>87.069851008851316</v>
          </cell>
          <cell r="J15">
            <v>88.305625791171906</v>
          </cell>
          <cell r="K15">
            <v>89.802395305918182</v>
          </cell>
          <cell r="L15">
            <v>91.193141895323237</v>
          </cell>
          <cell r="M15">
            <v>92.565830911920543</v>
          </cell>
          <cell r="N15">
            <v>93.639958244558727</v>
          </cell>
          <cell r="O15">
            <v>94.122216301166688</v>
          </cell>
          <cell r="P15">
            <v>94.608049568045715</v>
          </cell>
          <cell r="Q15">
            <v>95.330225798148206</v>
          </cell>
          <cell r="R15">
            <v>96.003022699733478</v>
          </cell>
          <cell r="S15">
            <v>96.76845019983098</v>
          </cell>
          <cell r="T15">
            <v>97.754189976036116</v>
          </cell>
          <cell r="U15">
            <v>98.823432056877621</v>
          </cell>
          <cell r="V15">
            <v>100</v>
          </cell>
          <cell r="W15">
            <v>100.89773784317131</v>
          </cell>
          <cell r="X15">
            <v>101.65871722154318</v>
          </cell>
        </row>
        <row r="16">
          <cell r="B16" t="str">
            <v>Museums - Historical Sites</v>
          </cell>
          <cell r="C16">
            <v>79.807221440513899</v>
          </cell>
          <cell r="D16">
            <v>81.132480454125826</v>
          </cell>
          <cell r="E16">
            <v>82.844968181999306</v>
          </cell>
          <cell r="F16">
            <v>84.199659767850136</v>
          </cell>
          <cell r="G16">
            <v>85.028196992160716</v>
          </cell>
          <cell r="H16">
            <v>86.049475892502358</v>
          </cell>
          <cell r="I16">
            <v>87.076206497985822</v>
          </cell>
          <cell r="J16">
            <v>88.312071483208044</v>
          </cell>
          <cell r="K16">
            <v>89.808950251642742</v>
          </cell>
          <cell r="L16">
            <v>91.199798355805498</v>
          </cell>
          <cell r="M16">
            <v>92.572587569084291</v>
          </cell>
          <cell r="N16">
            <v>93.64679330549275</v>
          </cell>
          <cell r="O16">
            <v>94.129086563560065</v>
          </cell>
          <cell r="P16">
            <v>94.614955292863939</v>
          </cell>
          <cell r="Q16">
            <v>95.337184236771904</v>
          </cell>
          <cell r="R16">
            <v>96.010030247817497</v>
          </cell>
          <cell r="S16">
            <v>96.775513618760016</v>
          </cell>
          <cell r="T16">
            <v>97.761325347062964</v>
          </cell>
          <cell r="U16">
            <v>98.830645475085717</v>
          </cell>
          <cell r="V16">
            <v>100</v>
          </cell>
          <cell r="W16">
            <v>100.89189369596072</v>
          </cell>
          <cell r="X16">
            <v>101.65282899727386</v>
          </cell>
        </row>
        <row r="17">
          <cell r="B17" t="str">
            <v>Museums - History</v>
          </cell>
          <cell r="C17">
            <v>79.801396497638351</v>
          </cell>
          <cell r="D17">
            <v>81.126558783687102</v>
          </cell>
          <cell r="E17">
            <v>82.838921521077097</v>
          </cell>
          <cell r="F17">
            <v>84.193514231149962</v>
          </cell>
          <cell r="G17">
            <v>85.021990982461688</v>
          </cell>
          <cell r="H17">
            <v>86.043195342039525</v>
          </cell>
          <cell r="I17">
            <v>87.069851008851955</v>
          </cell>
          <cell r="J17">
            <v>88.305625791172517</v>
          </cell>
          <cell r="K17">
            <v>89.802395305918793</v>
          </cell>
          <cell r="L17">
            <v>91.193141895323734</v>
          </cell>
          <cell r="M17">
            <v>92.565830911921097</v>
          </cell>
          <cell r="N17">
            <v>93.639958244559196</v>
          </cell>
          <cell r="O17">
            <v>94.122216301167029</v>
          </cell>
          <cell r="P17">
            <v>94.608049568045828</v>
          </cell>
          <cell r="Q17">
            <v>95.330225798148419</v>
          </cell>
          <cell r="R17">
            <v>96.003022699733521</v>
          </cell>
          <cell r="S17">
            <v>96.768450199830937</v>
          </cell>
          <cell r="T17">
            <v>97.754189976035974</v>
          </cell>
          <cell r="U17">
            <v>98.823432056877536</v>
          </cell>
          <cell r="V17">
            <v>100</v>
          </cell>
          <cell r="W17">
            <v>100.89773784317147</v>
          </cell>
          <cell r="X17">
            <v>101.65871722154334</v>
          </cell>
        </row>
        <row r="18">
          <cell r="B18" t="str">
            <v>Museums - Natural</v>
          </cell>
          <cell r="C18">
            <v>79.801396497638351</v>
          </cell>
          <cell r="D18">
            <v>81.126558783687102</v>
          </cell>
          <cell r="E18">
            <v>82.838921521077097</v>
          </cell>
          <cell r="F18">
            <v>84.193514231149962</v>
          </cell>
          <cell r="G18">
            <v>85.021990982461688</v>
          </cell>
          <cell r="H18">
            <v>86.043195342039525</v>
          </cell>
          <cell r="I18">
            <v>87.069851008851955</v>
          </cell>
          <cell r="J18">
            <v>88.305625791172517</v>
          </cell>
          <cell r="K18">
            <v>89.802395305918793</v>
          </cell>
          <cell r="L18">
            <v>91.193141895323734</v>
          </cell>
          <cell r="M18">
            <v>92.565830911921097</v>
          </cell>
          <cell r="N18">
            <v>93.639958244559196</v>
          </cell>
          <cell r="O18">
            <v>94.122216301167029</v>
          </cell>
          <cell r="P18">
            <v>94.608049568045828</v>
          </cell>
          <cell r="Q18">
            <v>95.330225798148419</v>
          </cell>
          <cell r="R18">
            <v>96.003022699733521</v>
          </cell>
          <cell r="S18">
            <v>96.768450199830937</v>
          </cell>
          <cell r="T18">
            <v>97.754189976035974</v>
          </cell>
          <cell r="U18">
            <v>98.823432056877536</v>
          </cell>
          <cell r="V18">
            <v>100</v>
          </cell>
          <cell r="W18">
            <v>100.89773784317147</v>
          </cell>
          <cell r="X18">
            <v>101.65871722154334</v>
          </cell>
        </row>
        <row r="19">
          <cell r="B19" t="str">
            <v>Museums - Nature Parks</v>
          </cell>
          <cell r="C19">
            <v>75.494440489773581</v>
          </cell>
          <cell r="D19">
            <v>76.628193711069841</v>
          </cell>
          <cell r="E19">
            <v>78.276423931930978</v>
          </cell>
          <cell r="F19">
            <v>79.846466345883343</v>
          </cell>
          <cell r="G19">
            <v>81.000061883215196</v>
          </cell>
          <cell r="H19">
            <v>82.242466891848025</v>
          </cell>
          <cell r="I19">
            <v>83.895096510813389</v>
          </cell>
          <cell r="J19">
            <v>85.797321648858798</v>
          </cell>
          <cell r="K19">
            <v>87.746991089521913</v>
          </cell>
          <cell r="L19">
            <v>89.676606733620758</v>
          </cell>
          <cell r="M19">
            <v>91.697447815040761</v>
          </cell>
          <cell r="N19">
            <v>92.73365620871752</v>
          </cell>
          <cell r="O19">
            <v>93.384057282158807</v>
          </cell>
          <cell r="P19">
            <v>94.73247291157945</v>
          </cell>
          <cell r="Q19">
            <v>95.908460532172896</v>
          </cell>
          <cell r="R19">
            <v>97.137051394303711</v>
          </cell>
          <cell r="S19">
            <v>98.421806951414453</v>
          </cell>
          <cell r="T19">
            <v>99.043616848511476</v>
          </cell>
          <cell r="U19">
            <v>99.24090145750317</v>
          </cell>
          <cell r="V19">
            <v>100</v>
          </cell>
          <cell r="W19">
            <v>101.43584255246547</v>
          </cell>
          <cell r="X19">
            <v>102.61633337031091</v>
          </cell>
        </row>
        <row r="20">
          <cell r="B20" t="str">
            <v>Museums - Science</v>
          </cell>
          <cell r="C20">
            <v>79.801396497638351</v>
          </cell>
          <cell r="D20">
            <v>81.126558783687102</v>
          </cell>
          <cell r="E20">
            <v>82.838921521077097</v>
          </cell>
          <cell r="F20">
            <v>84.193514231149962</v>
          </cell>
          <cell r="G20">
            <v>85.021990982461688</v>
          </cell>
          <cell r="H20">
            <v>86.043195342039525</v>
          </cell>
          <cell r="I20">
            <v>87.069851008851955</v>
          </cell>
          <cell r="J20">
            <v>88.305625791172517</v>
          </cell>
          <cell r="K20">
            <v>89.802395305918793</v>
          </cell>
          <cell r="L20">
            <v>91.193141895323734</v>
          </cell>
          <cell r="M20">
            <v>92.565830911921097</v>
          </cell>
          <cell r="N20">
            <v>93.639958244559196</v>
          </cell>
          <cell r="O20">
            <v>94.122216301167029</v>
          </cell>
          <cell r="P20">
            <v>94.608049568045828</v>
          </cell>
          <cell r="Q20">
            <v>95.330225798148419</v>
          </cell>
          <cell r="R20">
            <v>96.003022699733521</v>
          </cell>
          <cell r="S20">
            <v>96.768450199830937</v>
          </cell>
          <cell r="T20">
            <v>97.754189976035974</v>
          </cell>
          <cell r="U20">
            <v>98.823432056877536</v>
          </cell>
          <cell r="V20">
            <v>100</v>
          </cell>
          <cell r="W20">
            <v>100.89773784317147</v>
          </cell>
          <cell r="X20">
            <v>101.65871722154334</v>
          </cell>
        </row>
        <row r="21">
          <cell r="B21" t="str">
            <v>Museums - Other</v>
          </cell>
          <cell r="C21">
            <v>79.801396497638279</v>
          </cell>
          <cell r="D21">
            <v>81.126558783687031</v>
          </cell>
          <cell r="E21">
            <v>82.838921521077069</v>
          </cell>
          <cell r="F21">
            <v>84.193514231149962</v>
          </cell>
          <cell r="G21">
            <v>85.021990982461531</v>
          </cell>
          <cell r="H21">
            <v>86.043195342039468</v>
          </cell>
          <cell r="I21">
            <v>87.069851008851757</v>
          </cell>
          <cell r="J21">
            <v>88.305625791172375</v>
          </cell>
          <cell r="K21">
            <v>89.802395305918452</v>
          </cell>
          <cell r="L21">
            <v>91.193141895323521</v>
          </cell>
          <cell r="M21">
            <v>92.565830911920983</v>
          </cell>
          <cell r="N21">
            <v>93.639958244559125</v>
          </cell>
          <cell r="O21">
            <v>94.122216301167143</v>
          </cell>
          <cell r="P21">
            <v>94.608049568045885</v>
          </cell>
          <cell r="Q21">
            <v>95.33022579814849</v>
          </cell>
          <cell r="R21">
            <v>96.003022699733393</v>
          </cell>
          <cell r="S21">
            <v>96.76845019983098</v>
          </cell>
          <cell r="T21">
            <v>97.75418997603596</v>
          </cell>
          <cell r="U21">
            <v>98.823432056877607</v>
          </cell>
          <cell r="V21">
            <v>100</v>
          </cell>
          <cell r="W21">
            <v>100.89773784317143</v>
          </cell>
          <cell r="X21">
            <v>101.6587172215432</v>
          </cell>
        </row>
        <row r="22">
          <cell r="B22" t="str">
            <v>Design services</v>
          </cell>
          <cell r="C22">
            <v>87.927354706580687</v>
          </cell>
          <cell r="D22">
            <v>89.073547583495298</v>
          </cell>
          <cell r="E22">
            <v>90.31356476539527</v>
          </cell>
          <cell r="F22">
            <v>91.30324672802314</v>
          </cell>
          <cell r="G22">
            <v>91.730455214396883</v>
          </cell>
          <cell r="H22">
            <v>91.995760899215426</v>
          </cell>
          <cell r="I22">
            <v>92.468617518816757</v>
          </cell>
          <cell r="J22">
            <v>93.409534045911997</v>
          </cell>
          <cell r="K22">
            <v>95.254202621732105</v>
          </cell>
          <cell r="L22">
            <v>96.7619413430062</v>
          </cell>
          <cell r="M22">
            <v>97.413747197627259</v>
          </cell>
          <cell r="N22">
            <v>97.522849939322668</v>
          </cell>
          <cell r="O22">
            <v>97.368904880001068</v>
          </cell>
          <cell r="P22">
            <v>97.515253529878578</v>
          </cell>
          <cell r="Q22">
            <v>97.962593953300896</v>
          </cell>
          <cell r="R22">
            <v>98.492268643287417</v>
          </cell>
          <cell r="S22">
            <v>98.986331530743371</v>
          </cell>
          <cell r="T22">
            <v>99.227091244881578</v>
          </cell>
          <cell r="U22">
            <v>99.624298796207214</v>
          </cell>
          <cell r="V22">
            <v>100</v>
          </cell>
          <cell r="W22">
            <v>99.924463264829001</v>
          </cell>
          <cell r="X22">
            <v>99.833206081552589</v>
          </cell>
        </row>
        <row r="23">
          <cell r="B23" t="str">
            <v>Advertising</v>
          </cell>
          <cell r="C23">
            <v>88.750426171518129</v>
          </cell>
          <cell r="D23">
            <v>89.755098175775672</v>
          </cell>
          <cell r="E23">
            <v>90.853887553318486</v>
          </cell>
          <cell r="F23">
            <v>91.804704358880016</v>
          </cell>
          <cell r="G23">
            <v>92.106291766463428</v>
          </cell>
          <cell r="H23">
            <v>92.256349133407696</v>
          </cell>
          <cell r="I23">
            <v>92.760698322778438</v>
          </cell>
          <cell r="J23">
            <v>93.804102503304094</v>
          </cell>
          <cell r="K23">
            <v>95.816111478201805</v>
          </cell>
          <cell r="L23">
            <v>97.300622417552589</v>
          </cell>
          <cell r="M23">
            <v>97.814203541207121</v>
          </cell>
          <cell r="N23">
            <v>97.820632379652778</v>
          </cell>
          <cell r="O23">
            <v>97.624661483427161</v>
          </cell>
          <cell r="P23">
            <v>97.81609874823414</v>
          </cell>
          <cell r="Q23">
            <v>98.330877100231746</v>
          </cell>
          <cell r="R23">
            <v>98.916643987721315</v>
          </cell>
          <cell r="S23">
            <v>99.406225942311565</v>
          </cell>
          <cell r="T23">
            <v>99.483704059818038</v>
          </cell>
          <cell r="U23">
            <v>99.743236686813361</v>
          </cell>
          <cell r="V23">
            <v>100</v>
          </cell>
          <cell r="W23">
            <v>99.814919241281771</v>
          </cell>
          <cell r="X23">
            <v>99.794482988562478</v>
          </cell>
        </row>
        <row r="24">
          <cell r="B24" t="str">
            <v>Architectural Services, Historic Restoration</v>
          </cell>
          <cell r="C24">
            <v>84.178845383565161</v>
          </cell>
          <cell r="D24">
            <v>86.075967158154711</v>
          </cell>
          <cell r="E24">
            <v>88.02638631945463</v>
          </cell>
          <cell r="F24">
            <v>89.186411636676411</v>
          </cell>
          <cell r="G24">
            <v>89.992502797295671</v>
          </cell>
          <cell r="H24">
            <v>90.686258935925551</v>
          </cell>
          <cell r="I24">
            <v>91.279528092068759</v>
          </cell>
          <cell r="J24">
            <v>92.175161593976654</v>
          </cell>
          <cell r="K24">
            <v>93.813766134757387</v>
          </cell>
          <cell r="L24">
            <v>95.713625978564437</v>
          </cell>
          <cell r="M24">
            <v>96.811081760771273</v>
          </cell>
          <cell r="N24">
            <v>97.000007842507955</v>
          </cell>
          <cell r="O24">
            <v>96.674214478577085</v>
          </cell>
          <cell r="P24">
            <v>96.420944204958658</v>
          </cell>
          <cell r="Q24">
            <v>96.521275389392031</v>
          </cell>
          <cell r="R24">
            <v>96.858389685456515</v>
          </cell>
          <cell r="S24">
            <v>97.401403174800635</v>
          </cell>
          <cell r="T24">
            <v>98.178475942294511</v>
          </cell>
          <cell r="U24">
            <v>99.094878089809939</v>
          </cell>
          <cell r="V24">
            <v>100</v>
          </cell>
          <cell r="W24">
            <v>100.39021868815014</v>
          </cell>
          <cell r="X24">
            <v>100.10900420193103</v>
          </cell>
        </row>
        <row r="25">
          <cell r="B25" t="str">
            <v>Landscape Architectural Services</v>
          </cell>
          <cell r="C25">
            <v>84.178845383565076</v>
          </cell>
          <cell r="D25">
            <v>86.07596715815454</v>
          </cell>
          <cell r="E25">
            <v>88.026386319454417</v>
          </cell>
          <cell r="F25">
            <v>89.186411636676169</v>
          </cell>
          <cell r="G25">
            <v>89.992502797295387</v>
          </cell>
          <cell r="H25">
            <v>90.686258935925295</v>
          </cell>
          <cell r="I25">
            <v>91.279528092068531</v>
          </cell>
          <cell r="J25">
            <v>92.175161593976398</v>
          </cell>
          <cell r="K25">
            <v>93.813766134757188</v>
          </cell>
          <cell r="L25">
            <v>95.713625978564238</v>
          </cell>
          <cell r="M25">
            <v>96.811081760771103</v>
          </cell>
          <cell r="N25">
            <v>97.000007842507713</v>
          </cell>
          <cell r="O25">
            <v>96.674214478576928</v>
          </cell>
          <cell r="P25">
            <v>96.420944204958545</v>
          </cell>
          <cell r="Q25">
            <v>96.521275389391889</v>
          </cell>
          <cell r="R25">
            <v>96.858389685456373</v>
          </cell>
          <cell r="S25">
            <v>97.401403174800478</v>
          </cell>
          <cell r="T25">
            <v>98.178475942294426</v>
          </cell>
          <cell r="U25">
            <v>99.094878089809882</v>
          </cell>
          <cell r="V25">
            <v>100</v>
          </cell>
          <cell r="W25">
            <v>100.3902186881501</v>
          </cell>
          <cell r="X25">
            <v>100.10900420193094</v>
          </cell>
        </row>
        <row r="26">
          <cell r="B26" t="str">
            <v>All Other Architectural Services</v>
          </cell>
          <cell r="C26">
            <v>84.178845383565132</v>
          </cell>
          <cell r="D26">
            <v>86.075967158154654</v>
          </cell>
          <cell r="E26">
            <v>88.026386319454645</v>
          </cell>
          <cell r="F26">
            <v>89.186411636676397</v>
          </cell>
          <cell r="G26">
            <v>89.992502797295643</v>
          </cell>
          <cell r="H26">
            <v>90.686258935925508</v>
          </cell>
          <cell r="I26">
            <v>91.27952809206873</v>
          </cell>
          <cell r="J26">
            <v>92.175161593976625</v>
          </cell>
          <cell r="K26">
            <v>93.813766134757358</v>
          </cell>
          <cell r="L26">
            <v>95.713625978564437</v>
          </cell>
          <cell r="M26">
            <v>96.811081760771273</v>
          </cell>
          <cell r="N26">
            <v>97.000007842507898</v>
          </cell>
          <cell r="O26">
            <v>96.674214478577071</v>
          </cell>
          <cell r="P26">
            <v>96.420944204958602</v>
          </cell>
          <cell r="Q26">
            <v>96.521275389392017</v>
          </cell>
          <cell r="R26">
            <v>96.858389685456487</v>
          </cell>
          <cell r="S26">
            <v>97.401403174800507</v>
          </cell>
          <cell r="T26">
            <v>98.178475942294469</v>
          </cell>
          <cell r="U26">
            <v>99.094878089809939</v>
          </cell>
          <cell r="V26">
            <v>100</v>
          </cell>
          <cell r="W26">
            <v>100.39021868815013</v>
          </cell>
          <cell r="X26">
            <v>100.10900420193099</v>
          </cell>
        </row>
        <row r="27">
          <cell r="B27" t="str">
            <v>Interior Design Services</v>
          </cell>
          <cell r="C27">
            <v>85.426783367151046</v>
          </cell>
          <cell r="D27">
            <v>87.40870025726629</v>
          </cell>
          <cell r="E27">
            <v>89.392890964436475</v>
          </cell>
          <cell r="F27">
            <v>90.559262058445213</v>
          </cell>
          <cell r="G27">
            <v>91.287014697767361</v>
          </cell>
          <cell r="H27">
            <v>91.831272812538771</v>
          </cell>
          <cell r="I27">
            <v>91.990897775672124</v>
          </cell>
          <cell r="J27">
            <v>92.470313750330021</v>
          </cell>
          <cell r="K27">
            <v>93.893495330163702</v>
          </cell>
          <cell r="L27">
            <v>95.538680712708981</v>
          </cell>
          <cell r="M27">
            <v>96.541653200304722</v>
          </cell>
          <cell r="N27">
            <v>96.746739542416705</v>
          </cell>
          <cell r="O27">
            <v>96.598347550838099</v>
          </cell>
          <cell r="P27">
            <v>96.461979460484244</v>
          </cell>
          <cell r="Q27">
            <v>96.499846074650293</v>
          </cell>
          <cell r="R27">
            <v>96.800720150781189</v>
          </cell>
          <cell r="S27">
            <v>97.305509351251047</v>
          </cell>
          <cell r="T27">
            <v>98.03810622513447</v>
          </cell>
          <cell r="U27">
            <v>98.988434771700852</v>
          </cell>
          <cell r="V27">
            <v>100</v>
          </cell>
          <cell r="W27">
            <v>100.52404807659833</v>
          </cell>
          <cell r="X27">
            <v>100.36905038528499</v>
          </cell>
        </row>
        <row r="28">
          <cell r="B28" t="str">
            <v>Industrial Design Services</v>
          </cell>
          <cell r="C28">
            <v>85.426783367151117</v>
          </cell>
          <cell r="D28">
            <v>87.408700257266375</v>
          </cell>
          <cell r="E28">
            <v>89.392890964436518</v>
          </cell>
          <cell r="F28">
            <v>90.559262058445285</v>
          </cell>
          <cell r="G28">
            <v>91.287014697767404</v>
          </cell>
          <cell r="H28">
            <v>91.83127281253887</v>
          </cell>
          <cell r="I28">
            <v>91.990897775672252</v>
          </cell>
          <cell r="J28">
            <v>92.470313750330106</v>
          </cell>
          <cell r="K28">
            <v>93.893495330163859</v>
          </cell>
          <cell r="L28">
            <v>95.538680712709066</v>
          </cell>
          <cell r="M28">
            <v>96.541653200304836</v>
          </cell>
          <cell r="N28">
            <v>96.746739542416833</v>
          </cell>
          <cell r="O28">
            <v>96.598347550838184</v>
          </cell>
          <cell r="P28">
            <v>96.461979460484287</v>
          </cell>
          <cell r="Q28">
            <v>96.499846074650435</v>
          </cell>
          <cell r="R28">
            <v>96.800720150781302</v>
          </cell>
          <cell r="S28">
            <v>97.305509351251089</v>
          </cell>
          <cell r="T28">
            <v>98.03810622513457</v>
          </cell>
          <cell r="U28">
            <v>98.988434771700938</v>
          </cell>
          <cell r="V28">
            <v>100</v>
          </cell>
          <cell r="W28">
            <v>100.52404807659832</v>
          </cell>
          <cell r="X28">
            <v>100.36905038528504</v>
          </cell>
        </row>
        <row r="29">
          <cell r="B29" t="str">
            <v>Graphic Design Services</v>
          </cell>
          <cell r="C29">
            <v>85.426783367151174</v>
          </cell>
          <cell r="D29">
            <v>87.408700257266446</v>
          </cell>
          <cell r="E29">
            <v>89.392890964436603</v>
          </cell>
          <cell r="F29">
            <v>90.559262058445384</v>
          </cell>
          <cell r="G29">
            <v>91.287014697767503</v>
          </cell>
          <cell r="H29">
            <v>91.831272812538927</v>
          </cell>
          <cell r="I29">
            <v>91.990897775672337</v>
          </cell>
          <cell r="J29">
            <v>92.470313750330092</v>
          </cell>
          <cell r="K29">
            <v>93.893495330163816</v>
          </cell>
          <cell r="L29">
            <v>95.538680712709038</v>
          </cell>
          <cell r="M29">
            <v>96.541653200304737</v>
          </cell>
          <cell r="N29">
            <v>96.746739542416776</v>
          </cell>
          <cell r="O29">
            <v>96.598347550838128</v>
          </cell>
          <cell r="P29">
            <v>96.461979460484187</v>
          </cell>
          <cell r="Q29">
            <v>96.49984607465035</v>
          </cell>
          <cell r="R29">
            <v>96.800720150781331</v>
          </cell>
          <cell r="S29">
            <v>97.305509351251118</v>
          </cell>
          <cell r="T29">
            <v>98.038106225134584</v>
          </cell>
          <cell r="U29">
            <v>98.988434771700881</v>
          </cell>
          <cell r="V29">
            <v>100</v>
          </cell>
          <cell r="W29">
            <v>100.52404807659832</v>
          </cell>
          <cell r="X29">
            <v>100.36905038528508</v>
          </cell>
        </row>
        <row r="30">
          <cell r="B30" t="str">
            <v>Fashion Design Services</v>
          </cell>
          <cell r="C30">
            <v>85.426783367151046</v>
          </cell>
          <cell r="D30">
            <v>87.408700257266318</v>
          </cell>
          <cell r="E30">
            <v>89.392890964436504</v>
          </cell>
          <cell r="F30">
            <v>90.559262058445213</v>
          </cell>
          <cell r="G30">
            <v>91.287014697767404</v>
          </cell>
          <cell r="H30">
            <v>91.831272812538813</v>
          </cell>
          <cell r="I30">
            <v>91.990897775672224</v>
          </cell>
          <cell r="J30">
            <v>92.470313750330106</v>
          </cell>
          <cell r="K30">
            <v>93.893495330163773</v>
          </cell>
          <cell r="L30">
            <v>95.538680712709109</v>
          </cell>
          <cell r="M30">
            <v>96.541653200304808</v>
          </cell>
          <cell r="N30">
            <v>96.746739542416847</v>
          </cell>
          <cell r="O30">
            <v>96.598347550838199</v>
          </cell>
          <cell r="P30">
            <v>96.461979460484343</v>
          </cell>
          <cell r="Q30">
            <v>96.49984607465035</v>
          </cell>
          <cell r="R30">
            <v>96.800720150781331</v>
          </cell>
          <cell r="S30">
            <v>97.305509351251089</v>
          </cell>
          <cell r="T30">
            <v>98.038106225134541</v>
          </cell>
          <cell r="U30">
            <v>98.988434771700852</v>
          </cell>
          <cell r="V30">
            <v>100</v>
          </cell>
          <cell r="W30">
            <v>100.52404807659832</v>
          </cell>
          <cell r="X30">
            <v>100.36905038528505</v>
          </cell>
        </row>
        <row r="31">
          <cell r="B31" t="str">
            <v>Computer Systems Design</v>
          </cell>
          <cell r="C31">
            <v>109.13819652714297</v>
          </cell>
          <cell r="D31">
            <v>108.93757870894738</v>
          </cell>
          <cell r="E31">
            <v>109.90926281347291</v>
          </cell>
          <cell r="F31">
            <v>110.53735171618069</v>
          </cell>
          <cell r="G31">
            <v>109.89717051500658</v>
          </cell>
          <cell r="H31">
            <v>108.34318742160356</v>
          </cell>
          <cell r="I31">
            <v>106.61494092366442</v>
          </cell>
          <cell r="J31">
            <v>105.52075592600704</v>
          </cell>
          <cell r="K31">
            <v>105.28650519006659</v>
          </cell>
          <cell r="L31">
            <v>105.17803354079527</v>
          </cell>
          <cell r="M31">
            <v>105.19680624824908</v>
          </cell>
          <cell r="N31">
            <v>104.98899849609829</v>
          </cell>
          <cell r="O31">
            <v>103.83989143886032</v>
          </cell>
          <cell r="P31">
            <v>103.02817405396843</v>
          </cell>
          <cell r="Q31">
            <v>102.63354474871545</v>
          </cell>
          <cell r="R31">
            <v>102.0927378179572</v>
          </cell>
          <cell r="S31">
            <v>101.65535808100408</v>
          </cell>
          <cell r="T31">
            <v>101.13543259185731</v>
          </cell>
          <cell r="U31">
            <v>100.56864143823341</v>
          </cell>
          <cell r="V31">
            <v>100</v>
          </cell>
          <cell r="W31">
            <v>99.121871667178354</v>
          </cell>
          <cell r="X31">
            <v>98.120266893032323</v>
          </cell>
        </row>
        <row r="32">
          <cell r="B32" t="str">
            <v>Photography And Photofinishing Services</v>
          </cell>
          <cell r="C32">
            <v>84.369149352132524</v>
          </cell>
          <cell r="D32">
            <v>84.81848059837283</v>
          </cell>
          <cell r="E32">
            <v>85.499023277320902</v>
          </cell>
          <cell r="F32">
            <v>86.547455376232236</v>
          </cell>
          <cell r="G32">
            <v>87.749434295640555</v>
          </cell>
          <cell r="H32">
            <v>88.735644722309431</v>
          </cell>
          <cell r="I32">
            <v>89.347000175308352</v>
          </cell>
          <cell r="J32">
            <v>89.827759285095496</v>
          </cell>
          <cell r="K32">
            <v>90.459458947034051</v>
          </cell>
          <cell r="L32">
            <v>91.214761474575397</v>
          </cell>
          <cell r="M32">
            <v>92.268288211856998</v>
          </cell>
          <cell r="N32">
            <v>93.606294888141392</v>
          </cell>
          <cell r="O32">
            <v>94.703632095701934</v>
          </cell>
          <cell r="P32">
            <v>95.792576180480978</v>
          </cell>
          <cell r="Q32">
            <v>96.9605394209363</v>
          </cell>
          <cell r="R32">
            <v>97.790437513884854</v>
          </cell>
          <cell r="S32">
            <v>98.532953894707475</v>
          </cell>
          <cell r="T32">
            <v>99.211661648611937</v>
          </cell>
          <cell r="U32">
            <v>99.8772925467199</v>
          </cell>
          <cell r="V32">
            <v>100</v>
          </cell>
          <cell r="W32">
            <v>99.315856483069027</v>
          </cell>
          <cell r="X32">
            <v>98.609369123938677</v>
          </cell>
        </row>
        <row r="33">
          <cell r="B33" t="str">
            <v>All Other Design Services</v>
          </cell>
          <cell r="C33">
            <v>85.426783367151089</v>
          </cell>
          <cell r="D33">
            <v>87.408700257266332</v>
          </cell>
          <cell r="E33">
            <v>89.392890964436475</v>
          </cell>
          <cell r="F33">
            <v>90.559262058445128</v>
          </cell>
          <cell r="G33">
            <v>91.287014697767304</v>
          </cell>
          <cell r="H33">
            <v>91.831272812538757</v>
          </cell>
          <cell r="I33">
            <v>91.990897775672181</v>
          </cell>
          <cell r="J33">
            <v>92.470313750330007</v>
          </cell>
          <cell r="K33">
            <v>93.893495330163717</v>
          </cell>
          <cell r="L33">
            <v>95.538680712708995</v>
          </cell>
          <cell r="M33">
            <v>96.541653200304793</v>
          </cell>
          <cell r="N33">
            <v>96.746739542416776</v>
          </cell>
          <cell r="O33">
            <v>96.598347550838128</v>
          </cell>
          <cell r="P33">
            <v>96.461979460484187</v>
          </cell>
          <cell r="Q33">
            <v>96.499846074650335</v>
          </cell>
          <cell r="R33">
            <v>96.800720150781189</v>
          </cell>
          <cell r="S33">
            <v>97.305509351250961</v>
          </cell>
          <cell r="T33">
            <v>98.038106225134442</v>
          </cell>
          <cell r="U33">
            <v>98.988434771700852</v>
          </cell>
          <cell r="V33">
            <v>100</v>
          </cell>
          <cell r="W33">
            <v>100.52404807659818</v>
          </cell>
          <cell r="X33">
            <v>100.36905038528488</v>
          </cell>
        </row>
        <row r="34">
          <cell r="B34" t="str">
            <v>Fine Arts Education</v>
          </cell>
          <cell r="C34">
            <v>66.888450554808244</v>
          </cell>
          <cell r="D34">
            <v>68.692459928179346</v>
          </cell>
          <cell r="E34">
            <v>70.885914444825801</v>
          </cell>
          <cell r="F34">
            <v>72.814639005419863</v>
          </cell>
          <cell r="G34">
            <v>74.55424725580329</v>
          </cell>
          <cell r="H34">
            <v>76.450374735853785</v>
          </cell>
          <cell r="I34">
            <v>78.840881927342835</v>
          </cell>
          <cell r="J34">
            <v>81.564678185060245</v>
          </cell>
          <cell r="K34">
            <v>84.097209113969328</v>
          </cell>
          <cell r="L34">
            <v>85.98086669307645</v>
          </cell>
          <cell r="M34">
            <v>87.646806744401019</v>
          </cell>
          <cell r="N34">
            <v>89.330070960844722</v>
          </cell>
          <cell r="O34">
            <v>90.873642120210263</v>
          </cell>
          <cell r="P34">
            <v>92.634604359672508</v>
          </cell>
          <cell r="Q34">
            <v>94.566187997872959</v>
          </cell>
          <cell r="R34">
            <v>96.143313619883614</v>
          </cell>
          <cell r="S34">
            <v>97.249243199804027</v>
          </cell>
          <cell r="T34">
            <v>98.052042501392776</v>
          </cell>
          <cell r="U34">
            <v>98.827379015882215</v>
          </cell>
          <cell r="V34">
            <v>100</v>
          </cell>
          <cell r="W34">
            <v>101.30097787763899</v>
          </cell>
          <cell r="X34">
            <v>102.13349735107403</v>
          </cell>
        </row>
        <row r="35">
          <cell r="B35" t="str">
            <v>Education Services</v>
          </cell>
          <cell r="C35">
            <v>63.013966473521855</v>
          </cell>
          <cell r="D35">
            <v>64.845111151720999</v>
          </cell>
          <cell r="E35">
            <v>66.735031180658382</v>
          </cell>
          <cell r="F35">
            <v>68.729416983350561</v>
          </cell>
          <cell r="G35">
            <v>70.816371655067186</v>
          </cell>
          <cell r="H35">
            <v>73.076102133864865</v>
          </cell>
          <cell r="I35">
            <v>75.458136264541153</v>
          </cell>
          <cell r="J35">
            <v>77.892766767054127</v>
          </cell>
          <cell r="K35">
            <v>80.212408721076685</v>
          </cell>
          <cell r="L35">
            <v>82.379763595314287</v>
          </cell>
          <cell r="M35">
            <v>84.558089516264118</v>
          </cell>
          <cell r="N35">
            <v>86.655527780709789</v>
          </cell>
          <cell r="O35">
            <v>88.443152939292915</v>
          </cell>
          <cell r="P35">
            <v>90.055749359589157</v>
          </cell>
          <cell r="Q35">
            <v>91.687788776569363</v>
          </cell>
          <cell r="R35">
            <v>93.351445762565632</v>
          </cell>
          <cell r="S35">
            <v>95.065686178660783</v>
          </cell>
          <cell r="T35">
            <v>96.798953473964488</v>
          </cell>
          <cell r="U35">
            <v>98.434875580601172</v>
          </cell>
          <cell r="V35">
            <v>100</v>
          </cell>
          <cell r="W35">
            <v>101.699032221663</v>
          </cell>
          <cell r="X35">
            <v>103.47742404990117</v>
          </cell>
        </row>
        <row r="36">
          <cell r="B36" t="str">
            <v>Entertainment Originals</v>
          </cell>
          <cell r="C36">
            <v>93.087809669918656</v>
          </cell>
          <cell r="D36">
            <v>93.672465469035373</v>
          </cell>
          <cell r="E36">
            <v>94.88107070814479</v>
          </cell>
          <cell r="F36">
            <v>95.902630936847331</v>
          </cell>
          <cell r="G36">
            <v>96.335325278097642</v>
          </cell>
          <cell r="H36">
            <v>96.303729795170284</v>
          </cell>
          <cell r="I36">
            <v>96.38018717806257</v>
          </cell>
          <cell r="J36">
            <v>96.6929124362442</v>
          </cell>
          <cell r="K36">
            <v>97.016624073381848</v>
          </cell>
          <cell r="L36">
            <v>97.561455612206913</v>
          </cell>
          <cell r="M36">
            <v>97.855141696287504</v>
          </cell>
          <cell r="N36">
            <v>97.782452481793442</v>
          </cell>
          <cell r="O36">
            <v>97.605486061411511</v>
          </cell>
          <cell r="P36">
            <v>97.393404468999577</v>
          </cell>
          <cell r="Q36">
            <v>97.427143451921523</v>
          </cell>
          <cell r="R36">
            <v>97.545039524940066</v>
          </cell>
          <cell r="S36">
            <v>97.773261044523238</v>
          </cell>
          <cell r="T36">
            <v>98.355148811511341</v>
          </cell>
          <cell r="U36">
            <v>99.17056767165522</v>
          </cell>
          <cell r="V36">
            <v>100</v>
          </cell>
          <cell r="W36">
            <v>100.70161550936456</v>
          </cell>
          <cell r="X36">
            <v>101.28015412496465</v>
          </cell>
        </row>
        <row r="37">
          <cell r="B37" t="str">
            <v>Supporting Arts and Cultural Production</v>
          </cell>
          <cell r="C37">
            <v>87.405947256753791</v>
          </cell>
          <cell r="D37">
            <v>88.24264477475964</v>
          </cell>
          <cell r="E37">
            <v>89.267048574759244</v>
          </cell>
          <cell r="F37">
            <v>90.431308072023526</v>
          </cell>
          <cell r="G37">
            <v>91.389163434376854</v>
          </cell>
          <cell r="H37">
            <v>92.097866212135216</v>
          </cell>
          <cell r="I37">
            <v>92.972651809868736</v>
          </cell>
          <cell r="J37">
            <v>93.92232595873493</v>
          </cell>
          <cell r="K37">
            <v>94.696669696611735</v>
          </cell>
          <cell r="L37">
            <v>95.270447897010015</v>
          </cell>
          <cell r="M37">
            <v>96.029092360676287</v>
          </cell>
          <cell r="N37">
            <v>96.408088901052309</v>
          </cell>
          <cell r="O37">
            <v>96.591070690058174</v>
          </cell>
          <cell r="P37">
            <v>97.259172619478534</v>
          </cell>
          <cell r="Q37">
            <v>98.03544735360525</v>
          </cell>
          <cell r="R37">
            <v>98.637594818647742</v>
          </cell>
          <cell r="S37">
            <v>98.847995728381903</v>
          </cell>
          <cell r="T37">
            <v>98.984326283429752</v>
          </cell>
          <cell r="U37">
            <v>99.455378867996245</v>
          </cell>
          <cell r="V37">
            <v>100</v>
          </cell>
          <cell r="W37">
            <v>100.43190217085569</v>
          </cell>
          <cell r="X37">
            <v>101.05295712708526</v>
          </cell>
        </row>
        <row r="38">
          <cell r="B38" t="str">
            <v>Art support services</v>
          </cell>
          <cell r="C38">
            <v>76.944476500810509</v>
          </cell>
          <cell r="D38">
            <v>77.69187218012739</v>
          </cell>
          <cell r="E38">
            <v>79.048936409588109</v>
          </cell>
          <cell r="F38">
            <v>80.318362135528034</v>
          </cell>
          <cell r="G38">
            <v>81.338115612137145</v>
          </cell>
          <cell r="H38">
            <v>82.153803018102238</v>
          </cell>
          <cell r="I38">
            <v>83.211989549307987</v>
          </cell>
          <cell r="J38">
            <v>84.798344617983901</v>
          </cell>
          <cell r="K38">
            <v>86.560054194902136</v>
          </cell>
          <cell r="L38">
            <v>88.311774939611368</v>
          </cell>
          <cell r="M38">
            <v>90.188525421782501</v>
          </cell>
          <cell r="N38">
            <v>91.424188811956157</v>
          </cell>
          <cell r="O38">
            <v>92.157490476908094</v>
          </cell>
          <cell r="P38">
            <v>93.202961111998107</v>
          </cell>
          <cell r="Q38">
            <v>94.299622042021596</v>
          </cell>
          <cell r="R38">
            <v>95.467380361080274</v>
          </cell>
          <cell r="S38">
            <v>96.603722891603866</v>
          </cell>
          <cell r="T38">
            <v>97.8023418178974</v>
          </cell>
          <cell r="U38">
            <v>98.936432688791569</v>
          </cell>
          <cell r="V38">
            <v>100</v>
          </cell>
          <cell r="W38">
            <v>101.21791503437281</v>
          </cell>
          <cell r="X38">
            <v>102.30001596534659</v>
          </cell>
        </row>
        <row r="39">
          <cell r="B39" t="str">
            <v>Rental And Leasing</v>
          </cell>
          <cell r="C39">
            <v>88.69534050500431</v>
          </cell>
          <cell r="D39">
            <v>88.25236672062745</v>
          </cell>
          <cell r="E39">
            <v>88.634324919929782</v>
          </cell>
          <cell r="F39">
            <v>88.550786788549161</v>
          </cell>
          <cell r="G39">
            <v>88.564901233643127</v>
          </cell>
          <cell r="H39">
            <v>88.065810573356387</v>
          </cell>
          <cell r="I39">
            <v>87.43844188864766</v>
          </cell>
          <cell r="J39">
            <v>87.78362132086896</v>
          </cell>
          <cell r="K39">
            <v>88.870981189166045</v>
          </cell>
          <cell r="L39">
            <v>90.203136550672653</v>
          </cell>
          <cell r="M39">
            <v>91.605938118131519</v>
          </cell>
          <cell r="N39">
            <v>92.818296649418187</v>
          </cell>
          <cell r="O39">
            <v>93.310101153705475</v>
          </cell>
          <cell r="P39">
            <v>94.227772396167836</v>
          </cell>
          <cell r="Q39">
            <v>95.698291648918783</v>
          </cell>
          <cell r="R39">
            <v>96.494562598311063</v>
          </cell>
          <cell r="S39">
            <v>96.873883929475525</v>
          </cell>
          <cell r="T39">
            <v>97.667405938579918</v>
          </cell>
          <cell r="U39">
            <v>98.869443762198671</v>
          </cell>
          <cell r="V39">
            <v>100</v>
          </cell>
          <cell r="W39">
            <v>100.93703229072281</v>
          </cell>
          <cell r="X39">
            <v>101.88025360762371</v>
          </cell>
        </row>
        <row r="40">
          <cell r="B40" t="str">
            <v>Agents/Managers For Artists</v>
          </cell>
          <cell r="C40">
            <v>69.196657760213071</v>
          </cell>
          <cell r="D40">
            <v>70.524954757912511</v>
          </cell>
          <cell r="E40">
            <v>72.533609959244146</v>
          </cell>
          <cell r="F40">
            <v>74.775951948109821</v>
          </cell>
          <cell r="G40">
            <v>76.809285218115448</v>
          </cell>
          <cell r="H40">
            <v>77.985501731756798</v>
          </cell>
          <cell r="I40">
            <v>79.228459960752033</v>
          </cell>
          <cell r="J40">
            <v>81.355430914102143</v>
          </cell>
          <cell r="K40">
            <v>83.355250274015205</v>
          </cell>
          <cell r="L40">
            <v>85.14825783968854</v>
          </cell>
          <cell r="M40">
            <v>87.325784176224076</v>
          </cell>
          <cell r="N40">
            <v>89.014424899275667</v>
          </cell>
          <cell r="O40">
            <v>90.059940532376174</v>
          </cell>
          <cell r="P40">
            <v>90.515424862597953</v>
          </cell>
          <cell r="Q40">
            <v>91.203764223545804</v>
          </cell>
          <cell r="R40">
            <v>92.549719030644241</v>
          </cell>
          <cell r="S40">
            <v>93.832418906502284</v>
          </cell>
          <cell r="T40">
            <v>96.157967467186126</v>
          </cell>
          <cell r="U40">
            <v>98.635559865742067</v>
          </cell>
          <cell r="V40">
            <v>100</v>
          </cell>
          <cell r="W40">
            <v>101.00468464878401</v>
          </cell>
          <cell r="X40">
            <v>101.97040918213231</v>
          </cell>
        </row>
        <row r="41">
          <cell r="B41" t="str">
            <v>Promoters Of Performing Arts And Similar Events</v>
          </cell>
          <cell r="C41">
            <v>70.656053910580752</v>
          </cell>
          <cell r="D41">
            <v>72.003254343031102</v>
          </cell>
          <cell r="E41">
            <v>74.020437609135129</v>
          </cell>
          <cell r="F41">
            <v>76.122996786595365</v>
          </cell>
          <cell r="G41">
            <v>77.813678574221399</v>
          </cell>
          <cell r="H41">
            <v>78.857142937289694</v>
          </cell>
          <cell r="I41">
            <v>80.075743187974751</v>
          </cell>
          <cell r="J41">
            <v>82.046586524356485</v>
          </cell>
          <cell r="K41">
            <v>83.999019956794498</v>
          </cell>
          <cell r="L41">
            <v>85.765474028475225</v>
          </cell>
          <cell r="M41">
            <v>87.819398060747119</v>
          </cell>
          <cell r="N41">
            <v>89.44464434873997</v>
          </cell>
          <cell r="O41">
            <v>90.423524299348841</v>
          </cell>
          <cell r="P41">
            <v>90.893172843883292</v>
          </cell>
          <cell r="Q41">
            <v>91.582664517970585</v>
          </cell>
          <cell r="R41">
            <v>92.844125297530468</v>
          </cell>
          <cell r="S41">
            <v>94.094880387663849</v>
          </cell>
          <cell r="T41">
            <v>96.292635294784276</v>
          </cell>
          <cell r="U41">
            <v>98.641271907454637</v>
          </cell>
          <cell r="V41">
            <v>100</v>
          </cell>
          <cell r="W41">
            <v>101.00928708337156</v>
          </cell>
          <cell r="X41">
            <v>101.95173220581788</v>
          </cell>
        </row>
        <row r="42">
          <cell r="B42" t="str">
            <v>Grant-Making And Giving Services</v>
          </cell>
          <cell r="C42">
            <v>73.542093431437621</v>
          </cell>
          <cell r="D42">
            <v>74.975162511290677</v>
          </cell>
          <cell r="E42">
            <v>76.664075623916943</v>
          </cell>
          <cell r="F42">
            <v>78.495011496864748</v>
          </cell>
          <cell r="G42">
            <v>80.004045140853052</v>
          </cell>
          <cell r="H42">
            <v>80.926768360887081</v>
          </cell>
          <cell r="I42">
            <v>82.140528282563665</v>
          </cell>
          <cell r="J42">
            <v>83.858124363892429</v>
          </cell>
          <cell r="K42">
            <v>85.551875960372001</v>
          </cell>
          <cell r="L42">
            <v>87.362423326156431</v>
          </cell>
          <cell r="M42">
            <v>88.775121293288734</v>
          </cell>
          <cell r="N42">
            <v>89.285901306193665</v>
          </cell>
          <cell r="O42">
            <v>89.919339034761066</v>
          </cell>
          <cell r="P42">
            <v>91.147457215558063</v>
          </cell>
          <cell r="Q42">
            <v>92.373285126850803</v>
          </cell>
          <cell r="R42">
            <v>93.885899181785049</v>
          </cell>
          <cell r="S42">
            <v>95.748050707555095</v>
          </cell>
          <cell r="T42">
            <v>97.373441999540901</v>
          </cell>
          <cell r="U42">
            <v>98.674496315908229</v>
          </cell>
          <cell r="V42">
            <v>100</v>
          </cell>
          <cell r="W42">
            <v>101.62260975885732</v>
          </cell>
          <cell r="X42">
            <v>102.95908665064356</v>
          </cell>
        </row>
        <row r="43">
          <cell r="B43" t="str">
            <v>Unions</v>
          </cell>
          <cell r="C43">
            <v>78.698994151170012</v>
          </cell>
          <cell r="D43">
            <v>79.84718117257529</v>
          </cell>
          <cell r="E43">
            <v>80.993812837499576</v>
          </cell>
          <cell r="F43">
            <v>82.379196103647942</v>
          </cell>
          <cell r="G43">
            <v>83.945477834262221</v>
          </cell>
          <cell r="H43">
            <v>85.041607179241268</v>
          </cell>
          <cell r="I43">
            <v>86.105609142593096</v>
          </cell>
          <cell r="J43">
            <v>87.694330192020601</v>
          </cell>
          <cell r="K43">
            <v>89.322182345131822</v>
          </cell>
          <cell r="L43">
            <v>90.737962871082871</v>
          </cell>
          <cell r="M43">
            <v>91.488677010592184</v>
          </cell>
          <cell r="N43">
            <v>91.785324516479051</v>
          </cell>
          <cell r="O43">
            <v>92.469030009954764</v>
          </cell>
          <cell r="P43">
            <v>93.73099906544951</v>
          </cell>
          <cell r="Q43">
            <v>94.933541033033919</v>
          </cell>
          <cell r="R43">
            <v>95.908559856204633</v>
          </cell>
          <cell r="S43">
            <v>96.843163589890153</v>
          </cell>
          <cell r="T43">
            <v>97.808796698042926</v>
          </cell>
          <cell r="U43">
            <v>98.828156191129011</v>
          </cell>
          <cell r="V43">
            <v>100</v>
          </cell>
          <cell r="W43">
            <v>101.27809144148263</v>
          </cell>
          <cell r="X43">
            <v>102.66328310053929</v>
          </cell>
        </row>
        <row r="44">
          <cell r="B44" t="str">
            <v>Government</v>
          </cell>
          <cell r="C44">
            <v>74.952221427206368</v>
          </cell>
          <cell r="D44">
            <v>76.049251731985436</v>
          </cell>
          <cell r="E44">
            <v>77.672368865044049</v>
          </cell>
          <cell r="F44">
            <v>79.260294543345694</v>
          </cell>
          <cell r="G44">
            <v>80.449979498171032</v>
          </cell>
          <cell r="H44">
            <v>81.710524937730995</v>
          </cell>
          <cell r="I44">
            <v>83.419419119876565</v>
          </cell>
          <cell r="J44">
            <v>85.385119891418483</v>
          </cell>
          <cell r="K44">
            <v>87.381433083289409</v>
          </cell>
          <cell r="L44">
            <v>89.389237991295062</v>
          </cell>
          <cell r="M44">
            <v>91.519202963030281</v>
          </cell>
          <cell r="N44">
            <v>92.539386134555841</v>
          </cell>
          <cell r="O44">
            <v>93.222606241860959</v>
          </cell>
          <cell r="P44">
            <v>94.741929224244899</v>
          </cell>
          <cell r="Q44">
            <v>96.013884844197989</v>
          </cell>
          <cell r="R44">
            <v>97.320713486873672</v>
          </cell>
          <cell r="S44">
            <v>98.66010166050323</v>
          </cell>
          <cell r="T44">
            <v>99.223371310365877</v>
          </cell>
          <cell r="U44">
            <v>99.309219338322094</v>
          </cell>
          <cell r="V44">
            <v>100</v>
          </cell>
          <cell r="W44">
            <v>101.56940035081467</v>
          </cell>
          <cell r="X44">
            <v>102.88635164718892</v>
          </cell>
        </row>
        <row r="45">
          <cell r="B45" t="str">
            <v>Other Support Services</v>
          </cell>
          <cell r="C45">
            <v>73.940877465153093</v>
          </cell>
          <cell r="D45">
            <v>74.978820601088685</v>
          </cell>
          <cell r="E45">
            <v>76.564861040918473</v>
          </cell>
          <cell r="F45">
            <v>78.399552661410581</v>
          </cell>
          <cell r="G45">
            <v>79.928011849308959</v>
          </cell>
          <cell r="H45">
            <v>81.056038788548392</v>
          </cell>
          <cell r="I45">
            <v>82.278810490329263</v>
          </cell>
          <cell r="J45">
            <v>83.884424605659675</v>
          </cell>
          <cell r="K45">
            <v>85.479299490464612</v>
          </cell>
          <cell r="L45">
            <v>87.064510791517847</v>
          </cell>
          <cell r="M45">
            <v>88.925340807475592</v>
          </cell>
          <cell r="N45">
            <v>90.767411827690452</v>
          </cell>
          <cell r="O45">
            <v>91.882861081154758</v>
          </cell>
          <cell r="P45">
            <v>92.941858320545919</v>
          </cell>
          <cell r="Q45">
            <v>94.287582135097395</v>
          </cell>
          <cell r="R45">
            <v>95.33432485474242</v>
          </cell>
          <cell r="S45">
            <v>96.341112397864322</v>
          </cell>
          <cell r="T45">
            <v>97.546231559933574</v>
          </cell>
          <cell r="U45">
            <v>98.877899846400368</v>
          </cell>
          <cell r="V45">
            <v>100</v>
          </cell>
          <cell r="W45">
            <v>100.95292654379419</v>
          </cell>
          <cell r="X45">
            <v>102.24832498611211</v>
          </cell>
        </row>
        <row r="46">
          <cell r="B46" t="str">
            <v>Books publishing</v>
          </cell>
          <cell r="C46">
            <v>80.889676410326388</v>
          </cell>
          <cell r="D46">
            <v>81.749864671297217</v>
          </cell>
          <cell r="E46">
            <v>82.539171673909777</v>
          </cell>
          <cell r="F46">
            <v>83.492471683601465</v>
          </cell>
          <cell r="G46">
            <v>85.169712877312946</v>
          </cell>
          <cell r="H46">
            <v>86.697048299484209</v>
          </cell>
          <cell r="I46">
            <v>87.759573746436246</v>
          </cell>
          <cell r="J46">
            <v>88.759865036169046</v>
          </cell>
          <cell r="K46">
            <v>89.827427805438475</v>
          </cell>
          <cell r="L46">
            <v>90.927472775091999</v>
          </cell>
          <cell r="M46">
            <v>92.01839331169856</v>
          </cell>
          <cell r="N46">
            <v>93.112889880423424</v>
          </cell>
          <cell r="O46">
            <v>94.10441489153682</v>
          </cell>
          <cell r="P46">
            <v>95.007287562088379</v>
          </cell>
          <cell r="Q46">
            <v>96.019348549710003</v>
          </cell>
          <cell r="R46">
            <v>97.129494625238664</v>
          </cell>
          <cell r="S46">
            <v>98.075709297366501</v>
          </cell>
          <cell r="T46">
            <v>99.083502837973313</v>
          </cell>
          <cell r="U46">
            <v>99.687881118544823</v>
          </cell>
          <cell r="V46">
            <v>100</v>
          </cell>
          <cell r="W46">
            <v>100.73432755890978</v>
          </cell>
          <cell r="X46">
            <v>101.27447645909993</v>
          </cell>
        </row>
        <row r="47">
          <cell r="B47" t="str">
            <v>Books Publishing - Education (K-12)</v>
          </cell>
          <cell r="C47">
            <v>71.952071371647818</v>
          </cell>
          <cell r="D47">
            <v>73.080782356843883</v>
          </cell>
          <cell r="E47">
            <v>74.144574819210689</v>
          </cell>
          <cell r="F47">
            <v>75.217567322215956</v>
          </cell>
          <cell r="G47">
            <v>76.562234667719352</v>
          </cell>
          <cell r="H47">
            <v>77.949437744363948</v>
          </cell>
          <cell r="I47">
            <v>79.77523830613066</v>
          </cell>
          <cell r="J47">
            <v>82.162742228521736</v>
          </cell>
          <cell r="K47">
            <v>84.474381482103084</v>
          </cell>
          <cell r="L47">
            <v>86.182338000822753</v>
          </cell>
          <cell r="M47">
            <v>87.727025907956175</v>
          </cell>
          <cell r="N47">
            <v>89.212648138984278</v>
          </cell>
          <cell r="O47">
            <v>90.97382950980473</v>
          </cell>
          <cell r="P47">
            <v>92.741995445642914</v>
          </cell>
          <cell r="Q47">
            <v>94.285839408277383</v>
          </cell>
          <cell r="R47">
            <v>96.060472596430628</v>
          </cell>
          <cell r="S47">
            <v>97.420774809178269</v>
          </cell>
          <cell r="T47">
            <v>98.78020674962923</v>
          </cell>
          <cell r="U47">
            <v>100.01226976349946</v>
          </cell>
          <cell r="V47">
            <v>100</v>
          </cell>
          <cell r="W47">
            <v>100.48441363540897</v>
          </cell>
          <cell r="X47">
            <v>101.69721904154197</v>
          </cell>
        </row>
        <row r="48">
          <cell r="B48" t="str">
            <v>Books Publishing - Higher Education</v>
          </cell>
          <cell r="C48">
            <v>57.860276284678626</v>
          </cell>
          <cell r="D48">
            <v>59.108025031611845</v>
          </cell>
          <cell r="E48">
            <v>60.66022523344229</v>
          </cell>
          <cell r="F48">
            <v>62.583438155613955</v>
          </cell>
          <cell r="G48">
            <v>64.743764168088205</v>
          </cell>
          <cell r="H48">
            <v>66.925529272581656</v>
          </cell>
          <cell r="I48">
            <v>69.119576730347873</v>
          </cell>
          <cell r="J48">
            <v>71.276223910999065</v>
          </cell>
          <cell r="K48">
            <v>73.672348518286014</v>
          </cell>
          <cell r="L48">
            <v>76.488284117864978</v>
          </cell>
          <cell r="M48">
            <v>79.822010206976216</v>
          </cell>
          <cell r="N48">
            <v>82.945029722538692</v>
          </cell>
          <cell r="O48">
            <v>84.939731087051925</v>
          </cell>
          <cell r="P48">
            <v>86.814498561617228</v>
          </cell>
          <cell r="Q48">
            <v>89.865673636908483</v>
          </cell>
          <cell r="R48">
            <v>93.219109984114979</v>
          </cell>
          <cell r="S48">
            <v>95.664865368337189</v>
          </cell>
          <cell r="T48">
            <v>97.789366711759214</v>
          </cell>
          <cell r="U48">
            <v>99.630952060465788</v>
          </cell>
          <cell r="V48">
            <v>100</v>
          </cell>
          <cell r="W48">
            <v>99.715003498610415</v>
          </cell>
          <cell r="X48">
            <v>100.01216000287721</v>
          </cell>
        </row>
        <row r="49">
          <cell r="B49" t="str">
            <v>Books Publishing - General Reference</v>
          </cell>
          <cell r="C49">
            <v>91.958294744141227</v>
          </cell>
          <cell r="D49">
            <v>93.476093803614759</v>
          </cell>
          <cell r="E49">
            <v>95.449968689617918</v>
          </cell>
          <cell r="F49">
            <v>96.659196196016481</v>
          </cell>
          <cell r="G49">
            <v>96.466866534361387</v>
          </cell>
          <cell r="H49">
            <v>96.962840617222099</v>
          </cell>
          <cell r="I49">
            <v>98.557962886433785</v>
          </cell>
          <cell r="J49">
            <v>98.917549723007099</v>
          </cell>
          <cell r="K49">
            <v>98.890229167697214</v>
          </cell>
          <cell r="L49">
            <v>99.57939557087505</v>
          </cell>
          <cell r="M49">
            <v>99.775654259126583</v>
          </cell>
          <cell r="N49">
            <v>100.0564952210715</v>
          </cell>
          <cell r="O49">
            <v>100.63717912845331</v>
          </cell>
          <cell r="P49">
            <v>100.80915516361166</v>
          </cell>
          <cell r="Q49">
            <v>101.03316576152056</v>
          </cell>
          <cell r="R49">
            <v>101.35318632503525</v>
          </cell>
          <cell r="S49">
            <v>101.59971763212863</v>
          </cell>
          <cell r="T49">
            <v>101.00268304127968</v>
          </cell>
          <cell r="U49">
            <v>100.11821564895405</v>
          </cell>
          <cell r="V49">
            <v>100</v>
          </cell>
          <cell r="W49">
            <v>99.871764289425769</v>
          </cell>
          <cell r="X49">
            <v>98.672375835122821</v>
          </cell>
        </row>
        <row r="50">
          <cell r="B50" t="str">
            <v>Books Publishing - Professional, Technical, And Scholarly</v>
          </cell>
          <cell r="C50">
            <v>61.245206237116747</v>
          </cell>
          <cell r="D50">
            <v>62.717177941047339</v>
          </cell>
          <cell r="E50">
            <v>63.966980236689999</v>
          </cell>
          <cell r="F50">
            <v>64.890313435409809</v>
          </cell>
          <cell r="G50">
            <v>66.421474876882698</v>
          </cell>
          <cell r="H50">
            <v>68.370395063073332</v>
          </cell>
          <cell r="I50">
            <v>70.486127416986889</v>
          </cell>
          <cell r="J50">
            <v>73.09357296354996</v>
          </cell>
          <cell r="K50">
            <v>75.823269601424272</v>
          </cell>
          <cell r="L50">
            <v>78.468429183114878</v>
          </cell>
          <cell r="M50">
            <v>81.29648730005853</v>
          </cell>
          <cell r="N50">
            <v>84.201932936756293</v>
          </cell>
          <cell r="O50">
            <v>86.508431446953622</v>
          </cell>
          <cell r="P50">
            <v>88.193219200911457</v>
          </cell>
          <cell r="Q50">
            <v>89.845047487881629</v>
          </cell>
          <cell r="R50">
            <v>91.514253237938277</v>
          </cell>
          <cell r="S50">
            <v>93.230478284393968</v>
          </cell>
          <cell r="T50">
            <v>95.366745664286142</v>
          </cell>
          <cell r="U50">
            <v>97.57344388825274</v>
          </cell>
          <cell r="V50">
            <v>100</v>
          </cell>
          <cell r="W50">
            <v>102.65662455604834</v>
          </cell>
          <cell r="X50">
            <v>105.69643367726682</v>
          </cell>
        </row>
        <row r="51">
          <cell r="B51" t="str">
            <v>Books Publishing - Adult Trade</v>
          </cell>
          <cell r="C51">
            <v>91.653438916649151</v>
          </cell>
          <cell r="D51">
            <v>91.961776101508761</v>
          </cell>
          <cell r="E51">
            <v>92.148576303811154</v>
          </cell>
          <cell r="F51">
            <v>92.42995889080332</v>
          </cell>
          <cell r="G51">
            <v>94.102659636111852</v>
          </cell>
          <cell r="H51">
            <v>95.897455959620942</v>
          </cell>
          <cell r="I51">
            <v>96.372278386773203</v>
          </cell>
          <cell r="J51">
            <v>96.51538504076666</v>
          </cell>
          <cell r="K51">
            <v>96.760737639433216</v>
          </cell>
          <cell r="L51">
            <v>97.063596265622436</v>
          </cell>
          <cell r="M51">
            <v>97.218368083479049</v>
          </cell>
          <cell r="N51">
            <v>97.469220165577212</v>
          </cell>
          <cell r="O51">
            <v>97.825130130940991</v>
          </cell>
          <cell r="P51">
            <v>98.229284359796225</v>
          </cell>
          <cell r="Q51">
            <v>98.668205175538233</v>
          </cell>
          <cell r="R51">
            <v>99.106511177865613</v>
          </cell>
          <cell r="S51">
            <v>99.424847921043877</v>
          </cell>
          <cell r="T51">
            <v>99.74964579892125</v>
          </cell>
          <cell r="U51">
            <v>99.771502529887471</v>
          </cell>
          <cell r="V51">
            <v>100</v>
          </cell>
          <cell r="W51">
            <v>100.41995412148277</v>
          </cell>
          <cell r="X51">
            <v>100.55298052691282</v>
          </cell>
        </row>
        <row r="52">
          <cell r="B52" t="str">
            <v>Books Publishing - Children</v>
          </cell>
          <cell r="C52">
            <v>93.464656934087515</v>
          </cell>
          <cell r="D52">
            <v>94.685017080686222</v>
          </cell>
          <cell r="E52">
            <v>95.731590940143434</v>
          </cell>
          <cell r="F52">
            <v>97.944757947096775</v>
          </cell>
          <cell r="G52">
            <v>100.53646510051209</v>
          </cell>
          <cell r="H52">
            <v>101.08819168777161</v>
          </cell>
          <cell r="I52">
            <v>101.2670697429628</v>
          </cell>
          <cell r="J52">
            <v>101.25497172948417</v>
          </cell>
          <cell r="K52">
            <v>101.35859331501386</v>
          </cell>
          <cell r="L52">
            <v>101.61007575831889</v>
          </cell>
          <cell r="M52">
            <v>102.03713617857908</v>
          </cell>
          <cell r="N52">
            <v>102.30670038066032</v>
          </cell>
          <cell r="O52">
            <v>102.49311198474489</v>
          </cell>
          <cell r="P52">
            <v>102.74123130873282</v>
          </cell>
          <cell r="Q52">
            <v>102.95313163509145</v>
          </cell>
          <cell r="R52">
            <v>103.14196012866977</v>
          </cell>
          <cell r="S52">
            <v>103.368691320872</v>
          </cell>
          <cell r="T52">
            <v>103.73641753597016</v>
          </cell>
          <cell r="U52">
            <v>101.94705335457787</v>
          </cell>
          <cell r="V52">
            <v>100</v>
          </cell>
          <cell r="W52">
            <v>100.31521261731578</v>
          </cell>
          <cell r="X52">
            <v>100.06236723493325</v>
          </cell>
        </row>
        <row r="53">
          <cell r="B53" t="str">
            <v>Other publishing</v>
          </cell>
          <cell r="C53">
            <v>91.093276689320575</v>
          </cell>
          <cell r="D53">
            <v>91.918736929978863</v>
          </cell>
          <cell r="E53">
            <v>92.798217221345865</v>
          </cell>
          <cell r="F53">
            <v>93.863138194259051</v>
          </cell>
          <cell r="G53">
            <v>95.024549676505572</v>
          </cell>
          <cell r="H53">
            <v>95.779066186251853</v>
          </cell>
          <cell r="I53">
            <v>95.792647462013136</v>
          </cell>
          <cell r="J53">
            <v>95.945366112081999</v>
          </cell>
          <cell r="K53">
            <v>96.544895727285123</v>
          </cell>
          <cell r="L53">
            <v>97.300120397268358</v>
          </cell>
          <cell r="M53">
            <v>98.186482420936883</v>
          </cell>
          <cell r="N53">
            <v>98.985109329276909</v>
          </cell>
          <cell r="O53">
            <v>99.445435850324898</v>
          </cell>
          <cell r="P53">
            <v>99.772720425600056</v>
          </cell>
          <cell r="Q53">
            <v>100.10478234960097</v>
          </cell>
          <cell r="R53">
            <v>100.66024190775356</v>
          </cell>
          <cell r="S53">
            <v>101.2060913815404</v>
          </cell>
          <cell r="T53">
            <v>100.95431537679498</v>
          </cell>
          <cell r="U53">
            <v>100.38617468793913</v>
          </cell>
          <cell r="V53">
            <v>100</v>
          </cell>
          <cell r="W53">
            <v>99.605827171268771</v>
          </cell>
          <cell r="X53">
            <v>99.710853460695574</v>
          </cell>
        </row>
        <row r="54">
          <cell r="B54" t="str">
            <v>Publishing - Cards, Calendars, And Other</v>
          </cell>
          <cell r="C54">
            <v>85.424746377910083</v>
          </cell>
          <cell r="D54">
            <v>86.707591534641693</v>
          </cell>
          <cell r="E54">
            <v>87.701169765506464</v>
          </cell>
          <cell r="F54">
            <v>88.766236243420906</v>
          </cell>
          <cell r="G54">
            <v>90.771743053844574</v>
          </cell>
          <cell r="H54">
            <v>92.875362487774723</v>
          </cell>
          <cell r="I54">
            <v>94.132908106714666</v>
          </cell>
          <cell r="J54">
            <v>95.322963655606657</v>
          </cell>
          <cell r="K54">
            <v>96.165180283964318</v>
          </cell>
          <cell r="L54">
            <v>97.030690554015791</v>
          </cell>
          <cell r="M54">
            <v>98.139775118709053</v>
          </cell>
          <cell r="N54">
            <v>98.572125800769314</v>
          </cell>
          <cell r="O54">
            <v>98.703639316480348</v>
          </cell>
          <cell r="P54">
            <v>98.91292964062724</v>
          </cell>
          <cell r="Q54">
            <v>99.325676494726849</v>
          </cell>
          <cell r="R54">
            <v>99.574664022075922</v>
          </cell>
          <cell r="S54">
            <v>99.796712139127692</v>
          </cell>
          <cell r="T54">
            <v>100.06001556285737</v>
          </cell>
          <cell r="U54">
            <v>100.07267847458454</v>
          </cell>
          <cell r="V54">
            <v>100</v>
          </cell>
          <cell r="W54">
            <v>99.996093270169496</v>
          </cell>
          <cell r="X54">
            <v>100.24791607087695</v>
          </cell>
        </row>
        <row r="55">
          <cell r="B55" t="str">
            <v>Publishing - Newspapers And Periodicals</v>
          </cell>
          <cell r="C55">
            <v>81.452528395562879</v>
          </cell>
          <cell r="D55">
            <v>82.355555460902082</v>
          </cell>
          <cell r="E55">
            <v>83.101536651961794</v>
          </cell>
          <cell r="F55">
            <v>84.120459051748085</v>
          </cell>
          <cell r="G55">
            <v>85.52785469612904</v>
          </cell>
          <cell r="H55">
            <v>87.016934324044215</v>
          </cell>
          <cell r="I55">
            <v>88.068180931979455</v>
          </cell>
          <cell r="J55">
            <v>88.891631792685871</v>
          </cell>
          <cell r="K55">
            <v>89.654470284884013</v>
          </cell>
          <cell r="L55">
            <v>90.399860760093716</v>
          </cell>
          <cell r="M55">
            <v>91.505215834417655</v>
          </cell>
          <cell r="N55">
            <v>92.960630818346374</v>
          </cell>
          <cell r="O55">
            <v>94.390915771377891</v>
          </cell>
          <cell r="P55">
            <v>95.220416123563183</v>
          </cell>
          <cell r="Q55">
            <v>95.630481886767043</v>
          </cell>
          <cell r="R55">
            <v>96.320046750447318</v>
          </cell>
          <cell r="S55">
            <v>97.12931431401482</v>
          </cell>
          <cell r="T55">
            <v>97.834514472502661</v>
          </cell>
          <cell r="U55">
            <v>98.807522152766808</v>
          </cell>
          <cell r="V55">
            <v>100</v>
          </cell>
          <cell r="W55">
            <v>101.44516657178302</v>
          </cell>
          <cell r="X55">
            <v>103.58872585374598</v>
          </cell>
        </row>
        <row r="56">
          <cell r="B56" t="str">
            <v>Publishing - Software</v>
          </cell>
          <cell r="C56">
            <v>102.89161127264063</v>
          </cell>
          <cell r="D56">
            <v>102.82877796995223</v>
          </cell>
          <cell r="E56">
            <v>103.77137429067054</v>
          </cell>
          <cell r="F56">
            <v>104.76857151303246</v>
          </cell>
          <cell r="G56">
            <v>104.64306045045166</v>
          </cell>
          <cell r="H56">
            <v>103.12853430165832</v>
          </cell>
          <cell r="I56">
            <v>100.84825460142406</v>
          </cell>
          <cell r="J56">
            <v>99.562337450151304</v>
          </cell>
          <cell r="K56">
            <v>99.823929439020404</v>
          </cell>
          <cell r="L56">
            <v>100.51267891303222</v>
          </cell>
          <cell r="M56">
            <v>101.07062046683264</v>
          </cell>
          <cell r="N56">
            <v>101.42382810684629</v>
          </cell>
          <cell r="O56">
            <v>101.31705731574121</v>
          </cell>
          <cell r="P56">
            <v>101.38579826386483</v>
          </cell>
          <cell r="Q56">
            <v>101.66090619977706</v>
          </cell>
          <cell r="R56">
            <v>102.2179466284108</v>
          </cell>
          <cell r="S56">
            <v>102.72025460792426</v>
          </cell>
          <cell r="T56">
            <v>102.02665049930432</v>
          </cell>
          <cell r="U56">
            <v>100.88046331540792</v>
          </cell>
          <cell r="V56">
            <v>100</v>
          </cell>
          <cell r="W56">
            <v>99.022288950665796</v>
          </cell>
          <cell r="X56">
            <v>98.555895400163251</v>
          </cell>
        </row>
        <row r="57">
          <cell r="B57" t="str">
            <v>Information services</v>
          </cell>
          <cell r="C57">
            <v>91.367346664936676</v>
          </cell>
          <cell r="D57">
            <v>92.277490578017137</v>
          </cell>
          <cell r="E57">
            <v>93.342771881454254</v>
          </cell>
          <cell r="F57">
            <v>94.572239391554191</v>
          </cell>
          <cell r="G57">
            <v>95.449237629891599</v>
          </cell>
          <cell r="H57">
            <v>96.095931139888251</v>
          </cell>
          <cell r="I57">
            <v>97.089913123075178</v>
          </cell>
          <cell r="J57">
            <v>97.769046170020829</v>
          </cell>
          <cell r="K57">
            <v>97.823113268097075</v>
          </cell>
          <cell r="L57">
            <v>97.505480238472941</v>
          </cell>
          <cell r="M57">
            <v>97.606875646851336</v>
          </cell>
          <cell r="N57">
            <v>97.42920923393045</v>
          </cell>
          <cell r="O57">
            <v>97.355797668401905</v>
          </cell>
          <cell r="P57">
            <v>98.01616640390823</v>
          </cell>
          <cell r="Q57">
            <v>98.732883345652738</v>
          </cell>
          <cell r="R57">
            <v>99.151457446278258</v>
          </cell>
          <cell r="S57">
            <v>98.986669573823633</v>
          </cell>
          <cell r="T57">
            <v>98.860480235471385</v>
          </cell>
          <cell r="U57">
            <v>99.370098113709844</v>
          </cell>
          <cell r="V57">
            <v>100</v>
          </cell>
          <cell r="W57">
            <v>100.3782729452483</v>
          </cell>
          <cell r="X57">
            <v>100.87725437125481</v>
          </cell>
        </row>
        <row r="58">
          <cell r="B58" t="str">
            <v>Broadcasting</v>
          </cell>
          <cell r="C58">
            <v>78.099520696689368</v>
          </cell>
          <cell r="D58">
            <v>79.416815065577481</v>
          </cell>
          <cell r="E58">
            <v>80.951278438543028</v>
          </cell>
          <cell r="F58">
            <v>82.508277193965682</v>
          </cell>
          <cell r="G58">
            <v>83.748012594271771</v>
          </cell>
          <cell r="H58">
            <v>85.253768064812263</v>
          </cell>
          <cell r="I58">
            <v>87.117353590515862</v>
          </cell>
          <cell r="J58">
            <v>88.754080363427065</v>
          </cell>
          <cell r="K58">
            <v>90.018240811089484</v>
          </cell>
          <cell r="L58">
            <v>90.948414055835372</v>
          </cell>
          <cell r="M58">
            <v>92.130690178217037</v>
          </cell>
          <cell r="N58">
            <v>92.899404421899163</v>
          </cell>
          <cell r="O58">
            <v>93.46868822899026</v>
          </cell>
          <cell r="P58">
            <v>94.633497853728869</v>
          </cell>
          <cell r="Q58">
            <v>95.859771058436124</v>
          </cell>
          <cell r="R58">
            <v>96.692147029674473</v>
          </cell>
          <cell r="S58">
            <v>96.942882350963217</v>
          </cell>
          <cell r="T58">
            <v>97.154489716793137</v>
          </cell>
          <cell r="U58">
            <v>98.405387365474311</v>
          </cell>
          <cell r="V58">
            <v>100</v>
          </cell>
          <cell r="W58">
            <v>101.40260227505242</v>
          </cell>
          <cell r="X58">
            <v>102.94516697287908</v>
          </cell>
        </row>
        <row r="59">
          <cell r="B59" t="str">
            <v>Sound Recording</v>
          </cell>
          <cell r="C59">
            <v>109.08024135815228</v>
          </cell>
          <cell r="D59">
            <v>109.21015695365861</v>
          </cell>
          <cell r="E59">
            <v>109.82886489483133</v>
          </cell>
          <cell r="F59">
            <v>111.24873278380466</v>
          </cell>
          <cell r="G59">
            <v>112.16440446774945</v>
          </cell>
          <cell r="H59">
            <v>111.74737391856131</v>
          </cell>
          <cell r="I59">
            <v>111.69470877165053</v>
          </cell>
          <cell r="J59">
            <v>112.05939786949844</v>
          </cell>
          <cell r="K59">
            <v>111.79213856973034</v>
          </cell>
          <cell r="L59">
            <v>110.69525830162942</v>
          </cell>
          <cell r="M59">
            <v>109.62995268468173</v>
          </cell>
          <cell r="N59">
            <v>107.88752268104334</v>
          </cell>
          <cell r="O59">
            <v>105.35348390531718</v>
          </cell>
          <cell r="P59">
            <v>103.3911947181865</v>
          </cell>
          <cell r="Q59">
            <v>101.90103248455415</v>
          </cell>
          <cell r="R59">
            <v>101.14995208574025</v>
          </cell>
          <cell r="S59">
            <v>101.28115859772839</v>
          </cell>
          <cell r="T59">
            <v>100.78066333245033</v>
          </cell>
          <cell r="U59">
            <v>99.774655071810912</v>
          </cell>
          <cell r="V59">
            <v>100</v>
          </cell>
          <cell r="W59">
            <v>99.962406340543154</v>
          </cell>
          <cell r="X59">
            <v>98.226781198804886</v>
          </cell>
        </row>
        <row r="60">
          <cell r="B60" t="str">
            <v>Motion Pictures</v>
          </cell>
          <cell r="C60">
            <v>76.759089958929223</v>
          </cell>
          <cell r="D60">
            <v>78.337749912646288</v>
          </cell>
          <cell r="E60">
            <v>80.762114933111889</v>
          </cell>
          <cell r="F60">
            <v>82.760714306082406</v>
          </cell>
          <cell r="G60">
            <v>84.165483225195473</v>
          </cell>
          <cell r="H60">
            <v>85.253905590995629</v>
          </cell>
          <cell r="I60">
            <v>86.357882487320538</v>
          </cell>
          <cell r="J60">
            <v>87.731910989546961</v>
          </cell>
          <cell r="K60">
            <v>89.199924319563024</v>
          </cell>
          <cell r="L60">
            <v>90.841021799656261</v>
          </cell>
          <cell r="M60">
            <v>92.232162784815671</v>
          </cell>
          <cell r="N60">
            <v>93.107896064156108</v>
          </cell>
          <cell r="O60">
            <v>93.81905616304276</v>
          </cell>
          <cell r="P60">
            <v>94.415238156581466</v>
          </cell>
          <cell r="Q60">
            <v>95.083365301415114</v>
          </cell>
          <cell r="R60">
            <v>95.74159445148544</v>
          </cell>
          <cell r="S60">
            <v>96.35224054451291</v>
          </cell>
          <cell r="T60">
            <v>97.225815327897109</v>
          </cell>
          <cell r="U60">
            <v>98.563487880255138</v>
          </cell>
          <cell r="V60">
            <v>100</v>
          </cell>
          <cell r="W60">
            <v>101.12488674869242</v>
          </cell>
          <cell r="X60">
            <v>102.11041591059444</v>
          </cell>
        </row>
        <row r="61">
          <cell r="B61" t="str">
            <v>Audio/Visual Production</v>
          </cell>
          <cell r="C61">
            <v>102.96203478342454</v>
          </cell>
          <cell r="D61">
            <v>103.25620353550504</v>
          </cell>
          <cell r="E61">
            <v>103.6842923830695</v>
          </cell>
          <cell r="F61">
            <v>104.27342319065191</v>
          </cell>
          <cell r="G61">
            <v>104.34654932574057</v>
          </cell>
          <cell r="H61">
            <v>103.90999273596111</v>
          </cell>
          <cell r="I61">
            <v>104.04014895901454</v>
          </cell>
          <cell r="J61">
            <v>103.44229353918055</v>
          </cell>
          <cell r="K61">
            <v>101.71678774248869</v>
          </cell>
          <cell r="L61">
            <v>100.74606373616601</v>
          </cell>
          <cell r="M61">
            <v>100.66413839119323</v>
          </cell>
          <cell r="N61">
            <v>98.394886812308258</v>
          </cell>
          <cell r="O61">
            <v>96.873776067133605</v>
          </cell>
          <cell r="P61">
            <v>97.562281729412319</v>
          </cell>
          <cell r="Q61">
            <v>98.675917943014042</v>
          </cell>
          <cell r="R61">
            <v>99.518628352672295</v>
          </cell>
          <cell r="S61">
            <v>98.809912149150207</v>
          </cell>
          <cell r="T61">
            <v>98.191238603836382</v>
          </cell>
          <cell r="U61">
            <v>99.076224974837316</v>
          </cell>
          <cell r="V61">
            <v>100</v>
          </cell>
          <cell r="W61">
            <v>100.23019971342886</v>
          </cell>
          <cell r="X61">
            <v>100.33797923912009</v>
          </cell>
        </row>
        <row r="62">
          <cell r="B62" t="str">
            <v>Other Information Services</v>
          </cell>
          <cell r="C62">
            <v>105.92392044264687</v>
          </cell>
          <cell r="D62">
            <v>107.34900163614103</v>
          </cell>
          <cell r="E62">
            <v>107.41351401851311</v>
          </cell>
          <cell r="F62">
            <v>108.25971487169154</v>
          </cell>
          <cell r="G62">
            <v>109.66838955313247</v>
          </cell>
          <cell r="H62">
            <v>111.00946033277432</v>
          </cell>
          <cell r="I62">
            <v>111.78873504645885</v>
          </cell>
          <cell r="J62">
            <v>111.97582439193312</v>
          </cell>
          <cell r="K62">
            <v>111.60604826718516</v>
          </cell>
          <cell r="L62">
            <v>107.09707828425847</v>
          </cell>
          <cell r="M62">
            <v>103.33669417301159</v>
          </cell>
          <cell r="N62">
            <v>104.49413718350664</v>
          </cell>
          <cell r="O62">
            <v>105.56073007583731</v>
          </cell>
          <cell r="P62">
            <v>105.3398812939061</v>
          </cell>
          <cell r="Q62">
            <v>104.65102640823991</v>
          </cell>
          <cell r="R62">
            <v>103.91295576319864</v>
          </cell>
          <cell r="S62">
            <v>103.1543816512128</v>
          </cell>
          <cell r="T62">
            <v>102.56830029445305</v>
          </cell>
          <cell r="U62">
            <v>101.43911288775953</v>
          </cell>
          <cell r="V62">
            <v>100</v>
          </cell>
          <cell r="W62">
            <v>98.377464676424083</v>
          </cell>
          <cell r="X62">
            <v>97.540360590446312</v>
          </cell>
        </row>
        <row r="63">
          <cell r="B63" t="str">
            <v>Manufactured goods</v>
          </cell>
          <cell r="C63">
            <v>88.530839380876671</v>
          </cell>
          <cell r="D63">
            <v>88.7534584021397</v>
          </cell>
          <cell r="E63">
            <v>89.09629473144328</v>
          </cell>
          <cell r="F63">
            <v>89.748134388951044</v>
          </cell>
          <cell r="G63">
            <v>90.076615167284857</v>
          </cell>
          <cell r="H63">
            <v>90.181042373994302</v>
          </cell>
          <cell r="I63">
            <v>90.623520550434662</v>
          </cell>
          <cell r="J63">
            <v>91.475531874450681</v>
          </cell>
          <cell r="K63">
            <v>92.584620014638531</v>
          </cell>
          <cell r="L63">
            <v>93.640927084346544</v>
          </cell>
          <cell r="M63">
            <v>94.791254303623447</v>
          </cell>
          <cell r="N63">
            <v>95.610537688081706</v>
          </cell>
          <cell r="O63">
            <v>96.124859982108362</v>
          </cell>
          <cell r="P63">
            <v>97.205070285636069</v>
          </cell>
          <cell r="Q63">
            <v>98.36319569831798</v>
          </cell>
          <cell r="R63">
            <v>99.059943127127312</v>
          </cell>
          <cell r="S63">
            <v>99.217822101534665</v>
          </cell>
          <cell r="T63">
            <v>99.280710529043091</v>
          </cell>
          <cell r="U63">
            <v>99.635796733519499</v>
          </cell>
          <cell r="V63">
            <v>100</v>
          </cell>
          <cell r="W63">
            <v>100.43583386983559</v>
          </cell>
          <cell r="X63">
            <v>101.33995222419469</v>
          </cell>
        </row>
        <row r="64">
          <cell r="B64" t="str">
            <v>Jewelry And Silverware</v>
          </cell>
          <cell r="C64">
            <v>82.154839214834112</v>
          </cell>
          <cell r="D64">
            <v>82.090833887920496</v>
          </cell>
          <cell r="E64">
            <v>82.18073229775392</v>
          </cell>
          <cell r="F64">
            <v>82.347549169247799</v>
          </cell>
          <cell r="G64">
            <v>82.606896463537495</v>
          </cell>
          <cell r="H64">
            <v>82.925178584940355</v>
          </cell>
          <cell r="I64">
            <v>83.754857821254973</v>
          </cell>
          <cell r="J64">
            <v>85.018690025888617</v>
          </cell>
          <cell r="K64">
            <v>86.469765595152623</v>
          </cell>
          <cell r="L64">
            <v>87.734780597775497</v>
          </cell>
          <cell r="M64">
            <v>89.175388522563253</v>
          </cell>
          <cell r="N64">
            <v>90.734830555529427</v>
          </cell>
          <cell r="O64">
            <v>92.523397259331603</v>
          </cell>
          <cell r="P64">
            <v>95.673278664107258</v>
          </cell>
          <cell r="Q64">
            <v>98.782703937722388</v>
          </cell>
          <cell r="R64">
            <v>100.09290839624825</v>
          </cell>
          <cell r="S64">
            <v>99.305775633840426</v>
          </cell>
          <cell r="T64">
            <v>98.366717203534435</v>
          </cell>
          <cell r="U64">
            <v>99.099568603708448</v>
          </cell>
          <cell r="V64">
            <v>100</v>
          </cell>
          <cell r="W64">
            <v>100.01362845197634</v>
          </cell>
          <cell r="X64">
            <v>100.46533211002327</v>
          </cell>
        </row>
        <row r="65">
          <cell r="B65" t="str">
            <v>Printed Goods</v>
          </cell>
          <cell r="C65">
            <v>97.777878943737079</v>
          </cell>
          <cell r="D65">
            <v>98.007377420739743</v>
          </cell>
          <cell r="E65">
            <v>98.333941900844991</v>
          </cell>
          <cell r="F65">
            <v>99.126128848331419</v>
          </cell>
          <cell r="G65">
            <v>99.079456275893904</v>
          </cell>
          <cell r="H65">
            <v>98.857896513415923</v>
          </cell>
          <cell r="I65">
            <v>98.8861168978801</v>
          </cell>
          <cell r="J65">
            <v>99.002504860148946</v>
          </cell>
          <cell r="K65">
            <v>99.420655867646019</v>
          </cell>
          <cell r="L65">
            <v>99.796683723757923</v>
          </cell>
          <cell r="M65">
            <v>100.18357195997191</v>
          </cell>
          <cell r="N65">
            <v>100.02609811196666</v>
          </cell>
          <cell r="O65">
            <v>99.66849228835099</v>
          </cell>
          <cell r="P65">
            <v>99.858610630412102</v>
          </cell>
          <cell r="Q65">
            <v>99.925319855304764</v>
          </cell>
          <cell r="R65">
            <v>99.899085512740442</v>
          </cell>
          <cell r="S65">
            <v>99.775299112264463</v>
          </cell>
          <cell r="T65">
            <v>99.675550081339978</v>
          </cell>
          <cell r="U65">
            <v>99.84891505595327</v>
          </cell>
          <cell r="V65">
            <v>100</v>
          </cell>
          <cell r="W65">
            <v>100.29343965447379</v>
          </cell>
          <cell r="X65">
            <v>101.24164104586113</v>
          </cell>
        </row>
        <row r="66">
          <cell r="B66" t="str">
            <v>Musical Instruments</v>
          </cell>
          <cell r="C66">
            <v>84.506137516963904</v>
          </cell>
          <cell r="D66">
            <v>85.420264942240252</v>
          </cell>
          <cell r="E66">
            <v>86.146999263025663</v>
          </cell>
          <cell r="F66">
            <v>86.870408929451784</v>
          </cell>
          <cell r="G66">
            <v>87.635031242666983</v>
          </cell>
          <cell r="H66">
            <v>88.280114986932958</v>
          </cell>
          <cell r="I66">
            <v>88.734136692513829</v>
          </cell>
          <cell r="J66">
            <v>89.56772753154128</v>
          </cell>
          <cell r="K66">
            <v>91.070035595796995</v>
          </cell>
          <cell r="L66">
            <v>91.979762287635182</v>
          </cell>
          <cell r="M66">
            <v>92.252968902076375</v>
          </cell>
          <cell r="N66">
            <v>92.867662819535511</v>
          </cell>
          <cell r="O66">
            <v>93.326945201694883</v>
          </cell>
          <cell r="P66">
            <v>93.871851771014022</v>
          </cell>
          <cell r="Q66">
            <v>94.838123339304815</v>
          </cell>
          <cell r="R66">
            <v>95.936288031391527</v>
          </cell>
          <cell r="S66">
            <v>97.362159910253681</v>
          </cell>
          <cell r="T66">
            <v>98.881376192248354</v>
          </cell>
          <cell r="U66">
            <v>99.600860174147755</v>
          </cell>
          <cell r="V66">
            <v>100</v>
          </cell>
          <cell r="W66">
            <v>101.00318203198819</v>
          </cell>
          <cell r="X66">
            <v>102.09105299173625</v>
          </cell>
        </row>
        <row r="67">
          <cell r="B67" t="str">
            <v>Custom Architectural Woodwork And Metalwork</v>
          </cell>
          <cell r="C67">
            <v>83.860045110469329</v>
          </cell>
          <cell r="D67">
            <v>84.673462778590761</v>
          </cell>
          <cell r="E67">
            <v>85.590932655685336</v>
          </cell>
          <cell r="F67">
            <v>86.40719076562246</v>
          </cell>
          <cell r="G67">
            <v>86.792882204194186</v>
          </cell>
          <cell r="H67">
            <v>87.074199694725181</v>
          </cell>
          <cell r="I67">
            <v>88.290067775506245</v>
          </cell>
          <cell r="J67">
            <v>89.9644077892561</v>
          </cell>
          <cell r="K67">
            <v>91.727377870090578</v>
          </cell>
          <cell r="L67">
            <v>93.874722197856514</v>
          </cell>
          <cell r="M67">
            <v>95.826443724837901</v>
          </cell>
          <cell r="N67">
            <v>96.765597762319331</v>
          </cell>
          <cell r="O67">
            <v>96.786978926225345</v>
          </cell>
          <cell r="P67">
            <v>97.117193874033944</v>
          </cell>
          <cell r="Q67">
            <v>97.654233737892412</v>
          </cell>
          <cell r="R67">
            <v>98.066472202107079</v>
          </cell>
          <cell r="S67">
            <v>98.946365531768876</v>
          </cell>
          <cell r="T67">
            <v>99.741833995991243</v>
          </cell>
          <cell r="U67">
            <v>99.975769644771603</v>
          </cell>
          <cell r="V67">
            <v>100</v>
          </cell>
          <cell r="W67">
            <v>100.79072990775704</v>
          </cell>
          <cell r="X67">
            <v>102.15180470167891</v>
          </cell>
        </row>
        <row r="68">
          <cell r="B68" t="str">
            <v>Camera And Motion Picture Equipment</v>
          </cell>
          <cell r="C68">
            <v>101.04394397290015</v>
          </cell>
          <cell r="D68">
            <v>99.864655531626028</v>
          </cell>
          <cell r="E68">
            <v>99.794011083066351</v>
          </cell>
          <cell r="F68">
            <v>100.28466630629103</v>
          </cell>
          <cell r="G68">
            <v>100.36899682592366</v>
          </cell>
          <cell r="H68">
            <v>99.943277165625389</v>
          </cell>
          <cell r="I68">
            <v>99.392646932628878</v>
          </cell>
          <cell r="J68">
            <v>99.218396268348556</v>
          </cell>
          <cell r="K68">
            <v>99.291492582332083</v>
          </cell>
          <cell r="L68">
            <v>100.86183198108142</v>
          </cell>
          <cell r="M68">
            <v>102.37593477694705</v>
          </cell>
          <cell r="N68">
            <v>102.72905462223119</v>
          </cell>
          <cell r="O68">
            <v>102.5312710172594</v>
          </cell>
          <cell r="P68">
            <v>102.03522917169397</v>
          </cell>
          <cell r="Q68">
            <v>102.17476056118461</v>
          </cell>
          <cell r="R68">
            <v>102.94569305371797</v>
          </cell>
          <cell r="S68">
            <v>103.82072545797905</v>
          </cell>
          <cell r="T68">
            <v>102.92072383529668</v>
          </cell>
          <cell r="U68">
            <v>99.687941701929731</v>
          </cell>
          <cell r="V68">
            <v>100</v>
          </cell>
          <cell r="W68">
            <v>100.43027014311238</v>
          </cell>
          <cell r="X68">
            <v>101.72792690035794</v>
          </cell>
        </row>
        <row r="69">
          <cell r="B69" t="str">
            <v>Other Goods</v>
          </cell>
          <cell r="C69">
            <v>86.990029682779991</v>
          </cell>
          <cell r="D69">
            <v>87.375618024907737</v>
          </cell>
          <cell r="E69">
            <v>87.809649661999188</v>
          </cell>
          <cell r="F69">
            <v>88.926707137807554</v>
          </cell>
          <cell r="G69">
            <v>89.69565238559953</v>
          </cell>
          <cell r="H69">
            <v>89.650566359494093</v>
          </cell>
          <cell r="I69">
            <v>89.49869091494466</v>
          </cell>
          <cell r="J69">
            <v>90.118822590507904</v>
          </cell>
          <cell r="K69">
            <v>91.061898377476567</v>
          </cell>
          <cell r="L69">
            <v>91.742382313461135</v>
          </cell>
          <cell r="M69">
            <v>92.794441755261559</v>
          </cell>
          <cell r="N69">
            <v>93.733284616611584</v>
          </cell>
          <cell r="O69">
            <v>94.074719392912399</v>
          </cell>
          <cell r="P69">
            <v>94.425823822155493</v>
          </cell>
          <cell r="Q69">
            <v>95.345257425778499</v>
          </cell>
          <cell r="R69">
            <v>96.639214501479415</v>
          </cell>
          <cell r="S69">
            <v>97.933027401810023</v>
          </cell>
          <cell r="T69">
            <v>99.014572920642379</v>
          </cell>
          <cell r="U69">
            <v>99.537148673544735</v>
          </cell>
          <cell r="V69">
            <v>100</v>
          </cell>
          <cell r="W69">
            <v>100.74857016471164</v>
          </cell>
          <cell r="X69">
            <v>101.60535029763066</v>
          </cell>
        </row>
        <row r="70">
          <cell r="B70" t="str">
            <v>Construction</v>
          </cell>
          <cell r="C70">
            <v>71.193541919428128</v>
          </cell>
          <cell r="D70">
            <v>72.606574481760575</v>
          </cell>
          <cell r="E70">
            <v>74.111227484367049</v>
          </cell>
          <cell r="F70">
            <v>75.627022069308637</v>
          </cell>
          <cell r="G70">
            <v>76.856158329762778</v>
          </cell>
          <cell r="H70">
            <v>77.849225361309777</v>
          </cell>
          <cell r="I70">
            <v>79.437764144664797</v>
          </cell>
          <cell r="J70">
            <v>82.115367113743957</v>
          </cell>
          <cell r="K70">
            <v>85.196096830458018</v>
          </cell>
          <cell r="L70">
            <v>88.34286978328592</v>
          </cell>
          <cell r="M70">
            <v>90.781322165671654</v>
          </cell>
          <cell r="N70">
            <v>91.962377573641632</v>
          </cell>
          <cell r="O70">
            <v>91.832886270234795</v>
          </cell>
          <cell r="P70">
            <v>91.800863695870717</v>
          </cell>
          <cell r="Q70">
            <v>92.836255508654332</v>
          </cell>
          <cell r="R70">
            <v>94.078449882165643</v>
          </cell>
          <cell r="S70">
            <v>95.731454623777154</v>
          </cell>
          <cell r="T70">
            <v>97.372185277073669</v>
          </cell>
          <cell r="U70">
            <v>98.60766673179586</v>
          </cell>
          <cell r="V70">
            <v>100</v>
          </cell>
          <cell r="W70">
            <v>101.8766238568839</v>
          </cell>
          <cell r="X70">
            <v>104.32779025251379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f>ROUND(INDEX([1]acpsa_table1_production_2019!$C$2:$AM$81,MATCH($A5,[1]acpsa_table1_production_2019!$B$2:$B$81,0),MATCH(B$4,[1]acpsa_table1_production_2019!$C$1:$AM$1,0)),0)</f>
        <v>29279</v>
      </c>
      <c r="C5" s="65">
        <f>ROUND(INDEX([1]acpsa_table1_production_2019!$C$2:$AM$81,MATCH($A5,[1]acpsa_table1_production_2019!$B$2:$B$81,0),MATCH(C$4,[1]acpsa_table1_production_2019!$C$1:$AM$1,0)),0)</f>
        <v>46462</v>
      </c>
      <c r="D5" s="65">
        <f>ROUND(INDEX([1]acpsa_table1_production_2019!$C$2:$AM$81,MATCH($A5,[1]acpsa_table1_production_2019!$B$2:$B$81,0),MATCH(D$4,[1]acpsa_table1_production_2019!$C$1:$AM$1,0)),0)</f>
        <v>199</v>
      </c>
      <c r="E5" s="65">
        <f>ROUND(INDEX([1]acpsa_table1_production_2019!$C$2:$AM$81,MATCH($A5,[1]acpsa_table1_production_2019!$B$2:$B$81,0),MATCH(E$4,[1]acpsa_table1_production_2019!$C$1:$AM$1,0)),0)</f>
        <v>23760</v>
      </c>
      <c r="F5" s="65">
        <f>ROUND(INDEX([1]acpsa_table1_production_2019!$C$2:$AM$81,MATCH($A5,[1]acpsa_table1_production_2019!$B$2:$B$81,0),MATCH(F$4,[1]acpsa_table1_production_2019!$C$1:$AM$1,0)),0)</f>
        <v>21024</v>
      </c>
      <c r="G5" s="65">
        <f>ROUND(INDEX([1]acpsa_table1_production_2019!$C$2:$AM$81,MATCH($A5,[1]acpsa_table1_production_2019!$B$2:$B$81,0),MATCH(G$4,[1]acpsa_table1_production_2019!$C$1:$AM$1,0)),0)</f>
        <v>60313</v>
      </c>
      <c r="H5" s="65">
        <f>ROUND(INDEX([1]acpsa_table1_production_2019!$C$2:$AM$81,MATCH($A5,[1]acpsa_table1_production_2019!$B$2:$B$81,0),MATCH(H$4,[1]acpsa_table1_production_2019!$C$1:$AM$1,0)),0)</f>
        <v>34927</v>
      </c>
      <c r="I5" s="65">
        <f>ROUND(INDEX([1]acpsa_table1_production_2019!$C$2:$AM$81,MATCH($A5,[1]acpsa_table1_production_2019!$B$2:$B$81,0),MATCH(I$4,[1]acpsa_table1_production_2019!$C$1:$AM$1,0)),0)</f>
        <v>6240</v>
      </c>
      <c r="J5" s="65">
        <f>ROUND(INDEX([1]acpsa_table1_production_2019!$C$2:$AM$81,MATCH($A5,[1]acpsa_table1_production_2019!$B$2:$B$81,0),MATCH(J$4,[1]acpsa_table1_production_2019!$C$1:$AM$1,0)),0)</f>
        <v>21049</v>
      </c>
      <c r="K5" s="65">
        <f>ROUND(INDEX([1]acpsa_table1_production_2019!$C$2:$AM$81,MATCH($A5,[1]acpsa_table1_production_2019!$B$2:$B$81,0),MATCH(K$4,[1]acpsa_table1_production_2019!$C$1:$AM$1,0)),0)</f>
        <v>13077</v>
      </c>
      <c r="L5" s="65">
        <f>ROUND(INDEX([1]acpsa_table1_production_2019!$C$2:$AM$81,MATCH($A5,[1]acpsa_table1_production_2019!$B$2:$B$81,0),MATCH(L$4,[1]acpsa_table1_production_2019!$C$1:$AM$1,0)),0)</f>
        <v>2185</v>
      </c>
      <c r="M5" s="66">
        <f>ROUND(INDEX([1]acpsa_table1_production_2019!$C$2:$AM$81,MATCH($A5,[1]acpsa_table1_production_2019!$B$2:$B$81,0),MATCH(M$4,[1]acpsa_table1_production_2019!$C$1:$AM$1,0)),0)</f>
        <v>2958</v>
      </c>
      <c r="N5" s="67">
        <f>ROUND(INDEX([1]acpsa_table1_production_2019!$C$2:$AM$81,MATCH($A5,[1]acpsa_table1_production_2019!$B$2:$B$81,0),MATCH(N$4,[1]acpsa_table1_production_2019!$C$1:$AM$1,0)),0)</f>
        <v>1777</v>
      </c>
      <c r="O5" s="67">
        <f>ROUND(INDEX([1]acpsa_table1_production_2019!$C$2:$AM$81,MATCH($A5,[1]acpsa_table1_production_2019!$B$2:$B$81,0),MATCH(O$4,[1]acpsa_table1_production_2019!$C$1:$AM$1,0)),0)</f>
        <v>15897</v>
      </c>
      <c r="P5" s="67">
        <f>ROUND(INDEX([1]acpsa_table1_production_2019!$C$2:$AM$81,MATCH($A5,[1]acpsa_table1_production_2019!$B$2:$B$81,0),MATCH(P$4,[1]acpsa_table1_production_2019!$C$1:$AM$1,0)),0)</f>
        <v>7842</v>
      </c>
      <c r="Q5" s="67">
        <f>ROUND(INDEX([1]acpsa_table1_production_2019!$C$2:$AM$81,MATCH($A5,[1]acpsa_table1_production_2019!$B$2:$B$81,0),MATCH(Q$4,[1]acpsa_table1_production_2019!$C$1:$AM$1,0)),0)</f>
        <v>7787</v>
      </c>
      <c r="R5" s="67">
        <f>ROUND(INDEX([1]acpsa_table1_production_2019!$C$2:$AM$81,MATCH($A5,[1]acpsa_table1_production_2019!$B$2:$B$81,0),MATCH(R$4,[1]acpsa_table1_production_2019!$C$1:$AM$1,0)),0)</f>
        <v>0</v>
      </c>
      <c r="S5" s="67">
        <f>ROUND(INDEX([1]acpsa_table1_production_2019!$C$2:$AM$81,MATCH($A5,[1]acpsa_table1_production_2019!$B$2:$B$81,0),MATCH(S$4,[1]acpsa_table1_production_2019!$C$1:$AM$1,0)),0)</f>
        <v>0</v>
      </c>
      <c r="T5" s="67">
        <f>ROUND(INDEX([1]acpsa_table1_production_2019!$C$2:$AM$81,MATCH($A5,[1]acpsa_table1_production_2019!$B$2:$B$81,0),MATCH(T$4,[1]acpsa_table1_production_2019!$C$1:$AM$1,0)),0)</f>
        <v>29645</v>
      </c>
      <c r="U5" s="67">
        <f>ROUND(INDEX([1]acpsa_table1_production_2019!$C$2:$AM$81,MATCH($A5,[1]acpsa_table1_production_2019!$B$2:$B$81,0),MATCH(U$4,[1]acpsa_table1_production_2019!$C$1:$AM$1,0)),0)</f>
        <v>37791</v>
      </c>
      <c r="V5" s="99">
        <f>ROUND(INDEX([1]acpsa_table1_production_2019!$C$2:$AM$81,MATCH($A5,[1]acpsa_table1_production_2019!$B$2:$B$81,0),MATCH(V$4,[1]acpsa_table1_production_2019!$C$1:$AM$1,0)),0)</f>
        <v>4372</v>
      </c>
      <c r="W5" s="65">
        <f>ROUND(INDEX([1]acpsa_table1_production_2019!$C$2:$AM$81,MATCH($A5,[1]acpsa_table1_production_2019!$B$2:$B$81,0),MATCH(W$4,[1]acpsa_table1_production_2019!$C$1:$AM$1,0)),0)</f>
        <v>125447</v>
      </c>
      <c r="X5" s="65">
        <f>ROUND(INDEX([1]acpsa_table1_production_2019!$C$2:$AM$81,MATCH($A5,[1]acpsa_table1_production_2019!$B$2:$B$81,0),MATCH(X$4,[1]acpsa_table1_production_2019!$C$1:$AM$1,0)),0)</f>
        <v>128179</v>
      </c>
      <c r="Y5" s="65">
        <f>ROUND(INDEX([1]acpsa_table1_production_2019!$C$2:$AM$81,MATCH($A5,[1]acpsa_table1_production_2019!$B$2:$B$81,0),MATCH(Y$4,[1]acpsa_table1_production_2019!$C$1:$AM$1,0)),0)</f>
        <v>9027</v>
      </c>
      <c r="Z5" s="65">
        <f>ROUND(INDEX([1]acpsa_table1_production_2019!$C$2:$AM$81,MATCH($A5,[1]acpsa_table1_production_2019!$B$2:$B$81,0),MATCH(Z$4,[1]acpsa_table1_production_2019!$C$1:$AM$1,0)),0)</f>
        <v>0</v>
      </c>
      <c r="AA5" s="65">
        <f>ROUND(INDEX([1]acpsa_table1_production_2019!$C$2:$AM$81,MATCH($A5,[1]acpsa_table1_production_2019!$B$2:$B$81,0),MATCH(AA$4,[1]acpsa_table1_production_2019!$C$1:$AM$1,0)),0)</f>
        <v>0</v>
      </c>
      <c r="AB5" s="65">
        <f>ROUND(INDEX([1]acpsa_table1_production_2019!$C$2:$AM$81,MATCH($A5,[1]acpsa_table1_production_2019!$B$2:$B$81,0),MATCH(AB$4,[1]acpsa_table1_production_2019!$C$1:$AM$1,0)),0)</f>
        <v>4</v>
      </c>
      <c r="AC5" s="66">
        <f>ROUND(INDEX([1]acpsa_table1_production_2019!$C$2:$AM$81,MATCH($A5,[1]acpsa_table1_production_2019!$B$2:$B$81,0),MATCH(AC$4,[1]acpsa_table1_production_2019!$C$1:$AM$1,0)),0)</f>
        <v>0</v>
      </c>
      <c r="AD5" s="67">
        <f>ROUND(INDEX([1]acpsa_table1_production_2019!$C$2:$AM$81,MATCH($A5,[1]acpsa_table1_production_2019!$B$2:$B$81,0),MATCH(AD$4,[1]acpsa_table1_production_2019!$C$1:$AM$1,0)),0)</f>
        <v>53</v>
      </c>
      <c r="AE5" s="67">
        <f>ROUND(INDEX([1]acpsa_table1_production_2019!$C$2:$AM$81,MATCH($A5,[1]acpsa_table1_production_2019!$B$2:$B$81,0),MATCH(AE$4,[1]acpsa_table1_production_2019!$C$1:$AM$1,0)),0)</f>
        <v>473</v>
      </c>
      <c r="AF5" s="67">
        <f>ROUND(INDEX([1]acpsa_table1_production_2019!$C$2:$AM$81,MATCH($A5,[1]acpsa_table1_production_2019!$B$2:$B$81,0),MATCH(AF$4,[1]acpsa_table1_production_2019!$C$1:$AM$1,0)),0)</f>
        <v>124731</v>
      </c>
      <c r="AG5" s="67">
        <f>ROUND(INDEX([1]acpsa_table1_production_2019!$C$2:$AM$81,MATCH($A5,[1]acpsa_table1_production_2019!$B$2:$B$81,0),MATCH(AG$4,[1]acpsa_table1_production_2019!$C$1:$AM$1,0)),0)</f>
        <v>0</v>
      </c>
      <c r="AH5" s="67">
        <f>ROUND(INDEX([1]acpsa_table1_production_2019!$C$2:$AM$81,MATCH($A5,[1]acpsa_table1_production_2019!$B$2:$B$81,0),MATCH(AH$4,[1]acpsa_table1_production_2019!$C$1:$AM$1,0)),0)</f>
        <v>38</v>
      </c>
      <c r="AI5" s="67">
        <f>ROUND(INDEX([1]acpsa_table1_production_2019!$C$2:$AM$81,MATCH($A5,[1]acpsa_table1_production_2019!$B$2:$B$81,0),MATCH(AI$4,[1]acpsa_table1_production_2019!$C$1:$AM$1,0)),0)</f>
        <v>1484</v>
      </c>
      <c r="AJ5" s="67">
        <f>ROUND(INDEX([1]acpsa_table1_production_2019!$C$2:$AM$81,MATCH($A5,[1]acpsa_table1_production_2019!$B$2:$B$81,0),MATCH(AJ$4,[1]acpsa_table1_production_2019!$C$1:$AM$1,0)),0)</f>
        <v>27710</v>
      </c>
      <c r="AK5" s="67">
        <f>ROUND(INDEX([1]acpsa_table1_production_2019!$C$2:$AM$81,MATCH($A5,[1]acpsa_table1_production_2019!$B$2:$B$81,0),MATCH(AK$4,[1]acpsa_table1_production_2019!$C$1:$AM$1,0)),0)</f>
        <v>783731</v>
      </c>
    </row>
    <row r="6" spans="1:37" x14ac:dyDescent="0.3">
      <c r="A6" s="2" t="s">
        <v>3</v>
      </c>
      <c r="B6" s="14">
        <f>ROUND(INDEX([1]acpsa_table1_production_2019!$C$2:$AM$81,MATCH($A6,[1]acpsa_table1_production_2019!$B$2:$B$81,0),MATCH(B$4,[1]acpsa_table1_production_2019!$C$1:$AM$1,0)),0)</f>
        <v>23562</v>
      </c>
      <c r="C6" s="14">
        <f>ROUND(INDEX([1]acpsa_table1_production_2019!$C$2:$AM$81,MATCH($A6,[1]acpsa_table1_production_2019!$B$2:$B$81,0),MATCH(C$4,[1]acpsa_table1_production_2019!$C$1:$AM$1,0)),0)</f>
        <v>0</v>
      </c>
      <c r="D6" s="14">
        <f>ROUND(INDEX([1]acpsa_table1_production_2019!$C$2:$AM$81,MATCH($A6,[1]acpsa_table1_production_2019!$B$2:$B$81,0),MATCH(D$4,[1]acpsa_table1_production_2019!$C$1:$AM$1,0)),0)</f>
        <v>191</v>
      </c>
      <c r="E6" s="14">
        <f>ROUND(INDEX([1]acpsa_table1_production_2019!$C$2:$AM$81,MATCH($A6,[1]acpsa_table1_production_2019!$B$2:$B$81,0),MATCH(E$4,[1]acpsa_table1_production_2019!$C$1:$AM$1,0)),0)</f>
        <v>21784</v>
      </c>
      <c r="F6" s="14">
        <f>ROUND(INDEX([1]acpsa_table1_production_2019!$C$2:$AM$81,MATCH($A6,[1]acpsa_table1_production_2019!$B$2:$B$81,0),MATCH(F$4,[1]acpsa_table1_production_2019!$C$1:$AM$1,0)),0)</f>
        <v>15</v>
      </c>
      <c r="G6" s="14">
        <f>ROUND(INDEX([1]acpsa_table1_production_2019!$C$2:$AM$81,MATCH($A6,[1]acpsa_table1_production_2019!$B$2:$B$81,0),MATCH(G$4,[1]acpsa_table1_production_2019!$C$1:$AM$1,0)),0)</f>
        <v>0</v>
      </c>
      <c r="H6" s="14">
        <f>ROUND(INDEX([1]acpsa_table1_production_2019!$C$2:$AM$81,MATCH($A6,[1]acpsa_table1_production_2019!$B$2:$B$81,0),MATCH(H$4,[1]acpsa_table1_production_2019!$C$1:$AM$1,0)),0)</f>
        <v>0</v>
      </c>
      <c r="I6" s="14">
        <f>ROUND(INDEX([1]acpsa_table1_production_2019!$C$2:$AM$81,MATCH($A6,[1]acpsa_table1_production_2019!$B$2:$B$81,0),MATCH(I$4,[1]acpsa_table1_production_2019!$C$1:$AM$1,0)),0)</f>
        <v>0</v>
      </c>
      <c r="J6" s="14">
        <f>ROUND(INDEX([1]acpsa_table1_production_2019!$C$2:$AM$81,MATCH($A6,[1]acpsa_table1_production_2019!$B$2:$B$81,0),MATCH(J$4,[1]acpsa_table1_production_2019!$C$1:$AM$1,0)),0)</f>
        <v>0</v>
      </c>
      <c r="K6" s="14">
        <f>ROUND(INDEX([1]acpsa_table1_production_2019!$C$2:$AM$81,MATCH($A6,[1]acpsa_table1_production_2019!$B$2:$B$81,0),MATCH(K$4,[1]acpsa_table1_production_2019!$C$1:$AM$1,0)),0)</f>
        <v>0</v>
      </c>
      <c r="L6" s="14">
        <f>ROUND(INDEX([1]acpsa_table1_production_2019!$C$2:$AM$81,MATCH($A6,[1]acpsa_table1_production_2019!$B$2:$B$81,0),MATCH(L$4,[1]acpsa_table1_production_2019!$C$1:$AM$1,0)),0)</f>
        <v>0</v>
      </c>
      <c r="M6" s="15">
        <f>ROUND(INDEX([1]acpsa_table1_production_2019!$C$2:$AM$81,MATCH($A6,[1]acpsa_table1_production_2019!$B$2:$B$81,0),MATCH(M$4,[1]acpsa_table1_production_2019!$C$1:$AM$1,0)),0)</f>
        <v>0</v>
      </c>
      <c r="N6" s="16">
        <f>ROUND(INDEX([1]acpsa_table1_production_2019!$C$2:$AM$81,MATCH($A6,[1]acpsa_table1_production_2019!$B$2:$B$81,0),MATCH(N$4,[1]acpsa_table1_production_2019!$C$1:$AM$1,0)),0)</f>
        <v>0</v>
      </c>
      <c r="O6" s="16">
        <f>ROUND(INDEX([1]acpsa_table1_production_2019!$C$2:$AM$81,MATCH($A6,[1]acpsa_table1_production_2019!$B$2:$B$81,0),MATCH(O$4,[1]acpsa_table1_production_2019!$C$1:$AM$1,0)),0)</f>
        <v>0</v>
      </c>
      <c r="P6" s="16">
        <f>ROUND(INDEX([1]acpsa_table1_production_2019!$C$2:$AM$81,MATCH($A6,[1]acpsa_table1_production_2019!$B$2:$B$81,0),MATCH(P$4,[1]acpsa_table1_production_2019!$C$1:$AM$1,0)),0)</f>
        <v>0</v>
      </c>
      <c r="Q6" s="16">
        <f>ROUND(INDEX([1]acpsa_table1_production_2019!$C$2:$AM$81,MATCH($A6,[1]acpsa_table1_production_2019!$B$2:$B$81,0),MATCH(Q$4,[1]acpsa_table1_production_2019!$C$1:$AM$1,0)),0)</f>
        <v>0</v>
      </c>
      <c r="R6" s="16">
        <f>ROUND(INDEX([1]acpsa_table1_production_2019!$C$2:$AM$81,MATCH($A6,[1]acpsa_table1_production_2019!$B$2:$B$81,0),MATCH(R$4,[1]acpsa_table1_production_2019!$C$1:$AM$1,0)),0)</f>
        <v>0</v>
      </c>
      <c r="S6" s="16">
        <f>ROUND(INDEX([1]acpsa_table1_production_2019!$C$2:$AM$81,MATCH($A6,[1]acpsa_table1_production_2019!$B$2:$B$81,0),MATCH(S$4,[1]acpsa_table1_production_2019!$C$1:$AM$1,0)),0)</f>
        <v>0</v>
      </c>
      <c r="T6" s="16">
        <f>ROUND(INDEX([1]acpsa_table1_production_2019!$C$2:$AM$81,MATCH($A6,[1]acpsa_table1_production_2019!$B$2:$B$81,0),MATCH(T$4,[1]acpsa_table1_production_2019!$C$1:$AM$1,0)),0)</f>
        <v>0</v>
      </c>
      <c r="U6" s="16">
        <f>ROUND(INDEX([1]acpsa_table1_production_2019!$C$2:$AM$81,MATCH($A6,[1]acpsa_table1_production_2019!$B$2:$B$81,0),MATCH(U$4,[1]acpsa_table1_production_2019!$C$1:$AM$1,0)),0)</f>
        <v>0</v>
      </c>
      <c r="V6" s="100">
        <f>ROUND(INDEX([1]acpsa_table1_production_2019!$C$2:$AM$81,MATCH($A6,[1]acpsa_table1_production_2019!$B$2:$B$81,0),MATCH(V$4,[1]acpsa_table1_production_2019!$C$1:$AM$1,0)),0)</f>
        <v>0</v>
      </c>
      <c r="W6" s="14">
        <f>ROUND(INDEX([1]acpsa_table1_production_2019!$C$2:$AM$81,MATCH($A6,[1]acpsa_table1_production_2019!$B$2:$B$81,0),MATCH(W$4,[1]acpsa_table1_production_2019!$C$1:$AM$1,0)),0)</f>
        <v>0</v>
      </c>
      <c r="X6" s="14">
        <f>ROUND(INDEX([1]acpsa_table1_production_2019!$C$2:$AM$81,MATCH($A6,[1]acpsa_table1_production_2019!$B$2:$B$81,0),MATCH(X$4,[1]acpsa_table1_production_2019!$C$1:$AM$1,0)),0)</f>
        <v>0</v>
      </c>
      <c r="Y6" s="14">
        <f>ROUND(INDEX([1]acpsa_table1_production_2019!$C$2:$AM$81,MATCH($A6,[1]acpsa_table1_production_2019!$B$2:$B$81,0),MATCH(Y$4,[1]acpsa_table1_production_2019!$C$1:$AM$1,0)),0)</f>
        <v>0</v>
      </c>
      <c r="Z6" s="14">
        <f>ROUND(INDEX([1]acpsa_table1_production_2019!$C$2:$AM$81,MATCH($A6,[1]acpsa_table1_production_2019!$B$2:$B$81,0),MATCH(Z$4,[1]acpsa_table1_production_2019!$C$1:$AM$1,0)),0)</f>
        <v>0</v>
      </c>
      <c r="AA6" s="14">
        <f>ROUND(INDEX([1]acpsa_table1_production_2019!$C$2:$AM$81,MATCH($A6,[1]acpsa_table1_production_2019!$B$2:$B$81,0),MATCH(AA$4,[1]acpsa_table1_production_2019!$C$1:$AM$1,0)),0)</f>
        <v>0</v>
      </c>
      <c r="AB6" s="14">
        <f>ROUND(INDEX([1]acpsa_table1_production_2019!$C$2:$AM$81,MATCH($A6,[1]acpsa_table1_production_2019!$B$2:$B$81,0),MATCH(AB$4,[1]acpsa_table1_production_2019!$C$1:$AM$1,0)),0)</f>
        <v>0</v>
      </c>
      <c r="AC6" s="15">
        <f>ROUND(INDEX([1]acpsa_table1_production_2019!$C$2:$AM$81,MATCH($A6,[1]acpsa_table1_production_2019!$B$2:$B$81,0),MATCH(AC$4,[1]acpsa_table1_production_2019!$C$1:$AM$1,0)),0)</f>
        <v>0</v>
      </c>
      <c r="AD6" s="16">
        <f>ROUND(INDEX([1]acpsa_table1_production_2019!$C$2:$AM$81,MATCH($A6,[1]acpsa_table1_production_2019!$B$2:$B$81,0),MATCH(AD$4,[1]acpsa_table1_production_2019!$C$1:$AM$1,0)),0)</f>
        <v>0</v>
      </c>
      <c r="AE6" s="16">
        <f>ROUND(INDEX([1]acpsa_table1_production_2019!$C$2:$AM$81,MATCH($A6,[1]acpsa_table1_production_2019!$B$2:$B$81,0),MATCH(AE$4,[1]acpsa_table1_production_2019!$C$1:$AM$1,0)),0)</f>
        <v>0</v>
      </c>
      <c r="AF6" s="16">
        <f>ROUND(INDEX([1]acpsa_table1_production_2019!$C$2:$AM$81,MATCH($A6,[1]acpsa_table1_production_2019!$B$2:$B$81,0),MATCH(AF$4,[1]acpsa_table1_production_2019!$C$1:$AM$1,0)),0)</f>
        <v>0</v>
      </c>
      <c r="AG6" s="16">
        <f>ROUND(INDEX([1]acpsa_table1_production_2019!$C$2:$AM$81,MATCH($A6,[1]acpsa_table1_production_2019!$B$2:$B$81,0),MATCH(AG$4,[1]acpsa_table1_production_2019!$C$1:$AM$1,0)),0)</f>
        <v>0</v>
      </c>
      <c r="AH6" s="16">
        <f>ROUND(INDEX([1]acpsa_table1_production_2019!$C$2:$AM$81,MATCH($A6,[1]acpsa_table1_production_2019!$B$2:$B$81,0),MATCH(AH$4,[1]acpsa_table1_production_2019!$C$1:$AM$1,0)),0)</f>
        <v>0</v>
      </c>
      <c r="AI6" s="16">
        <f>ROUND(INDEX([1]acpsa_table1_production_2019!$C$2:$AM$81,MATCH($A6,[1]acpsa_table1_production_2019!$B$2:$B$81,0),MATCH(AI$4,[1]acpsa_table1_production_2019!$C$1:$AM$1,0)),0)</f>
        <v>0</v>
      </c>
      <c r="AJ6" s="16">
        <f>ROUND(INDEX([1]acpsa_table1_production_2019!$C$2:$AM$81,MATCH($A6,[1]acpsa_table1_production_2019!$B$2:$B$81,0),MATCH(AJ$4,[1]acpsa_table1_production_2019!$C$1:$AM$1,0)),0)</f>
        <v>1068</v>
      </c>
      <c r="AK6" s="16">
        <f>ROUND(INDEX([1]acpsa_table1_production_2019!$C$2:$AM$81,MATCH($A6,[1]acpsa_table1_production_2019!$B$2:$B$81,0),MATCH(AK$4,[1]acpsa_table1_production_2019!$C$1:$AM$1,0)),0)</f>
        <v>46619</v>
      </c>
    </row>
    <row r="7" spans="1:37" x14ac:dyDescent="0.3">
      <c r="A7" s="3" t="s">
        <v>40</v>
      </c>
      <c r="B7" s="14">
        <f>ROUND(INDEX([1]acpsa_table1_production_2019!$C$2:$AM$81,MATCH($A7,[1]acpsa_table1_production_2019!$B$2:$B$81,0),MATCH(B$4,[1]acpsa_table1_production_2019!$C$1:$AM$1,0)),0)</f>
        <v>4343</v>
      </c>
      <c r="C7" s="14">
        <f>ROUND(INDEX([1]acpsa_table1_production_2019!$C$2:$AM$81,MATCH($A7,[1]acpsa_table1_production_2019!$B$2:$B$81,0),MATCH(C$4,[1]acpsa_table1_production_2019!$C$1:$AM$1,0)),0)</f>
        <v>0</v>
      </c>
      <c r="D7" s="14">
        <f>ROUND(INDEX([1]acpsa_table1_production_2019!$C$2:$AM$81,MATCH($A7,[1]acpsa_table1_production_2019!$B$2:$B$81,0),MATCH(D$4,[1]acpsa_table1_production_2019!$C$1:$AM$1,0)),0)</f>
        <v>36</v>
      </c>
      <c r="E7" s="14">
        <f>ROUND(INDEX([1]acpsa_table1_production_2019!$C$2:$AM$81,MATCH($A7,[1]acpsa_table1_production_2019!$B$2:$B$81,0),MATCH(E$4,[1]acpsa_table1_production_2019!$C$1:$AM$1,0)),0)</f>
        <v>4162</v>
      </c>
      <c r="F7" s="14">
        <f>ROUND(INDEX([1]acpsa_table1_production_2019!$C$2:$AM$81,MATCH($A7,[1]acpsa_table1_production_2019!$B$2:$B$81,0),MATCH(F$4,[1]acpsa_table1_production_2019!$C$1:$AM$1,0)),0)</f>
        <v>3</v>
      </c>
      <c r="G7" s="14">
        <f>ROUND(INDEX([1]acpsa_table1_production_2019!$C$2:$AM$81,MATCH($A7,[1]acpsa_table1_production_2019!$B$2:$B$81,0),MATCH(G$4,[1]acpsa_table1_production_2019!$C$1:$AM$1,0)),0)</f>
        <v>0</v>
      </c>
      <c r="H7" s="14">
        <f>ROUND(INDEX([1]acpsa_table1_production_2019!$C$2:$AM$81,MATCH($A7,[1]acpsa_table1_production_2019!$B$2:$B$81,0),MATCH(H$4,[1]acpsa_table1_production_2019!$C$1:$AM$1,0)),0)</f>
        <v>0</v>
      </c>
      <c r="I7" s="14">
        <f>ROUND(INDEX([1]acpsa_table1_production_2019!$C$2:$AM$81,MATCH($A7,[1]acpsa_table1_production_2019!$B$2:$B$81,0),MATCH(I$4,[1]acpsa_table1_production_2019!$C$1:$AM$1,0)),0)</f>
        <v>0</v>
      </c>
      <c r="J7" s="14">
        <f>ROUND(INDEX([1]acpsa_table1_production_2019!$C$2:$AM$81,MATCH($A7,[1]acpsa_table1_production_2019!$B$2:$B$81,0),MATCH(J$4,[1]acpsa_table1_production_2019!$C$1:$AM$1,0)),0)</f>
        <v>0</v>
      </c>
      <c r="K7" s="14">
        <f>ROUND(INDEX([1]acpsa_table1_production_2019!$C$2:$AM$81,MATCH($A7,[1]acpsa_table1_production_2019!$B$2:$B$81,0),MATCH(K$4,[1]acpsa_table1_production_2019!$C$1:$AM$1,0)),0)</f>
        <v>0</v>
      </c>
      <c r="L7" s="14">
        <f>ROUND(INDEX([1]acpsa_table1_production_2019!$C$2:$AM$81,MATCH($A7,[1]acpsa_table1_production_2019!$B$2:$B$81,0),MATCH(L$4,[1]acpsa_table1_production_2019!$C$1:$AM$1,0)),0)</f>
        <v>0</v>
      </c>
      <c r="M7" s="15">
        <f>ROUND(INDEX([1]acpsa_table1_production_2019!$C$2:$AM$81,MATCH($A7,[1]acpsa_table1_production_2019!$B$2:$B$81,0),MATCH(M$4,[1]acpsa_table1_production_2019!$C$1:$AM$1,0)),0)</f>
        <v>0</v>
      </c>
      <c r="N7" s="16">
        <f>ROUND(INDEX([1]acpsa_table1_production_2019!$C$2:$AM$81,MATCH($A7,[1]acpsa_table1_production_2019!$B$2:$B$81,0),MATCH(N$4,[1]acpsa_table1_production_2019!$C$1:$AM$1,0)),0)</f>
        <v>0</v>
      </c>
      <c r="O7" s="16">
        <f>ROUND(INDEX([1]acpsa_table1_production_2019!$C$2:$AM$81,MATCH($A7,[1]acpsa_table1_production_2019!$B$2:$B$81,0),MATCH(O$4,[1]acpsa_table1_production_2019!$C$1:$AM$1,0)),0)</f>
        <v>0</v>
      </c>
      <c r="P7" s="16">
        <f>ROUND(INDEX([1]acpsa_table1_production_2019!$C$2:$AM$81,MATCH($A7,[1]acpsa_table1_production_2019!$B$2:$B$81,0),MATCH(P$4,[1]acpsa_table1_production_2019!$C$1:$AM$1,0)),0)</f>
        <v>0</v>
      </c>
      <c r="Q7" s="16">
        <f>ROUND(INDEX([1]acpsa_table1_production_2019!$C$2:$AM$81,MATCH($A7,[1]acpsa_table1_production_2019!$B$2:$B$81,0),MATCH(Q$4,[1]acpsa_table1_production_2019!$C$1:$AM$1,0)),0)</f>
        <v>0</v>
      </c>
      <c r="R7" s="16">
        <f>ROUND(INDEX([1]acpsa_table1_production_2019!$C$2:$AM$81,MATCH($A7,[1]acpsa_table1_production_2019!$B$2:$B$81,0),MATCH(R$4,[1]acpsa_table1_production_2019!$C$1:$AM$1,0)),0)</f>
        <v>0</v>
      </c>
      <c r="S7" s="16">
        <f>ROUND(INDEX([1]acpsa_table1_production_2019!$C$2:$AM$81,MATCH($A7,[1]acpsa_table1_production_2019!$B$2:$B$81,0),MATCH(S$4,[1]acpsa_table1_production_2019!$C$1:$AM$1,0)),0)</f>
        <v>0</v>
      </c>
      <c r="T7" s="16">
        <f>ROUND(INDEX([1]acpsa_table1_production_2019!$C$2:$AM$81,MATCH($A7,[1]acpsa_table1_production_2019!$B$2:$B$81,0),MATCH(T$4,[1]acpsa_table1_production_2019!$C$1:$AM$1,0)),0)</f>
        <v>0</v>
      </c>
      <c r="U7" s="16">
        <f>ROUND(INDEX([1]acpsa_table1_production_2019!$C$2:$AM$81,MATCH($A7,[1]acpsa_table1_production_2019!$B$2:$B$81,0),MATCH(U$4,[1]acpsa_table1_production_2019!$C$1:$AM$1,0)),0)</f>
        <v>0</v>
      </c>
      <c r="V7" s="100">
        <f>ROUND(INDEX([1]acpsa_table1_production_2019!$C$2:$AM$81,MATCH($A7,[1]acpsa_table1_production_2019!$B$2:$B$81,0),MATCH(V$4,[1]acpsa_table1_production_2019!$C$1:$AM$1,0)),0)</f>
        <v>0</v>
      </c>
      <c r="W7" s="14">
        <f>ROUND(INDEX([1]acpsa_table1_production_2019!$C$2:$AM$81,MATCH($A7,[1]acpsa_table1_production_2019!$B$2:$B$81,0),MATCH(W$4,[1]acpsa_table1_production_2019!$C$1:$AM$1,0)),0)</f>
        <v>0</v>
      </c>
      <c r="X7" s="14">
        <f>ROUND(INDEX([1]acpsa_table1_production_2019!$C$2:$AM$81,MATCH($A7,[1]acpsa_table1_production_2019!$B$2:$B$81,0),MATCH(X$4,[1]acpsa_table1_production_2019!$C$1:$AM$1,0)),0)</f>
        <v>0</v>
      </c>
      <c r="Y7" s="14">
        <f>ROUND(INDEX([1]acpsa_table1_production_2019!$C$2:$AM$81,MATCH($A7,[1]acpsa_table1_production_2019!$B$2:$B$81,0),MATCH(Y$4,[1]acpsa_table1_production_2019!$C$1:$AM$1,0)),0)</f>
        <v>0</v>
      </c>
      <c r="Z7" s="14">
        <f>ROUND(INDEX([1]acpsa_table1_production_2019!$C$2:$AM$81,MATCH($A7,[1]acpsa_table1_production_2019!$B$2:$B$81,0),MATCH(Z$4,[1]acpsa_table1_production_2019!$C$1:$AM$1,0)),0)</f>
        <v>0</v>
      </c>
      <c r="AA7" s="14">
        <f>ROUND(INDEX([1]acpsa_table1_production_2019!$C$2:$AM$81,MATCH($A7,[1]acpsa_table1_production_2019!$B$2:$B$81,0),MATCH(AA$4,[1]acpsa_table1_production_2019!$C$1:$AM$1,0)),0)</f>
        <v>0</v>
      </c>
      <c r="AB7" s="14">
        <f>ROUND(INDEX([1]acpsa_table1_production_2019!$C$2:$AM$81,MATCH($A7,[1]acpsa_table1_production_2019!$B$2:$B$81,0),MATCH(AB$4,[1]acpsa_table1_production_2019!$C$1:$AM$1,0)),0)</f>
        <v>0</v>
      </c>
      <c r="AC7" s="15">
        <f>ROUND(INDEX([1]acpsa_table1_production_2019!$C$2:$AM$81,MATCH($A7,[1]acpsa_table1_production_2019!$B$2:$B$81,0),MATCH(AC$4,[1]acpsa_table1_production_2019!$C$1:$AM$1,0)),0)</f>
        <v>0</v>
      </c>
      <c r="AD7" s="16">
        <f>ROUND(INDEX([1]acpsa_table1_production_2019!$C$2:$AM$81,MATCH($A7,[1]acpsa_table1_production_2019!$B$2:$B$81,0),MATCH(AD$4,[1]acpsa_table1_production_2019!$C$1:$AM$1,0)),0)</f>
        <v>0</v>
      </c>
      <c r="AE7" s="16">
        <f>ROUND(INDEX([1]acpsa_table1_production_2019!$C$2:$AM$81,MATCH($A7,[1]acpsa_table1_production_2019!$B$2:$B$81,0),MATCH(AE$4,[1]acpsa_table1_production_2019!$C$1:$AM$1,0)),0)</f>
        <v>0</v>
      </c>
      <c r="AF7" s="16">
        <f>ROUND(INDEX([1]acpsa_table1_production_2019!$C$2:$AM$81,MATCH($A7,[1]acpsa_table1_production_2019!$B$2:$B$81,0),MATCH(AF$4,[1]acpsa_table1_production_2019!$C$1:$AM$1,0)),0)</f>
        <v>0</v>
      </c>
      <c r="AG7" s="16">
        <f>ROUND(INDEX([1]acpsa_table1_production_2019!$C$2:$AM$81,MATCH($A7,[1]acpsa_table1_production_2019!$B$2:$B$81,0),MATCH(AG$4,[1]acpsa_table1_production_2019!$C$1:$AM$1,0)),0)</f>
        <v>0</v>
      </c>
      <c r="AH7" s="16">
        <f>ROUND(INDEX([1]acpsa_table1_production_2019!$C$2:$AM$81,MATCH($A7,[1]acpsa_table1_production_2019!$B$2:$B$81,0),MATCH(AH$4,[1]acpsa_table1_production_2019!$C$1:$AM$1,0)),0)</f>
        <v>0</v>
      </c>
      <c r="AI7" s="16">
        <f>ROUND(INDEX([1]acpsa_table1_production_2019!$C$2:$AM$81,MATCH($A7,[1]acpsa_table1_production_2019!$B$2:$B$81,0),MATCH(AI$4,[1]acpsa_table1_production_2019!$C$1:$AM$1,0)),0)</f>
        <v>0</v>
      </c>
      <c r="AJ7" s="16">
        <f>ROUND(INDEX([1]acpsa_table1_production_2019!$C$2:$AM$81,MATCH($A7,[1]acpsa_table1_production_2019!$B$2:$B$81,0),MATCH(AJ$4,[1]acpsa_table1_production_2019!$C$1:$AM$1,0)),0)</f>
        <v>204</v>
      </c>
      <c r="AK7" s="16">
        <f>ROUND(INDEX([1]acpsa_table1_production_2019!$C$2:$AM$81,MATCH($A7,[1]acpsa_table1_production_2019!$B$2:$B$81,0),MATCH(AK$4,[1]acpsa_table1_production_2019!$C$1:$AM$1,0)),0)</f>
        <v>8749</v>
      </c>
    </row>
    <row r="8" spans="1:37" x14ac:dyDescent="0.3">
      <c r="A8" s="3" t="s">
        <v>41</v>
      </c>
      <c r="B8" s="14">
        <f>ROUND(INDEX([1]acpsa_table1_production_2019!$C$2:$AM$81,MATCH($A8,[1]acpsa_table1_production_2019!$B$2:$B$81,0),MATCH(B$4,[1]acpsa_table1_production_2019!$C$1:$AM$1,0)),0)</f>
        <v>1498</v>
      </c>
      <c r="C8" s="14">
        <f>ROUND(INDEX([1]acpsa_table1_production_2019!$C$2:$AM$81,MATCH($A8,[1]acpsa_table1_production_2019!$B$2:$B$81,0),MATCH(C$4,[1]acpsa_table1_production_2019!$C$1:$AM$1,0)),0)</f>
        <v>0</v>
      </c>
      <c r="D8" s="14">
        <f>ROUND(INDEX([1]acpsa_table1_production_2019!$C$2:$AM$81,MATCH($A8,[1]acpsa_table1_production_2019!$B$2:$B$81,0),MATCH(D$4,[1]acpsa_table1_production_2019!$C$1:$AM$1,0)),0)</f>
        <v>13</v>
      </c>
      <c r="E8" s="14">
        <f>ROUND(INDEX([1]acpsa_table1_production_2019!$C$2:$AM$81,MATCH($A8,[1]acpsa_table1_production_2019!$B$2:$B$81,0),MATCH(E$4,[1]acpsa_table1_production_2019!$C$1:$AM$1,0)),0)</f>
        <v>1436</v>
      </c>
      <c r="F8" s="14">
        <f>ROUND(INDEX([1]acpsa_table1_production_2019!$C$2:$AM$81,MATCH($A8,[1]acpsa_table1_production_2019!$B$2:$B$81,0),MATCH(F$4,[1]acpsa_table1_production_2019!$C$1:$AM$1,0)),0)</f>
        <v>1</v>
      </c>
      <c r="G8" s="14">
        <f>ROUND(INDEX([1]acpsa_table1_production_2019!$C$2:$AM$81,MATCH($A8,[1]acpsa_table1_production_2019!$B$2:$B$81,0),MATCH(G$4,[1]acpsa_table1_production_2019!$C$1:$AM$1,0)),0)</f>
        <v>0</v>
      </c>
      <c r="H8" s="14">
        <f>ROUND(INDEX([1]acpsa_table1_production_2019!$C$2:$AM$81,MATCH($A8,[1]acpsa_table1_production_2019!$B$2:$B$81,0),MATCH(H$4,[1]acpsa_table1_production_2019!$C$1:$AM$1,0)),0)</f>
        <v>0</v>
      </c>
      <c r="I8" s="14">
        <f>ROUND(INDEX([1]acpsa_table1_production_2019!$C$2:$AM$81,MATCH($A8,[1]acpsa_table1_production_2019!$B$2:$B$81,0),MATCH(I$4,[1]acpsa_table1_production_2019!$C$1:$AM$1,0)),0)</f>
        <v>0</v>
      </c>
      <c r="J8" s="14">
        <f>ROUND(INDEX([1]acpsa_table1_production_2019!$C$2:$AM$81,MATCH($A8,[1]acpsa_table1_production_2019!$B$2:$B$81,0),MATCH(J$4,[1]acpsa_table1_production_2019!$C$1:$AM$1,0)),0)</f>
        <v>0</v>
      </c>
      <c r="K8" s="14">
        <f>ROUND(INDEX([1]acpsa_table1_production_2019!$C$2:$AM$81,MATCH($A8,[1]acpsa_table1_production_2019!$B$2:$B$81,0),MATCH(K$4,[1]acpsa_table1_production_2019!$C$1:$AM$1,0)),0)</f>
        <v>0</v>
      </c>
      <c r="L8" s="14">
        <f>ROUND(INDEX([1]acpsa_table1_production_2019!$C$2:$AM$81,MATCH($A8,[1]acpsa_table1_production_2019!$B$2:$B$81,0),MATCH(L$4,[1]acpsa_table1_production_2019!$C$1:$AM$1,0)),0)</f>
        <v>0</v>
      </c>
      <c r="M8" s="15">
        <f>ROUND(INDEX([1]acpsa_table1_production_2019!$C$2:$AM$81,MATCH($A8,[1]acpsa_table1_production_2019!$B$2:$B$81,0),MATCH(M$4,[1]acpsa_table1_production_2019!$C$1:$AM$1,0)),0)</f>
        <v>0</v>
      </c>
      <c r="N8" s="16">
        <f>ROUND(INDEX([1]acpsa_table1_production_2019!$C$2:$AM$81,MATCH($A8,[1]acpsa_table1_production_2019!$B$2:$B$81,0),MATCH(N$4,[1]acpsa_table1_production_2019!$C$1:$AM$1,0)),0)</f>
        <v>0</v>
      </c>
      <c r="O8" s="16">
        <f>ROUND(INDEX([1]acpsa_table1_production_2019!$C$2:$AM$81,MATCH($A8,[1]acpsa_table1_production_2019!$B$2:$B$81,0),MATCH(O$4,[1]acpsa_table1_production_2019!$C$1:$AM$1,0)),0)</f>
        <v>0</v>
      </c>
      <c r="P8" s="16">
        <f>ROUND(INDEX([1]acpsa_table1_production_2019!$C$2:$AM$81,MATCH($A8,[1]acpsa_table1_production_2019!$B$2:$B$81,0),MATCH(P$4,[1]acpsa_table1_production_2019!$C$1:$AM$1,0)),0)</f>
        <v>0</v>
      </c>
      <c r="Q8" s="16">
        <f>ROUND(INDEX([1]acpsa_table1_production_2019!$C$2:$AM$81,MATCH($A8,[1]acpsa_table1_production_2019!$B$2:$B$81,0),MATCH(Q$4,[1]acpsa_table1_production_2019!$C$1:$AM$1,0)),0)</f>
        <v>0</v>
      </c>
      <c r="R8" s="16">
        <f>ROUND(INDEX([1]acpsa_table1_production_2019!$C$2:$AM$81,MATCH($A8,[1]acpsa_table1_production_2019!$B$2:$B$81,0),MATCH(R$4,[1]acpsa_table1_production_2019!$C$1:$AM$1,0)),0)</f>
        <v>0</v>
      </c>
      <c r="S8" s="16">
        <f>ROUND(INDEX([1]acpsa_table1_production_2019!$C$2:$AM$81,MATCH($A8,[1]acpsa_table1_production_2019!$B$2:$B$81,0),MATCH(S$4,[1]acpsa_table1_production_2019!$C$1:$AM$1,0)),0)</f>
        <v>0</v>
      </c>
      <c r="T8" s="16">
        <f>ROUND(INDEX([1]acpsa_table1_production_2019!$C$2:$AM$81,MATCH($A8,[1]acpsa_table1_production_2019!$B$2:$B$81,0),MATCH(T$4,[1]acpsa_table1_production_2019!$C$1:$AM$1,0)),0)</f>
        <v>0</v>
      </c>
      <c r="U8" s="16">
        <f>ROUND(INDEX([1]acpsa_table1_production_2019!$C$2:$AM$81,MATCH($A8,[1]acpsa_table1_production_2019!$B$2:$B$81,0),MATCH(U$4,[1]acpsa_table1_production_2019!$C$1:$AM$1,0)),0)</f>
        <v>0</v>
      </c>
      <c r="V8" s="100">
        <f>ROUND(INDEX([1]acpsa_table1_production_2019!$C$2:$AM$81,MATCH($A8,[1]acpsa_table1_production_2019!$B$2:$B$81,0),MATCH(V$4,[1]acpsa_table1_production_2019!$C$1:$AM$1,0)),0)</f>
        <v>0</v>
      </c>
      <c r="W8" s="14">
        <f>ROUND(INDEX([1]acpsa_table1_production_2019!$C$2:$AM$81,MATCH($A8,[1]acpsa_table1_production_2019!$B$2:$B$81,0),MATCH(W$4,[1]acpsa_table1_production_2019!$C$1:$AM$1,0)),0)</f>
        <v>0</v>
      </c>
      <c r="X8" s="14">
        <f>ROUND(INDEX([1]acpsa_table1_production_2019!$C$2:$AM$81,MATCH($A8,[1]acpsa_table1_production_2019!$B$2:$B$81,0),MATCH(X$4,[1]acpsa_table1_production_2019!$C$1:$AM$1,0)),0)</f>
        <v>0</v>
      </c>
      <c r="Y8" s="14">
        <f>ROUND(INDEX([1]acpsa_table1_production_2019!$C$2:$AM$81,MATCH($A8,[1]acpsa_table1_production_2019!$B$2:$B$81,0),MATCH(Y$4,[1]acpsa_table1_production_2019!$C$1:$AM$1,0)),0)</f>
        <v>0</v>
      </c>
      <c r="Z8" s="14">
        <f>ROUND(INDEX([1]acpsa_table1_production_2019!$C$2:$AM$81,MATCH($A8,[1]acpsa_table1_production_2019!$B$2:$B$81,0),MATCH(Z$4,[1]acpsa_table1_production_2019!$C$1:$AM$1,0)),0)</f>
        <v>0</v>
      </c>
      <c r="AA8" s="14">
        <f>ROUND(INDEX([1]acpsa_table1_production_2019!$C$2:$AM$81,MATCH($A8,[1]acpsa_table1_production_2019!$B$2:$B$81,0),MATCH(AA$4,[1]acpsa_table1_production_2019!$C$1:$AM$1,0)),0)</f>
        <v>0</v>
      </c>
      <c r="AB8" s="14">
        <f>ROUND(INDEX([1]acpsa_table1_production_2019!$C$2:$AM$81,MATCH($A8,[1]acpsa_table1_production_2019!$B$2:$B$81,0),MATCH(AB$4,[1]acpsa_table1_production_2019!$C$1:$AM$1,0)),0)</f>
        <v>0</v>
      </c>
      <c r="AC8" s="15">
        <f>ROUND(INDEX([1]acpsa_table1_production_2019!$C$2:$AM$81,MATCH($A8,[1]acpsa_table1_production_2019!$B$2:$B$81,0),MATCH(AC$4,[1]acpsa_table1_production_2019!$C$1:$AM$1,0)),0)</f>
        <v>0</v>
      </c>
      <c r="AD8" s="16">
        <f>ROUND(INDEX([1]acpsa_table1_production_2019!$C$2:$AM$81,MATCH($A8,[1]acpsa_table1_production_2019!$B$2:$B$81,0),MATCH(AD$4,[1]acpsa_table1_production_2019!$C$1:$AM$1,0)),0)</f>
        <v>0</v>
      </c>
      <c r="AE8" s="16">
        <f>ROUND(INDEX([1]acpsa_table1_production_2019!$C$2:$AM$81,MATCH($A8,[1]acpsa_table1_production_2019!$B$2:$B$81,0),MATCH(AE$4,[1]acpsa_table1_production_2019!$C$1:$AM$1,0)),0)</f>
        <v>0</v>
      </c>
      <c r="AF8" s="16">
        <f>ROUND(INDEX([1]acpsa_table1_production_2019!$C$2:$AM$81,MATCH($A8,[1]acpsa_table1_production_2019!$B$2:$B$81,0),MATCH(AF$4,[1]acpsa_table1_production_2019!$C$1:$AM$1,0)),0)</f>
        <v>0</v>
      </c>
      <c r="AG8" s="16">
        <f>ROUND(INDEX([1]acpsa_table1_production_2019!$C$2:$AM$81,MATCH($A8,[1]acpsa_table1_production_2019!$B$2:$B$81,0),MATCH(AG$4,[1]acpsa_table1_production_2019!$C$1:$AM$1,0)),0)</f>
        <v>0</v>
      </c>
      <c r="AH8" s="16">
        <f>ROUND(INDEX([1]acpsa_table1_production_2019!$C$2:$AM$81,MATCH($A8,[1]acpsa_table1_production_2019!$B$2:$B$81,0),MATCH(AH$4,[1]acpsa_table1_production_2019!$C$1:$AM$1,0)),0)</f>
        <v>0</v>
      </c>
      <c r="AI8" s="16">
        <f>ROUND(INDEX([1]acpsa_table1_production_2019!$C$2:$AM$81,MATCH($A8,[1]acpsa_table1_production_2019!$B$2:$B$81,0),MATCH(AI$4,[1]acpsa_table1_production_2019!$C$1:$AM$1,0)),0)</f>
        <v>0</v>
      </c>
      <c r="AJ8" s="16">
        <f>ROUND(INDEX([1]acpsa_table1_production_2019!$C$2:$AM$81,MATCH($A8,[1]acpsa_table1_production_2019!$B$2:$B$81,0),MATCH(AJ$4,[1]acpsa_table1_production_2019!$C$1:$AM$1,0)),0)</f>
        <v>70</v>
      </c>
      <c r="AK8" s="16">
        <f>ROUND(INDEX([1]acpsa_table1_production_2019!$C$2:$AM$81,MATCH($A8,[1]acpsa_table1_production_2019!$B$2:$B$81,0),MATCH(AK$4,[1]acpsa_table1_production_2019!$C$1:$AM$1,0)),0)</f>
        <v>3018</v>
      </c>
    </row>
    <row r="9" spans="1:37" x14ac:dyDescent="0.3">
      <c r="A9" s="3" t="s">
        <v>42</v>
      </c>
      <c r="B9" s="14">
        <f>ROUND(INDEX([1]acpsa_table1_production_2019!$C$2:$AM$81,MATCH($A9,[1]acpsa_table1_production_2019!$B$2:$B$81,0),MATCH(B$4,[1]acpsa_table1_production_2019!$C$1:$AM$1,0)),0)</f>
        <v>1789</v>
      </c>
      <c r="C9" s="14">
        <f>ROUND(INDEX([1]acpsa_table1_production_2019!$C$2:$AM$81,MATCH($A9,[1]acpsa_table1_production_2019!$B$2:$B$81,0),MATCH(C$4,[1]acpsa_table1_production_2019!$C$1:$AM$1,0)),0)</f>
        <v>0</v>
      </c>
      <c r="D9" s="14">
        <f>ROUND(INDEX([1]acpsa_table1_production_2019!$C$2:$AM$81,MATCH($A9,[1]acpsa_table1_production_2019!$B$2:$B$81,0),MATCH(D$4,[1]acpsa_table1_production_2019!$C$1:$AM$1,0)),0)</f>
        <v>15</v>
      </c>
      <c r="E9" s="14">
        <f>ROUND(INDEX([1]acpsa_table1_production_2019!$C$2:$AM$81,MATCH($A9,[1]acpsa_table1_production_2019!$B$2:$B$81,0),MATCH(E$4,[1]acpsa_table1_production_2019!$C$1:$AM$1,0)),0)</f>
        <v>1715</v>
      </c>
      <c r="F9" s="14">
        <f>ROUND(INDEX([1]acpsa_table1_production_2019!$C$2:$AM$81,MATCH($A9,[1]acpsa_table1_production_2019!$B$2:$B$81,0),MATCH(F$4,[1]acpsa_table1_production_2019!$C$1:$AM$1,0)),0)</f>
        <v>1</v>
      </c>
      <c r="G9" s="14">
        <f>ROUND(INDEX([1]acpsa_table1_production_2019!$C$2:$AM$81,MATCH($A9,[1]acpsa_table1_production_2019!$B$2:$B$81,0),MATCH(G$4,[1]acpsa_table1_production_2019!$C$1:$AM$1,0)),0)</f>
        <v>0</v>
      </c>
      <c r="H9" s="14">
        <f>ROUND(INDEX([1]acpsa_table1_production_2019!$C$2:$AM$81,MATCH($A9,[1]acpsa_table1_production_2019!$B$2:$B$81,0),MATCH(H$4,[1]acpsa_table1_production_2019!$C$1:$AM$1,0)),0)</f>
        <v>0</v>
      </c>
      <c r="I9" s="14">
        <f>ROUND(INDEX([1]acpsa_table1_production_2019!$C$2:$AM$81,MATCH($A9,[1]acpsa_table1_production_2019!$B$2:$B$81,0),MATCH(I$4,[1]acpsa_table1_production_2019!$C$1:$AM$1,0)),0)</f>
        <v>0</v>
      </c>
      <c r="J9" s="14">
        <f>ROUND(INDEX([1]acpsa_table1_production_2019!$C$2:$AM$81,MATCH($A9,[1]acpsa_table1_production_2019!$B$2:$B$81,0),MATCH(J$4,[1]acpsa_table1_production_2019!$C$1:$AM$1,0)),0)</f>
        <v>0</v>
      </c>
      <c r="K9" s="14">
        <f>ROUND(INDEX([1]acpsa_table1_production_2019!$C$2:$AM$81,MATCH($A9,[1]acpsa_table1_production_2019!$B$2:$B$81,0),MATCH(K$4,[1]acpsa_table1_production_2019!$C$1:$AM$1,0)),0)</f>
        <v>0</v>
      </c>
      <c r="L9" s="14">
        <f>ROUND(INDEX([1]acpsa_table1_production_2019!$C$2:$AM$81,MATCH($A9,[1]acpsa_table1_production_2019!$B$2:$B$81,0),MATCH(L$4,[1]acpsa_table1_production_2019!$C$1:$AM$1,0)),0)</f>
        <v>0</v>
      </c>
      <c r="M9" s="15">
        <f>ROUND(INDEX([1]acpsa_table1_production_2019!$C$2:$AM$81,MATCH($A9,[1]acpsa_table1_production_2019!$B$2:$B$81,0),MATCH(M$4,[1]acpsa_table1_production_2019!$C$1:$AM$1,0)),0)</f>
        <v>0</v>
      </c>
      <c r="N9" s="16">
        <f>ROUND(INDEX([1]acpsa_table1_production_2019!$C$2:$AM$81,MATCH($A9,[1]acpsa_table1_production_2019!$B$2:$B$81,0),MATCH(N$4,[1]acpsa_table1_production_2019!$C$1:$AM$1,0)),0)</f>
        <v>0</v>
      </c>
      <c r="O9" s="16">
        <f>ROUND(INDEX([1]acpsa_table1_production_2019!$C$2:$AM$81,MATCH($A9,[1]acpsa_table1_production_2019!$B$2:$B$81,0),MATCH(O$4,[1]acpsa_table1_production_2019!$C$1:$AM$1,0)),0)</f>
        <v>0</v>
      </c>
      <c r="P9" s="16">
        <f>ROUND(INDEX([1]acpsa_table1_production_2019!$C$2:$AM$81,MATCH($A9,[1]acpsa_table1_production_2019!$B$2:$B$81,0),MATCH(P$4,[1]acpsa_table1_production_2019!$C$1:$AM$1,0)),0)</f>
        <v>0</v>
      </c>
      <c r="Q9" s="16">
        <f>ROUND(INDEX([1]acpsa_table1_production_2019!$C$2:$AM$81,MATCH($A9,[1]acpsa_table1_production_2019!$B$2:$B$81,0),MATCH(Q$4,[1]acpsa_table1_production_2019!$C$1:$AM$1,0)),0)</f>
        <v>0</v>
      </c>
      <c r="R9" s="16">
        <f>ROUND(INDEX([1]acpsa_table1_production_2019!$C$2:$AM$81,MATCH($A9,[1]acpsa_table1_production_2019!$B$2:$B$81,0),MATCH(R$4,[1]acpsa_table1_production_2019!$C$1:$AM$1,0)),0)</f>
        <v>0</v>
      </c>
      <c r="S9" s="16">
        <f>ROUND(INDEX([1]acpsa_table1_production_2019!$C$2:$AM$81,MATCH($A9,[1]acpsa_table1_production_2019!$B$2:$B$81,0),MATCH(S$4,[1]acpsa_table1_production_2019!$C$1:$AM$1,0)),0)</f>
        <v>0</v>
      </c>
      <c r="T9" s="16">
        <f>ROUND(INDEX([1]acpsa_table1_production_2019!$C$2:$AM$81,MATCH($A9,[1]acpsa_table1_production_2019!$B$2:$B$81,0),MATCH(T$4,[1]acpsa_table1_production_2019!$C$1:$AM$1,0)),0)</f>
        <v>0</v>
      </c>
      <c r="U9" s="16">
        <f>ROUND(INDEX([1]acpsa_table1_production_2019!$C$2:$AM$81,MATCH($A9,[1]acpsa_table1_production_2019!$B$2:$B$81,0),MATCH(U$4,[1]acpsa_table1_production_2019!$C$1:$AM$1,0)),0)</f>
        <v>0</v>
      </c>
      <c r="V9" s="100">
        <f>ROUND(INDEX([1]acpsa_table1_production_2019!$C$2:$AM$81,MATCH($A9,[1]acpsa_table1_production_2019!$B$2:$B$81,0),MATCH(V$4,[1]acpsa_table1_production_2019!$C$1:$AM$1,0)),0)</f>
        <v>0</v>
      </c>
      <c r="W9" s="14">
        <f>ROUND(INDEX([1]acpsa_table1_production_2019!$C$2:$AM$81,MATCH($A9,[1]acpsa_table1_production_2019!$B$2:$B$81,0),MATCH(W$4,[1]acpsa_table1_production_2019!$C$1:$AM$1,0)),0)</f>
        <v>0</v>
      </c>
      <c r="X9" s="14">
        <f>ROUND(INDEX([1]acpsa_table1_production_2019!$C$2:$AM$81,MATCH($A9,[1]acpsa_table1_production_2019!$B$2:$B$81,0),MATCH(X$4,[1]acpsa_table1_production_2019!$C$1:$AM$1,0)),0)</f>
        <v>0</v>
      </c>
      <c r="Y9" s="14">
        <f>ROUND(INDEX([1]acpsa_table1_production_2019!$C$2:$AM$81,MATCH($A9,[1]acpsa_table1_production_2019!$B$2:$B$81,0),MATCH(Y$4,[1]acpsa_table1_production_2019!$C$1:$AM$1,0)),0)</f>
        <v>0</v>
      </c>
      <c r="Z9" s="14">
        <f>ROUND(INDEX([1]acpsa_table1_production_2019!$C$2:$AM$81,MATCH($A9,[1]acpsa_table1_production_2019!$B$2:$B$81,0),MATCH(Z$4,[1]acpsa_table1_production_2019!$C$1:$AM$1,0)),0)</f>
        <v>0</v>
      </c>
      <c r="AA9" s="14">
        <f>ROUND(INDEX([1]acpsa_table1_production_2019!$C$2:$AM$81,MATCH($A9,[1]acpsa_table1_production_2019!$B$2:$B$81,0),MATCH(AA$4,[1]acpsa_table1_production_2019!$C$1:$AM$1,0)),0)</f>
        <v>0</v>
      </c>
      <c r="AB9" s="14">
        <f>ROUND(INDEX([1]acpsa_table1_production_2019!$C$2:$AM$81,MATCH($A9,[1]acpsa_table1_production_2019!$B$2:$B$81,0),MATCH(AB$4,[1]acpsa_table1_production_2019!$C$1:$AM$1,0)),0)</f>
        <v>0</v>
      </c>
      <c r="AC9" s="15">
        <f>ROUND(INDEX([1]acpsa_table1_production_2019!$C$2:$AM$81,MATCH($A9,[1]acpsa_table1_production_2019!$B$2:$B$81,0),MATCH(AC$4,[1]acpsa_table1_production_2019!$C$1:$AM$1,0)),0)</f>
        <v>0</v>
      </c>
      <c r="AD9" s="16">
        <f>ROUND(INDEX([1]acpsa_table1_production_2019!$C$2:$AM$81,MATCH($A9,[1]acpsa_table1_production_2019!$B$2:$B$81,0),MATCH(AD$4,[1]acpsa_table1_production_2019!$C$1:$AM$1,0)),0)</f>
        <v>0</v>
      </c>
      <c r="AE9" s="16">
        <f>ROUND(INDEX([1]acpsa_table1_production_2019!$C$2:$AM$81,MATCH($A9,[1]acpsa_table1_production_2019!$B$2:$B$81,0),MATCH(AE$4,[1]acpsa_table1_production_2019!$C$1:$AM$1,0)),0)</f>
        <v>0</v>
      </c>
      <c r="AF9" s="16">
        <f>ROUND(INDEX([1]acpsa_table1_production_2019!$C$2:$AM$81,MATCH($A9,[1]acpsa_table1_production_2019!$B$2:$B$81,0),MATCH(AF$4,[1]acpsa_table1_production_2019!$C$1:$AM$1,0)),0)</f>
        <v>0</v>
      </c>
      <c r="AG9" s="16">
        <f>ROUND(INDEX([1]acpsa_table1_production_2019!$C$2:$AM$81,MATCH($A9,[1]acpsa_table1_production_2019!$B$2:$B$81,0),MATCH(AG$4,[1]acpsa_table1_production_2019!$C$1:$AM$1,0)),0)</f>
        <v>0</v>
      </c>
      <c r="AH9" s="16">
        <f>ROUND(INDEX([1]acpsa_table1_production_2019!$C$2:$AM$81,MATCH($A9,[1]acpsa_table1_production_2019!$B$2:$B$81,0),MATCH(AH$4,[1]acpsa_table1_production_2019!$C$1:$AM$1,0)),0)</f>
        <v>0</v>
      </c>
      <c r="AI9" s="16">
        <f>ROUND(INDEX([1]acpsa_table1_production_2019!$C$2:$AM$81,MATCH($A9,[1]acpsa_table1_production_2019!$B$2:$B$81,0),MATCH(AI$4,[1]acpsa_table1_production_2019!$C$1:$AM$1,0)),0)</f>
        <v>0</v>
      </c>
      <c r="AJ9" s="16">
        <f>ROUND(INDEX([1]acpsa_table1_production_2019!$C$2:$AM$81,MATCH($A9,[1]acpsa_table1_production_2019!$B$2:$B$81,0),MATCH(AJ$4,[1]acpsa_table1_production_2019!$C$1:$AM$1,0)),0)</f>
        <v>84</v>
      </c>
      <c r="AK9" s="16">
        <f>ROUND(INDEX([1]acpsa_table1_production_2019!$C$2:$AM$81,MATCH($A9,[1]acpsa_table1_production_2019!$B$2:$B$81,0),MATCH(AK$4,[1]acpsa_table1_production_2019!$C$1:$AM$1,0)),0)</f>
        <v>3604</v>
      </c>
    </row>
    <row r="10" spans="1:37" x14ac:dyDescent="0.3">
      <c r="A10" s="3" t="s">
        <v>43</v>
      </c>
      <c r="B10" s="14">
        <f>ROUND(INDEX([1]acpsa_table1_production_2019!$C$2:$AM$81,MATCH($A10,[1]acpsa_table1_production_2019!$B$2:$B$81,0),MATCH(B$4,[1]acpsa_table1_production_2019!$C$1:$AM$1,0)),0)</f>
        <v>3958</v>
      </c>
      <c r="C10" s="14">
        <f>ROUND(INDEX([1]acpsa_table1_production_2019!$C$2:$AM$81,MATCH($A10,[1]acpsa_table1_production_2019!$B$2:$B$81,0),MATCH(C$4,[1]acpsa_table1_production_2019!$C$1:$AM$1,0)),0)</f>
        <v>0</v>
      </c>
      <c r="D10" s="14">
        <f>ROUND(INDEX([1]acpsa_table1_production_2019!$C$2:$AM$81,MATCH($A10,[1]acpsa_table1_production_2019!$B$2:$B$81,0),MATCH(D$4,[1]acpsa_table1_production_2019!$C$1:$AM$1,0)),0)</f>
        <v>33</v>
      </c>
      <c r="E10" s="14">
        <f>ROUND(INDEX([1]acpsa_table1_production_2019!$C$2:$AM$81,MATCH($A10,[1]acpsa_table1_production_2019!$B$2:$B$81,0),MATCH(E$4,[1]acpsa_table1_production_2019!$C$1:$AM$1,0)),0)</f>
        <v>3793</v>
      </c>
      <c r="F10" s="14">
        <f>ROUND(INDEX([1]acpsa_table1_production_2019!$C$2:$AM$81,MATCH($A10,[1]acpsa_table1_production_2019!$B$2:$B$81,0),MATCH(F$4,[1]acpsa_table1_production_2019!$C$1:$AM$1,0)),0)</f>
        <v>3</v>
      </c>
      <c r="G10" s="14">
        <f>ROUND(INDEX([1]acpsa_table1_production_2019!$C$2:$AM$81,MATCH($A10,[1]acpsa_table1_production_2019!$B$2:$B$81,0),MATCH(G$4,[1]acpsa_table1_production_2019!$C$1:$AM$1,0)),0)</f>
        <v>0</v>
      </c>
      <c r="H10" s="14">
        <f>ROUND(INDEX([1]acpsa_table1_production_2019!$C$2:$AM$81,MATCH($A10,[1]acpsa_table1_production_2019!$B$2:$B$81,0),MATCH(H$4,[1]acpsa_table1_production_2019!$C$1:$AM$1,0)),0)</f>
        <v>0</v>
      </c>
      <c r="I10" s="14">
        <f>ROUND(INDEX([1]acpsa_table1_production_2019!$C$2:$AM$81,MATCH($A10,[1]acpsa_table1_production_2019!$B$2:$B$81,0),MATCH(I$4,[1]acpsa_table1_production_2019!$C$1:$AM$1,0)),0)</f>
        <v>0</v>
      </c>
      <c r="J10" s="14">
        <f>ROUND(INDEX([1]acpsa_table1_production_2019!$C$2:$AM$81,MATCH($A10,[1]acpsa_table1_production_2019!$B$2:$B$81,0),MATCH(J$4,[1]acpsa_table1_production_2019!$C$1:$AM$1,0)),0)</f>
        <v>0</v>
      </c>
      <c r="K10" s="14">
        <f>ROUND(INDEX([1]acpsa_table1_production_2019!$C$2:$AM$81,MATCH($A10,[1]acpsa_table1_production_2019!$B$2:$B$81,0),MATCH(K$4,[1]acpsa_table1_production_2019!$C$1:$AM$1,0)),0)</f>
        <v>0</v>
      </c>
      <c r="L10" s="14">
        <f>ROUND(INDEX([1]acpsa_table1_production_2019!$C$2:$AM$81,MATCH($A10,[1]acpsa_table1_production_2019!$B$2:$B$81,0),MATCH(L$4,[1]acpsa_table1_production_2019!$C$1:$AM$1,0)),0)</f>
        <v>0</v>
      </c>
      <c r="M10" s="15">
        <f>ROUND(INDEX([1]acpsa_table1_production_2019!$C$2:$AM$81,MATCH($A10,[1]acpsa_table1_production_2019!$B$2:$B$81,0),MATCH(M$4,[1]acpsa_table1_production_2019!$C$1:$AM$1,0)),0)</f>
        <v>0</v>
      </c>
      <c r="N10" s="16">
        <f>ROUND(INDEX([1]acpsa_table1_production_2019!$C$2:$AM$81,MATCH($A10,[1]acpsa_table1_production_2019!$B$2:$B$81,0),MATCH(N$4,[1]acpsa_table1_production_2019!$C$1:$AM$1,0)),0)</f>
        <v>0</v>
      </c>
      <c r="O10" s="16">
        <f>ROUND(INDEX([1]acpsa_table1_production_2019!$C$2:$AM$81,MATCH($A10,[1]acpsa_table1_production_2019!$B$2:$B$81,0),MATCH(O$4,[1]acpsa_table1_production_2019!$C$1:$AM$1,0)),0)</f>
        <v>0</v>
      </c>
      <c r="P10" s="16">
        <f>ROUND(INDEX([1]acpsa_table1_production_2019!$C$2:$AM$81,MATCH($A10,[1]acpsa_table1_production_2019!$B$2:$B$81,0),MATCH(P$4,[1]acpsa_table1_production_2019!$C$1:$AM$1,0)),0)</f>
        <v>0</v>
      </c>
      <c r="Q10" s="16">
        <f>ROUND(INDEX([1]acpsa_table1_production_2019!$C$2:$AM$81,MATCH($A10,[1]acpsa_table1_production_2019!$B$2:$B$81,0),MATCH(Q$4,[1]acpsa_table1_production_2019!$C$1:$AM$1,0)),0)</f>
        <v>0</v>
      </c>
      <c r="R10" s="16">
        <f>ROUND(INDEX([1]acpsa_table1_production_2019!$C$2:$AM$81,MATCH($A10,[1]acpsa_table1_production_2019!$B$2:$B$81,0),MATCH(R$4,[1]acpsa_table1_production_2019!$C$1:$AM$1,0)),0)</f>
        <v>0</v>
      </c>
      <c r="S10" s="16">
        <f>ROUND(INDEX([1]acpsa_table1_production_2019!$C$2:$AM$81,MATCH($A10,[1]acpsa_table1_production_2019!$B$2:$B$81,0),MATCH(S$4,[1]acpsa_table1_production_2019!$C$1:$AM$1,0)),0)</f>
        <v>0</v>
      </c>
      <c r="T10" s="16">
        <f>ROUND(INDEX([1]acpsa_table1_production_2019!$C$2:$AM$81,MATCH($A10,[1]acpsa_table1_production_2019!$B$2:$B$81,0),MATCH(T$4,[1]acpsa_table1_production_2019!$C$1:$AM$1,0)),0)</f>
        <v>0</v>
      </c>
      <c r="U10" s="16">
        <f>ROUND(INDEX([1]acpsa_table1_production_2019!$C$2:$AM$81,MATCH($A10,[1]acpsa_table1_production_2019!$B$2:$B$81,0),MATCH(U$4,[1]acpsa_table1_production_2019!$C$1:$AM$1,0)),0)</f>
        <v>0</v>
      </c>
      <c r="V10" s="100">
        <f>ROUND(INDEX([1]acpsa_table1_production_2019!$C$2:$AM$81,MATCH($A10,[1]acpsa_table1_production_2019!$B$2:$B$81,0),MATCH(V$4,[1]acpsa_table1_production_2019!$C$1:$AM$1,0)),0)</f>
        <v>0</v>
      </c>
      <c r="W10" s="14">
        <f>ROUND(INDEX([1]acpsa_table1_production_2019!$C$2:$AM$81,MATCH($A10,[1]acpsa_table1_production_2019!$B$2:$B$81,0),MATCH(W$4,[1]acpsa_table1_production_2019!$C$1:$AM$1,0)),0)</f>
        <v>0</v>
      </c>
      <c r="X10" s="14">
        <f>ROUND(INDEX([1]acpsa_table1_production_2019!$C$2:$AM$81,MATCH($A10,[1]acpsa_table1_production_2019!$B$2:$B$81,0),MATCH(X$4,[1]acpsa_table1_production_2019!$C$1:$AM$1,0)),0)</f>
        <v>0</v>
      </c>
      <c r="Y10" s="14">
        <f>ROUND(INDEX([1]acpsa_table1_production_2019!$C$2:$AM$81,MATCH($A10,[1]acpsa_table1_production_2019!$B$2:$B$81,0),MATCH(Y$4,[1]acpsa_table1_production_2019!$C$1:$AM$1,0)),0)</f>
        <v>0</v>
      </c>
      <c r="Z10" s="14">
        <f>ROUND(INDEX([1]acpsa_table1_production_2019!$C$2:$AM$81,MATCH($A10,[1]acpsa_table1_production_2019!$B$2:$B$81,0),MATCH(Z$4,[1]acpsa_table1_production_2019!$C$1:$AM$1,0)),0)</f>
        <v>0</v>
      </c>
      <c r="AA10" s="14">
        <f>ROUND(INDEX([1]acpsa_table1_production_2019!$C$2:$AM$81,MATCH($A10,[1]acpsa_table1_production_2019!$B$2:$B$81,0),MATCH(AA$4,[1]acpsa_table1_production_2019!$C$1:$AM$1,0)),0)</f>
        <v>0</v>
      </c>
      <c r="AB10" s="14">
        <f>ROUND(INDEX([1]acpsa_table1_production_2019!$C$2:$AM$81,MATCH($A10,[1]acpsa_table1_production_2019!$B$2:$B$81,0),MATCH(AB$4,[1]acpsa_table1_production_2019!$C$1:$AM$1,0)),0)</f>
        <v>0</v>
      </c>
      <c r="AC10" s="15">
        <f>ROUND(INDEX([1]acpsa_table1_production_2019!$C$2:$AM$81,MATCH($A10,[1]acpsa_table1_production_2019!$B$2:$B$81,0),MATCH(AC$4,[1]acpsa_table1_production_2019!$C$1:$AM$1,0)),0)</f>
        <v>0</v>
      </c>
      <c r="AD10" s="16">
        <f>ROUND(INDEX([1]acpsa_table1_production_2019!$C$2:$AM$81,MATCH($A10,[1]acpsa_table1_production_2019!$B$2:$B$81,0),MATCH(AD$4,[1]acpsa_table1_production_2019!$C$1:$AM$1,0)),0)</f>
        <v>0</v>
      </c>
      <c r="AE10" s="16">
        <f>ROUND(INDEX([1]acpsa_table1_production_2019!$C$2:$AM$81,MATCH($A10,[1]acpsa_table1_production_2019!$B$2:$B$81,0),MATCH(AE$4,[1]acpsa_table1_production_2019!$C$1:$AM$1,0)),0)</f>
        <v>0</v>
      </c>
      <c r="AF10" s="16">
        <f>ROUND(INDEX([1]acpsa_table1_production_2019!$C$2:$AM$81,MATCH($A10,[1]acpsa_table1_production_2019!$B$2:$B$81,0),MATCH(AF$4,[1]acpsa_table1_production_2019!$C$1:$AM$1,0)),0)</f>
        <v>0</v>
      </c>
      <c r="AG10" s="16">
        <f>ROUND(INDEX([1]acpsa_table1_production_2019!$C$2:$AM$81,MATCH($A10,[1]acpsa_table1_production_2019!$B$2:$B$81,0),MATCH(AG$4,[1]acpsa_table1_production_2019!$C$1:$AM$1,0)),0)</f>
        <v>0</v>
      </c>
      <c r="AH10" s="16">
        <f>ROUND(INDEX([1]acpsa_table1_production_2019!$C$2:$AM$81,MATCH($A10,[1]acpsa_table1_production_2019!$B$2:$B$81,0),MATCH(AH$4,[1]acpsa_table1_production_2019!$C$1:$AM$1,0)),0)</f>
        <v>0</v>
      </c>
      <c r="AI10" s="16">
        <f>ROUND(INDEX([1]acpsa_table1_production_2019!$C$2:$AM$81,MATCH($A10,[1]acpsa_table1_production_2019!$B$2:$B$81,0),MATCH(AI$4,[1]acpsa_table1_production_2019!$C$1:$AM$1,0)),0)</f>
        <v>0</v>
      </c>
      <c r="AJ10" s="16">
        <f>ROUND(INDEX([1]acpsa_table1_production_2019!$C$2:$AM$81,MATCH($A10,[1]acpsa_table1_production_2019!$B$2:$B$81,0),MATCH(AJ$4,[1]acpsa_table1_production_2019!$C$1:$AM$1,0)),0)</f>
        <v>186</v>
      </c>
      <c r="AK10" s="16">
        <f>ROUND(INDEX([1]acpsa_table1_production_2019!$C$2:$AM$81,MATCH($A10,[1]acpsa_table1_production_2019!$B$2:$B$81,0),MATCH(AK$4,[1]acpsa_table1_production_2019!$C$1:$AM$1,0)),0)</f>
        <v>7972</v>
      </c>
    </row>
    <row r="11" spans="1:37" x14ac:dyDescent="0.3">
      <c r="A11" s="3" t="s">
        <v>44</v>
      </c>
      <c r="B11" s="14">
        <f>ROUND(INDEX([1]acpsa_table1_production_2019!$C$2:$AM$81,MATCH($A11,[1]acpsa_table1_production_2019!$B$2:$B$81,0),MATCH(B$4,[1]acpsa_table1_production_2019!$C$1:$AM$1,0)),0)</f>
        <v>9522</v>
      </c>
      <c r="C11" s="14">
        <f>ROUND(INDEX([1]acpsa_table1_production_2019!$C$2:$AM$81,MATCH($A11,[1]acpsa_table1_production_2019!$B$2:$B$81,0),MATCH(C$4,[1]acpsa_table1_production_2019!$C$1:$AM$1,0)),0)</f>
        <v>0</v>
      </c>
      <c r="D11" s="14">
        <f>ROUND(INDEX([1]acpsa_table1_production_2019!$C$2:$AM$81,MATCH($A11,[1]acpsa_table1_production_2019!$B$2:$B$81,0),MATCH(D$4,[1]acpsa_table1_production_2019!$C$1:$AM$1,0)),0)</f>
        <v>80</v>
      </c>
      <c r="E11" s="14">
        <f>ROUND(INDEX([1]acpsa_table1_production_2019!$C$2:$AM$81,MATCH($A11,[1]acpsa_table1_production_2019!$B$2:$B$81,0),MATCH(E$4,[1]acpsa_table1_production_2019!$C$1:$AM$1,0)),0)</f>
        <v>9125</v>
      </c>
      <c r="F11" s="14">
        <f>ROUND(INDEX([1]acpsa_table1_production_2019!$C$2:$AM$81,MATCH($A11,[1]acpsa_table1_production_2019!$B$2:$B$81,0),MATCH(F$4,[1]acpsa_table1_production_2019!$C$1:$AM$1,0)),0)</f>
        <v>6</v>
      </c>
      <c r="G11" s="14">
        <f>ROUND(INDEX([1]acpsa_table1_production_2019!$C$2:$AM$81,MATCH($A11,[1]acpsa_table1_production_2019!$B$2:$B$81,0),MATCH(G$4,[1]acpsa_table1_production_2019!$C$1:$AM$1,0)),0)</f>
        <v>0</v>
      </c>
      <c r="H11" s="14">
        <f>ROUND(INDEX([1]acpsa_table1_production_2019!$C$2:$AM$81,MATCH($A11,[1]acpsa_table1_production_2019!$B$2:$B$81,0),MATCH(H$4,[1]acpsa_table1_production_2019!$C$1:$AM$1,0)),0)</f>
        <v>0</v>
      </c>
      <c r="I11" s="14">
        <f>ROUND(INDEX([1]acpsa_table1_production_2019!$C$2:$AM$81,MATCH($A11,[1]acpsa_table1_production_2019!$B$2:$B$81,0),MATCH(I$4,[1]acpsa_table1_production_2019!$C$1:$AM$1,0)),0)</f>
        <v>0</v>
      </c>
      <c r="J11" s="14">
        <f>ROUND(INDEX([1]acpsa_table1_production_2019!$C$2:$AM$81,MATCH($A11,[1]acpsa_table1_production_2019!$B$2:$B$81,0),MATCH(J$4,[1]acpsa_table1_production_2019!$C$1:$AM$1,0)),0)</f>
        <v>0</v>
      </c>
      <c r="K11" s="14">
        <f>ROUND(INDEX([1]acpsa_table1_production_2019!$C$2:$AM$81,MATCH($A11,[1]acpsa_table1_production_2019!$B$2:$B$81,0),MATCH(K$4,[1]acpsa_table1_production_2019!$C$1:$AM$1,0)),0)</f>
        <v>0</v>
      </c>
      <c r="L11" s="14">
        <f>ROUND(INDEX([1]acpsa_table1_production_2019!$C$2:$AM$81,MATCH($A11,[1]acpsa_table1_production_2019!$B$2:$B$81,0),MATCH(L$4,[1]acpsa_table1_production_2019!$C$1:$AM$1,0)),0)</f>
        <v>0</v>
      </c>
      <c r="M11" s="15">
        <f>ROUND(INDEX([1]acpsa_table1_production_2019!$C$2:$AM$81,MATCH($A11,[1]acpsa_table1_production_2019!$B$2:$B$81,0),MATCH(M$4,[1]acpsa_table1_production_2019!$C$1:$AM$1,0)),0)</f>
        <v>0</v>
      </c>
      <c r="N11" s="16">
        <f>ROUND(INDEX([1]acpsa_table1_production_2019!$C$2:$AM$81,MATCH($A11,[1]acpsa_table1_production_2019!$B$2:$B$81,0),MATCH(N$4,[1]acpsa_table1_production_2019!$C$1:$AM$1,0)),0)</f>
        <v>0</v>
      </c>
      <c r="O11" s="16">
        <f>ROUND(INDEX([1]acpsa_table1_production_2019!$C$2:$AM$81,MATCH($A11,[1]acpsa_table1_production_2019!$B$2:$B$81,0),MATCH(O$4,[1]acpsa_table1_production_2019!$C$1:$AM$1,0)),0)</f>
        <v>0</v>
      </c>
      <c r="P11" s="16">
        <f>ROUND(INDEX([1]acpsa_table1_production_2019!$C$2:$AM$81,MATCH($A11,[1]acpsa_table1_production_2019!$B$2:$B$81,0),MATCH(P$4,[1]acpsa_table1_production_2019!$C$1:$AM$1,0)),0)</f>
        <v>0</v>
      </c>
      <c r="Q11" s="16">
        <f>ROUND(INDEX([1]acpsa_table1_production_2019!$C$2:$AM$81,MATCH($A11,[1]acpsa_table1_production_2019!$B$2:$B$81,0),MATCH(Q$4,[1]acpsa_table1_production_2019!$C$1:$AM$1,0)),0)</f>
        <v>0</v>
      </c>
      <c r="R11" s="16">
        <f>ROUND(INDEX([1]acpsa_table1_production_2019!$C$2:$AM$81,MATCH($A11,[1]acpsa_table1_production_2019!$B$2:$B$81,0),MATCH(R$4,[1]acpsa_table1_production_2019!$C$1:$AM$1,0)),0)</f>
        <v>0</v>
      </c>
      <c r="S11" s="16">
        <f>ROUND(INDEX([1]acpsa_table1_production_2019!$C$2:$AM$81,MATCH($A11,[1]acpsa_table1_production_2019!$B$2:$B$81,0),MATCH(S$4,[1]acpsa_table1_production_2019!$C$1:$AM$1,0)),0)</f>
        <v>0</v>
      </c>
      <c r="T11" s="16">
        <f>ROUND(INDEX([1]acpsa_table1_production_2019!$C$2:$AM$81,MATCH($A11,[1]acpsa_table1_production_2019!$B$2:$B$81,0),MATCH(T$4,[1]acpsa_table1_production_2019!$C$1:$AM$1,0)),0)</f>
        <v>0</v>
      </c>
      <c r="U11" s="16">
        <f>ROUND(INDEX([1]acpsa_table1_production_2019!$C$2:$AM$81,MATCH($A11,[1]acpsa_table1_production_2019!$B$2:$B$81,0),MATCH(U$4,[1]acpsa_table1_production_2019!$C$1:$AM$1,0)),0)</f>
        <v>0</v>
      </c>
      <c r="V11" s="100">
        <f>ROUND(INDEX([1]acpsa_table1_production_2019!$C$2:$AM$81,MATCH($A11,[1]acpsa_table1_production_2019!$B$2:$B$81,0),MATCH(V$4,[1]acpsa_table1_production_2019!$C$1:$AM$1,0)),0)</f>
        <v>0</v>
      </c>
      <c r="W11" s="14">
        <f>ROUND(INDEX([1]acpsa_table1_production_2019!$C$2:$AM$81,MATCH($A11,[1]acpsa_table1_production_2019!$B$2:$B$81,0),MATCH(W$4,[1]acpsa_table1_production_2019!$C$1:$AM$1,0)),0)</f>
        <v>0</v>
      </c>
      <c r="X11" s="14">
        <f>ROUND(INDEX([1]acpsa_table1_production_2019!$C$2:$AM$81,MATCH($A11,[1]acpsa_table1_production_2019!$B$2:$B$81,0),MATCH(X$4,[1]acpsa_table1_production_2019!$C$1:$AM$1,0)),0)</f>
        <v>0</v>
      </c>
      <c r="Y11" s="14">
        <f>ROUND(INDEX([1]acpsa_table1_production_2019!$C$2:$AM$81,MATCH($A11,[1]acpsa_table1_production_2019!$B$2:$B$81,0),MATCH(Y$4,[1]acpsa_table1_production_2019!$C$1:$AM$1,0)),0)</f>
        <v>0</v>
      </c>
      <c r="Z11" s="14">
        <f>ROUND(INDEX([1]acpsa_table1_production_2019!$C$2:$AM$81,MATCH($A11,[1]acpsa_table1_production_2019!$B$2:$B$81,0),MATCH(Z$4,[1]acpsa_table1_production_2019!$C$1:$AM$1,0)),0)</f>
        <v>0</v>
      </c>
      <c r="AA11" s="14">
        <f>ROUND(INDEX([1]acpsa_table1_production_2019!$C$2:$AM$81,MATCH($A11,[1]acpsa_table1_production_2019!$B$2:$B$81,0),MATCH(AA$4,[1]acpsa_table1_production_2019!$C$1:$AM$1,0)),0)</f>
        <v>0</v>
      </c>
      <c r="AB11" s="14">
        <f>ROUND(INDEX([1]acpsa_table1_production_2019!$C$2:$AM$81,MATCH($A11,[1]acpsa_table1_production_2019!$B$2:$B$81,0),MATCH(AB$4,[1]acpsa_table1_production_2019!$C$1:$AM$1,0)),0)</f>
        <v>0</v>
      </c>
      <c r="AC11" s="15">
        <f>ROUND(INDEX([1]acpsa_table1_production_2019!$C$2:$AM$81,MATCH($A11,[1]acpsa_table1_production_2019!$B$2:$B$81,0),MATCH(AC$4,[1]acpsa_table1_production_2019!$C$1:$AM$1,0)),0)</f>
        <v>0</v>
      </c>
      <c r="AD11" s="16">
        <f>ROUND(INDEX([1]acpsa_table1_production_2019!$C$2:$AM$81,MATCH($A11,[1]acpsa_table1_production_2019!$B$2:$B$81,0),MATCH(AD$4,[1]acpsa_table1_production_2019!$C$1:$AM$1,0)),0)</f>
        <v>0</v>
      </c>
      <c r="AE11" s="16">
        <f>ROUND(INDEX([1]acpsa_table1_production_2019!$C$2:$AM$81,MATCH($A11,[1]acpsa_table1_production_2019!$B$2:$B$81,0),MATCH(AE$4,[1]acpsa_table1_production_2019!$C$1:$AM$1,0)),0)</f>
        <v>0</v>
      </c>
      <c r="AF11" s="16">
        <f>ROUND(INDEX([1]acpsa_table1_production_2019!$C$2:$AM$81,MATCH($A11,[1]acpsa_table1_production_2019!$B$2:$B$81,0),MATCH(AF$4,[1]acpsa_table1_production_2019!$C$1:$AM$1,0)),0)</f>
        <v>0</v>
      </c>
      <c r="AG11" s="16">
        <f>ROUND(INDEX([1]acpsa_table1_production_2019!$C$2:$AM$81,MATCH($A11,[1]acpsa_table1_production_2019!$B$2:$B$81,0),MATCH(AG$4,[1]acpsa_table1_production_2019!$C$1:$AM$1,0)),0)</f>
        <v>0</v>
      </c>
      <c r="AH11" s="16">
        <f>ROUND(INDEX([1]acpsa_table1_production_2019!$C$2:$AM$81,MATCH($A11,[1]acpsa_table1_production_2019!$B$2:$B$81,0),MATCH(AH$4,[1]acpsa_table1_production_2019!$C$1:$AM$1,0)),0)</f>
        <v>0</v>
      </c>
      <c r="AI11" s="16">
        <f>ROUND(INDEX([1]acpsa_table1_production_2019!$C$2:$AM$81,MATCH($A11,[1]acpsa_table1_production_2019!$B$2:$B$81,0),MATCH(AI$4,[1]acpsa_table1_production_2019!$C$1:$AM$1,0)),0)</f>
        <v>0</v>
      </c>
      <c r="AJ11" s="16">
        <f>ROUND(INDEX([1]acpsa_table1_production_2019!$C$2:$AM$81,MATCH($A11,[1]acpsa_table1_production_2019!$B$2:$B$81,0),MATCH(AJ$4,[1]acpsa_table1_production_2019!$C$1:$AM$1,0)),0)</f>
        <v>447</v>
      </c>
      <c r="AK11" s="16">
        <f>ROUND(INDEX([1]acpsa_table1_production_2019!$C$2:$AM$81,MATCH($A11,[1]acpsa_table1_production_2019!$B$2:$B$81,0),MATCH(AK$4,[1]acpsa_table1_production_2019!$C$1:$AM$1,0)),0)</f>
        <v>19181</v>
      </c>
    </row>
    <row r="12" spans="1:37" x14ac:dyDescent="0.3">
      <c r="A12" s="3" t="s">
        <v>45</v>
      </c>
      <c r="B12" s="14">
        <f>ROUND(INDEX([1]acpsa_table1_production_2019!$C$2:$AM$81,MATCH($A12,[1]acpsa_table1_production_2019!$B$2:$B$81,0),MATCH(B$4,[1]acpsa_table1_production_2019!$C$1:$AM$1,0)),0)</f>
        <v>2450</v>
      </c>
      <c r="C12" s="14">
        <f>ROUND(INDEX([1]acpsa_table1_production_2019!$C$2:$AM$81,MATCH($A12,[1]acpsa_table1_production_2019!$B$2:$B$81,0),MATCH(C$4,[1]acpsa_table1_production_2019!$C$1:$AM$1,0)),0)</f>
        <v>0</v>
      </c>
      <c r="D12" s="14">
        <f>ROUND(INDEX([1]acpsa_table1_production_2019!$C$2:$AM$81,MATCH($A12,[1]acpsa_table1_production_2019!$B$2:$B$81,0),MATCH(D$4,[1]acpsa_table1_production_2019!$C$1:$AM$1,0)),0)</f>
        <v>14</v>
      </c>
      <c r="E12" s="14">
        <f>ROUND(INDEX([1]acpsa_table1_production_2019!$C$2:$AM$81,MATCH($A12,[1]acpsa_table1_production_2019!$B$2:$B$81,0),MATCH(E$4,[1]acpsa_table1_production_2019!$C$1:$AM$1,0)),0)</f>
        <v>1554</v>
      </c>
      <c r="F12" s="14">
        <f>ROUND(INDEX([1]acpsa_table1_production_2019!$C$2:$AM$81,MATCH($A12,[1]acpsa_table1_production_2019!$B$2:$B$81,0),MATCH(F$4,[1]acpsa_table1_production_2019!$C$1:$AM$1,0)),0)</f>
        <v>1</v>
      </c>
      <c r="G12" s="14">
        <f>ROUND(INDEX([1]acpsa_table1_production_2019!$C$2:$AM$81,MATCH($A12,[1]acpsa_table1_production_2019!$B$2:$B$81,0),MATCH(G$4,[1]acpsa_table1_production_2019!$C$1:$AM$1,0)),0)</f>
        <v>0</v>
      </c>
      <c r="H12" s="14">
        <f>ROUND(INDEX([1]acpsa_table1_production_2019!$C$2:$AM$81,MATCH($A12,[1]acpsa_table1_production_2019!$B$2:$B$81,0),MATCH(H$4,[1]acpsa_table1_production_2019!$C$1:$AM$1,0)),0)</f>
        <v>0</v>
      </c>
      <c r="I12" s="14">
        <f>ROUND(INDEX([1]acpsa_table1_production_2019!$C$2:$AM$81,MATCH($A12,[1]acpsa_table1_production_2019!$B$2:$B$81,0),MATCH(I$4,[1]acpsa_table1_production_2019!$C$1:$AM$1,0)),0)</f>
        <v>0</v>
      </c>
      <c r="J12" s="14">
        <f>ROUND(INDEX([1]acpsa_table1_production_2019!$C$2:$AM$81,MATCH($A12,[1]acpsa_table1_production_2019!$B$2:$B$81,0),MATCH(J$4,[1]acpsa_table1_production_2019!$C$1:$AM$1,0)),0)</f>
        <v>0</v>
      </c>
      <c r="K12" s="14">
        <f>ROUND(INDEX([1]acpsa_table1_production_2019!$C$2:$AM$81,MATCH($A12,[1]acpsa_table1_production_2019!$B$2:$B$81,0),MATCH(K$4,[1]acpsa_table1_production_2019!$C$1:$AM$1,0)),0)</f>
        <v>0</v>
      </c>
      <c r="L12" s="14">
        <f>ROUND(INDEX([1]acpsa_table1_production_2019!$C$2:$AM$81,MATCH($A12,[1]acpsa_table1_production_2019!$B$2:$B$81,0),MATCH(L$4,[1]acpsa_table1_production_2019!$C$1:$AM$1,0)),0)</f>
        <v>0</v>
      </c>
      <c r="M12" s="15">
        <f>ROUND(INDEX([1]acpsa_table1_production_2019!$C$2:$AM$81,MATCH($A12,[1]acpsa_table1_production_2019!$B$2:$B$81,0),MATCH(M$4,[1]acpsa_table1_production_2019!$C$1:$AM$1,0)),0)</f>
        <v>0</v>
      </c>
      <c r="N12" s="16">
        <f>ROUND(INDEX([1]acpsa_table1_production_2019!$C$2:$AM$81,MATCH($A12,[1]acpsa_table1_production_2019!$B$2:$B$81,0),MATCH(N$4,[1]acpsa_table1_production_2019!$C$1:$AM$1,0)),0)</f>
        <v>0</v>
      </c>
      <c r="O12" s="16">
        <f>ROUND(INDEX([1]acpsa_table1_production_2019!$C$2:$AM$81,MATCH($A12,[1]acpsa_table1_production_2019!$B$2:$B$81,0),MATCH(O$4,[1]acpsa_table1_production_2019!$C$1:$AM$1,0)),0)</f>
        <v>0</v>
      </c>
      <c r="P12" s="16">
        <f>ROUND(INDEX([1]acpsa_table1_production_2019!$C$2:$AM$81,MATCH($A12,[1]acpsa_table1_production_2019!$B$2:$B$81,0),MATCH(P$4,[1]acpsa_table1_production_2019!$C$1:$AM$1,0)),0)</f>
        <v>0</v>
      </c>
      <c r="Q12" s="16">
        <f>ROUND(INDEX([1]acpsa_table1_production_2019!$C$2:$AM$81,MATCH($A12,[1]acpsa_table1_production_2019!$B$2:$B$81,0),MATCH(Q$4,[1]acpsa_table1_production_2019!$C$1:$AM$1,0)),0)</f>
        <v>0</v>
      </c>
      <c r="R12" s="16">
        <f>ROUND(INDEX([1]acpsa_table1_production_2019!$C$2:$AM$81,MATCH($A12,[1]acpsa_table1_production_2019!$B$2:$B$81,0),MATCH(R$4,[1]acpsa_table1_production_2019!$C$1:$AM$1,0)),0)</f>
        <v>0</v>
      </c>
      <c r="S12" s="16">
        <f>ROUND(INDEX([1]acpsa_table1_production_2019!$C$2:$AM$81,MATCH($A12,[1]acpsa_table1_production_2019!$B$2:$B$81,0),MATCH(S$4,[1]acpsa_table1_production_2019!$C$1:$AM$1,0)),0)</f>
        <v>0</v>
      </c>
      <c r="T12" s="16">
        <f>ROUND(INDEX([1]acpsa_table1_production_2019!$C$2:$AM$81,MATCH($A12,[1]acpsa_table1_production_2019!$B$2:$B$81,0),MATCH(T$4,[1]acpsa_table1_production_2019!$C$1:$AM$1,0)),0)</f>
        <v>0</v>
      </c>
      <c r="U12" s="16">
        <f>ROUND(INDEX([1]acpsa_table1_production_2019!$C$2:$AM$81,MATCH($A12,[1]acpsa_table1_production_2019!$B$2:$B$81,0),MATCH(U$4,[1]acpsa_table1_production_2019!$C$1:$AM$1,0)),0)</f>
        <v>0</v>
      </c>
      <c r="V12" s="100">
        <f>ROUND(INDEX([1]acpsa_table1_production_2019!$C$2:$AM$81,MATCH($A12,[1]acpsa_table1_production_2019!$B$2:$B$81,0),MATCH(V$4,[1]acpsa_table1_production_2019!$C$1:$AM$1,0)),0)</f>
        <v>0</v>
      </c>
      <c r="W12" s="14">
        <f>ROUND(INDEX([1]acpsa_table1_production_2019!$C$2:$AM$81,MATCH($A12,[1]acpsa_table1_production_2019!$B$2:$B$81,0),MATCH(W$4,[1]acpsa_table1_production_2019!$C$1:$AM$1,0)),0)</f>
        <v>0</v>
      </c>
      <c r="X12" s="14">
        <f>ROUND(INDEX([1]acpsa_table1_production_2019!$C$2:$AM$81,MATCH($A12,[1]acpsa_table1_production_2019!$B$2:$B$81,0),MATCH(X$4,[1]acpsa_table1_production_2019!$C$1:$AM$1,0)),0)</f>
        <v>0</v>
      </c>
      <c r="Y12" s="14">
        <f>ROUND(INDEX([1]acpsa_table1_production_2019!$C$2:$AM$81,MATCH($A12,[1]acpsa_table1_production_2019!$B$2:$B$81,0),MATCH(Y$4,[1]acpsa_table1_production_2019!$C$1:$AM$1,0)),0)</f>
        <v>0</v>
      </c>
      <c r="Z12" s="14">
        <f>ROUND(INDEX([1]acpsa_table1_production_2019!$C$2:$AM$81,MATCH($A12,[1]acpsa_table1_production_2019!$B$2:$B$81,0),MATCH(Z$4,[1]acpsa_table1_production_2019!$C$1:$AM$1,0)),0)</f>
        <v>0</v>
      </c>
      <c r="AA12" s="14">
        <f>ROUND(INDEX([1]acpsa_table1_production_2019!$C$2:$AM$81,MATCH($A12,[1]acpsa_table1_production_2019!$B$2:$B$81,0),MATCH(AA$4,[1]acpsa_table1_production_2019!$C$1:$AM$1,0)),0)</f>
        <v>0</v>
      </c>
      <c r="AB12" s="14">
        <f>ROUND(INDEX([1]acpsa_table1_production_2019!$C$2:$AM$81,MATCH($A12,[1]acpsa_table1_production_2019!$B$2:$B$81,0),MATCH(AB$4,[1]acpsa_table1_production_2019!$C$1:$AM$1,0)),0)</f>
        <v>0</v>
      </c>
      <c r="AC12" s="15">
        <f>ROUND(INDEX([1]acpsa_table1_production_2019!$C$2:$AM$81,MATCH($A12,[1]acpsa_table1_production_2019!$B$2:$B$81,0),MATCH(AC$4,[1]acpsa_table1_production_2019!$C$1:$AM$1,0)),0)</f>
        <v>0</v>
      </c>
      <c r="AD12" s="16">
        <f>ROUND(INDEX([1]acpsa_table1_production_2019!$C$2:$AM$81,MATCH($A12,[1]acpsa_table1_production_2019!$B$2:$B$81,0),MATCH(AD$4,[1]acpsa_table1_production_2019!$C$1:$AM$1,0)),0)</f>
        <v>0</v>
      </c>
      <c r="AE12" s="16">
        <f>ROUND(INDEX([1]acpsa_table1_production_2019!$C$2:$AM$81,MATCH($A12,[1]acpsa_table1_production_2019!$B$2:$B$81,0),MATCH(AE$4,[1]acpsa_table1_production_2019!$C$1:$AM$1,0)),0)</f>
        <v>0</v>
      </c>
      <c r="AF12" s="16">
        <f>ROUND(INDEX([1]acpsa_table1_production_2019!$C$2:$AM$81,MATCH($A12,[1]acpsa_table1_production_2019!$B$2:$B$81,0),MATCH(AF$4,[1]acpsa_table1_production_2019!$C$1:$AM$1,0)),0)</f>
        <v>0</v>
      </c>
      <c r="AG12" s="16">
        <f>ROUND(INDEX([1]acpsa_table1_production_2019!$C$2:$AM$81,MATCH($A12,[1]acpsa_table1_production_2019!$B$2:$B$81,0),MATCH(AG$4,[1]acpsa_table1_production_2019!$C$1:$AM$1,0)),0)</f>
        <v>0</v>
      </c>
      <c r="AH12" s="16">
        <f>ROUND(INDEX([1]acpsa_table1_production_2019!$C$2:$AM$81,MATCH($A12,[1]acpsa_table1_production_2019!$B$2:$B$81,0),MATCH(AH$4,[1]acpsa_table1_production_2019!$C$1:$AM$1,0)),0)</f>
        <v>0</v>
      </c>
      <c r="AI12" s="16">
        <f>ROUND(INDEX([1]acpsa_table1_production_2019!$C$2:$AM$81,MATCH($A12,[1]acpsa_table1_production_2019!$B$2:$B$81,0),MATCH(AI$4,[1]acpsa_table1_production_2019!$C$1:$AM$1,0)),0)</f>
        <v>0</v>
      </c>
      <c r="AJ12" s="16">
        <f>ROUND(INDEX([1]acpsa_table1_production_2019!$C$2:$AM$81,MATCH($A12,[1]acpsa_table1_production_2019!$B$2:$B$81,0),MATCH(AJ$4,[1]acpsa_table1_production_2019!$C$1:$AM$1,0)),0)</f>
        <v>76</v>
      </c>
      <c r="AK12" s="16">
        <f>ROUND(INDEX([1]acpsa_table1_production_2019!$C$2:$AM$81,MATCH($A12,[1]acpsa_table1_production_2019!$B$2:$B$81,0),MATCH(AK$4,[1]acpsa_table1_production_2019!$C$1:$AM$1,0)),0)</f>
        <v>4095</v>
      </c>
    </row>
    <row r="13" spans="1:37" x14ac:dyDescent="0.3">
      <c r="A13" s="2" t="s">
        <v>4</v>
      </c>
      <c r="B13" s="14">
        <f>ROUND(INDEX([1]acpsa_table1_production_2019!$C$2:$AM$81,MATCH($A13,[1]acpsa_table1_production_2019!$B$2:$B$81,0),MATCH(B$4,[1]acpsa_table1_production_2019!$C$1:$AM$1,0)),0)</f>
        <v>144</v>
      </c>
      <c r="C13" s="14">
        <f>ROUND(INDEX([1]acpsa_table1_production_2019!$C$2:$AM$81,MATCH($A13,[1]acpsa_table1_production_2019!$B$2:$B$81,0),MATCH(C$4,[1]acpsa_table1_production_2019!$C$1:$AM$1,0)),0)</f>
        <v>45557</v>
      </c>
      <c r="D13" s="14">
        <f>ROUND(INDEX([1]acpsa_table1_production_2019!$C$2:$AM$81,MATCH($A13,[1]acpsa_table1_production_2019!$B$2:$B$81,0),MATCH(D$4,[1]acpsa_table1_production_2019!$C$1:$AM$1,0)),0)</f>
        <v>0</v>
      </c>
      <c r="E13" s="14">
        <f>ROUND(INDEX([1]acpsa_table1_production_2019!$C$2:$AM$81,MATCH($A13,[1]acpsa_table1_production_2019!$B$2:$B$81,0),MATCH(E$4,[1]acpsa_table1_production_2019!$C$1:$AM$1,0)),0)</f>
        <v>0</v>
      </c>
      <c r="F13" s="14">
        <f>ROUND(INDEX([1]acpsa_table1_production_2019!$C$2:$AM$81,MATCH($A13,[1]acpsa_table1_production_2019!$B$2:$B$81,0),MATCH(F$4,[1]acpsa_table1_production_2019!$C$1:$AM$1,0)),0)</f>
        <v>0</v>
      </c>
      <c r="G13" s="14">
        <f>ROUND(INDEX([1]acpsa_table1_production_2019!$C$2:$AM$81,MATCH($A13,[1]acpsa_table1_production_2019!$B$2:$B$81,0),MATCH(G$4,[1]acpsa_table1_production_2019!$C$1:$AM$1,0)),0)</f>
        <v>0</v>
      </c>
      <c r="H13" s="14">
        <f>ROUND(INDEX([1]acpsa_table1_production_2019!$C$2:$AM$81,MATCH($A13,[1]acpsa_table1_production_2019!$B$2:$B$81,0),MATCH(H$4,[1]acpsa_table1_production_2019!$C$1:$AM$1,0)),0)</f>
        <v>0</v>
      </c>
      <c r="I13" s="14">
        <f>ROUND(INDEX([1]acpsa_table1_production_2019!$C$2:$AM$81,MATCH($A13,[1]acpsa_table1_production_2019!$B$2:$B$81,0),MATCH(I$4,[1]acpsa_table1_production_2019!$C$1:$AM$1,0)),0)</f>
        <v>0</v>
      </c>
      <c r="J13" s="14">
        <f>ROUND(INDEX([1]acpsa_table1_production_2019!$C$2:$AM$81,MATCH($A13,[1]acpsa_table1_production_2019!$B$2:$B$81,0),MATCH(J$4,[1]acpsa_table1_production_2019!$C$1:$AM$1,0)),0)</f>
        <v>0</v>
      </c>
      <c r="K13" s="14">
        <f>ROUND(INDEX([1]acpsa_table1_production_2019!$C$2:$AM$81,MATCH($A13,[1]acpsa_table1_production_2019!$B$2:$B$81,0),MATCH(K$4,[1]acpsa_table1_production_2019!$C$1:$AM$1,0)),0)</f>
        <v>0</v>
      </c>
      <c r="L13" s="14">
        <f>ROUND(INDEX([1]acpsa_table1_production_2019!$C$2:$AM$81,MATCH($A13,[1]acpsa_table1_production_2019!$B$2:$B$81,0),MATCH(L$4,[1]acpsa_table1_production_2019!$C$1:$AM$1,0)),0)</f>
        <v>0</v>
      </c>
      <c r="M13" s="15">
        <f>ROUND(INDEX([1]acpsa_table1_production_2019!$C$2:$AM$81,MATCH($A13,[1]acpsa_table1_production_2019!$B$2:$B$81,0),MATCH(M$4,[1]acpsa_table1_production_2019!$C$1:$AM$1,0)),0)</f>
        <v>0</v>
      </c>
      <c r="N13" s="16">
        <f>ROUND(INDEX([1]acpsa_table1_production_2019!$C$2:$AM$81,MATCH($A13,[1]acpsa_table1_production_2019!$B$2:$B$81,0),MATCH(N$4,[1]acpsa_table1_production_2019!$C$1:$AM$1,0)),0)</f>
        <v>0</v>
      </c>
      <c r="O13" s="16">
        <f>ROUND(INDEX([1]acpsa_table1_production_2019!$C$2:$AM$81,MATCH($A13,[1]acpsa_table1_production_2019!$B$2:$B$81,0),MATCH(O$4,[1]acpsa_table1_production_2019!$C$1:$AM$1,0)),0)</f>
        <v>0</v>
      </c>
      <c r="P13" s="16">
        <f>ROUND(INDEX([1]acpsa_table1_production_2019!$C$2:$AM$81,MATCH($A13,[1]acpsa_table1_production_2019!$B$2:$B$81,0),MATCH(P$4,[1]acpsa_table1_production_2019!$C$1:$AM$1,0)),0)</f>
        <v>0</v>
      </c>
      <c r="Q13" s="16">
        <f>ROUND(INDEX([1]acpsa_table1_production_2019!$C$2:$AM$81,MATCH($A13,[1]acpsa_table1_production_2019!$B$2:$B$81,0),MATCH(Q$4,[1]acpsa_table1_production_2019!$C$1:$AM$1,0)),0)</f>
        <v>0</v>
      </c>
      <c r="R13" s="16">
        <f>ROUND(INDEX([1]acpsa_table1_production_2019!$C$2:$AM$81,MATCH($A13,[1]acpsa_table1_production_2019!$B$2:$B$81,0),MATCH(R$4,[1]acpsa_table1_production_2019!$C$1:$AM$1,0)),0)</f>
        <v>0</v>
      </c>
      <c r="S13" s="16">
        <f>ROUND(INDEX([1]acpsa_table1_production_2019!$C$2:$AM$81,MATCH($A13,[1]acpsa_table1_production_2019!$B$2:$B$81,0),MATCH(S$4,[1]acpsa_table1_production_2019!$C$1:$AM$1,0)),0)</f>
        <v>0</v>
      </c>
      <c r="T13" s="16">
        <f>ROUND(INDEX([1]acpsa_table1_production_2019!$C$2:$AM$81,MATCH($A13,[1]acpsa_table1_production_2019!$B$2:$B$81,0),MATCH(T$4,[1]acpsa_table1_production_2019!$C$1:$AM$1,0)),0)</f>
        <v>0</v>
      </c>
      <c r="U13" s="16">
        <f>ROUND(INDEX([1]acpsa_table1_production_2019!$C$2:$AM$81,MATCH($A13,[1]acpsa_table1_production_2019!$B$2:$B$81,0),MATCH(U$4,[1]acpsa_table1_production_2019!$C$1:$AM$1,0)),0)</f>
        <v>0</v>
      </c>
      <c r="V13" s="100">
        <f>ROUND(INDEX([1]acpsa_table1_production_2019!$C$2:$AM$81,MATCH($A13,[1]acpsa_table1_production_2019!$B$2:$B$81,0),MATCH(V$4,[1]acpsa_table1_production_2019!$C$1:$AM$1,0)),0)</f>
        <v>0</v>
      </c>
      <c r="W13" s="14">
        <f>ROUND(INDEX([1]acpsa_table1_production_2019!$C$2:$AM$81,MATCH($A13,[1]acpsa_table1_production_2019!$B$2:$B$81,0),MATCH(W$4,[1]acpsa_table1_production_2019!$C$1:$AM$1,0)),0)</f>
        <v>0</v>
      </c>
      <c r="X13" s="14">
        <f>ROUND(INDEX([1]acpsa_table1_production_2019!$C$2:$AM$81,MATCH($A13,[1]acpsa_table1_production_2019!$B$2:$B$81,0),MATCH(X$4,[1]acpsa_table1_production_2019!$C$1:$AM$1,0)),0)</f>
        <v>0</v>
      </c>
      <c r="Y13" s="14">
        <f>ROUND(INDEX([1]acpsa_table1_production_2019!$C$2:$AM$81,MATCH($A13,[1]acpsa_table1_production_2019!$B$2:$B$81,0),MATCH(Y$4,[1]acpsa_table1_production_2019!$C$1:$AM$1,0)),0)</f>
        <v>0</v>
      </c>
      <c r="Z13" s="14">
        <f>ROUND(INDEX([1]acpsa_table1_production_2019!$C$2:$AM$81,MATCH($A13,[1]acpsa_table1_production_2019!$B$2:$B$81,0),MATCH(Z$4,[1]acpsa_table1_production_2019!$C$1:$AM$1,0)),0)</f>
        <v>0</v>
      </c>
      <c r="AA13" s="14">
        <f>ROUND(INDEX([1]acpsa_table1_production_2019!$C$2:$AM$81,MATCH($A13,[1]acpsa_table1_production_2019!$B$2:$B$81,0),MATCH(AA$4,[1]acpsa_table1_production_2019!$C$1:$AM$1,0)),0)</f>
        <v>0</v>
      </c>
      <c r="AB13" s="14">
        <f>ROUND(INDEX([1]acpsa_table1_production_2019!$C$2:$AM$81,MATCH($A13,[1]acpsa_table1_production_2019!$B$2:$B$81,0),MATCH(AB$4,[1]acpsa_table1_production_2019!$C$1:$AM$1,0)),0)</f>
        <v>0</v>
      </c>
      <c r="AC13" s="15">
        <f>ROUND(INDEX([1]acpsa_table1_production_2019!$C$2:$AM$81,MATCH($A13,[1]acpsa_table1_production_2019!$B$2:$B$81,0),MATCH(AC$4,[1]acpsa_table1_production_2019!$C$1:$AM$1,0)),0)</f>
        <v>0</v>
      </c>
      <c r="AD13" s="16">
        <f>ROUND(INDEX([1]acpsa_table1_production_2019!$C$2:$AM$81,MATCH($A13,[1]acpsa_table1_production_2019!$B$2:$B$81,0),MATCH(AD$4,[1]acpsa_table1_production_2019!$C$1:$AM$1,0)),0)</f>
        <v>0</v>
      </c>
      <c r="AE13" s="16">
        <f>ROUND(INDEX([1]acpsa_table1_production_2019!$C$2:$AM$81,MATCH($A13,[1]acpsa_table1_production_2019!$B$2:$B$81,0),MATCH(AE$4,[1]acpsa_table1_production_2019!$C$1:$AM$1,0)),0)</f>
        <v>0</v>
      </c>
      <c r="AF13" s="16">
        <f>ROUND(INDEX([1]acpsa_table1_production_2019!$C$2:$AM$81,MATCH($A13,[1]acpsa_table1_production_2019!$B$2:$B$81,0),MATCH(AF$4,[1]acpsa_table1_production_2019!$C$1:$AM$1,0)),0)</f>
        <v>0</v>
      </c>
      <c r="AG13" s="16">
        <f>ROUND(INDEX([1]acpsa_table1_production_2019!$C$2:$AM$81,MATCH($A13,[1]acpsa_table1_production_2019!$B$2:$B$81,0),MATCH(AG$4,[1]acpsa_table1_production_2019!$C$1:$AM$1,0)),0)</f>
        <v>0</v>
      </c>
      <c r="AH13" s="16">
        <f>ROUND(INDEX([1]acpsa_table1_production_2019!$C$2:$AM$81,MATCH($A13,[1]acpsa_table1_production_2019!$B$2:$B$81,0),MATCH(AH$4,[1]acpsa_table1_production_2019!$C$1:$AM$1,0)),0)</f>
        <v>0</v>
      </c>
      <c r="AI13" s="16">
        <f>ROUND(INDEX([1]acpsa_table1_production_2019!$C$2:$AM$81,MATCH($A13,[1]acpsa_table1_production_2019!$B$2:$B$81,0),MATCH(AI$4,[1]acpsa_table1_production_2019!$C$1:$AM$1,0)),0)</f>
        <v>0</v>
      </c>
      <c r="AJ13" s="16">
        <f>ROUND(INDEX([1]acpsa_table1_production_2019!$C$2:$AM$81,MATCH($A13,[1]acpsa_table1_production_2019!$B$2:$B$81,0),MATCH(AJ$4,[1]acpsa_table1_production_2019!$C$1:$AM$1,0)),0)</f>
        <v>22</v>
      </c>
      <c r="AK13" s="16">
        <f>ROUND(INDEX([1]acpsa_table1_production_2019!$C$2:$AM$81,MATCH($A13,[1]acpsa_table1_production_2019!$B$2:$B$81,0),MATCH(AK$4,[1]acpsa_table1_production_2019!$C$1:$AM$1,0)),0)</f>
        <v>45723</v>
      </c>
    </row>
    <row r="14" spans="1:37" x14ac:dyDescent="0.3">
      <c r="A14" s="2" t="s">
        <v>7</v>
      </c>
      <c r="B14" s="14">
        <f>ROUND(INDEX([1]acpsa_table1_production_2019!$C$2:$AM$81,MATCH($A14,[1]acpsa_table1_production_2019!$B$2:$B$81,0),MATCH(B$4,[1]acpsa_table1_production_2019!$C$1:$AM$1,0)),0)</f>
        <v>0</v>
      </c>
      <c r="C14" s="14">
        <f>ROUND(INDEX([1]acpsa_table1_production_2019!$C$2:$AM$81,MATCH($A14,[1]acpsa_table1_production_2019!$B$2:$B$81,0),MATCH(C$4,[1]acpsa_table1_production_2019!$C$1:$AM$1,0)),0)</f>
        <v>0</v>
      </c>
      <c r="D14" s="14">
        <f>ROUND(INDEX([1]acpsa_table1_production_2019!$C$2:$AM$81,MATCH($A14,[1]acpsa_table1_production_2019!$B$2:$B$81,0),MATCH(D$4,[1]acpsa_table1_production_2019!$C$1:$AM$1,0)),0)</f>
        <v>0</v>
      </c>
      <c r="E14" s="14">
        <f>ROUND(INDEX([1]acpsa_table1_production_2019!$C$2:$AM$81,MATCH($A14,[1]acpsa_table1_production_2019!$B$2:$B$81,0),MATCH(E$4,[1]acpsa_table1_production_2019!$C$1:$AM$1,0)),0)</f>
        <v>0</v>
      </c>
      <c r="F14" s="14">
        <f>ROUND(INDEX([1]acpsa_table1_production_2019!$C$2:$AM$81,MATCH($A14,[1]acpsa_table1_production_2019!$B$2:$B$81,0),MATCH(F$4,[1]acpsa_table1_production_2019!$C$1:$AM$1,0)),0)</f>
        <v>20871</v>
      </c>
      <c r="G14" s="14">
        <f>ROUND(INDEX([1]acpsa_table1_production_2019!$C$2:$AM$81,MATCH($A14,[1]acpsa_table1_production_2019!$B$2:$B$81,0),MATCH(G$4,[1]acpsa_table1_production_2019!$C$1:$AM$1,0)),0)</f>
        <v>0</v>
      </c>
      <c r="H14" s="14">
        <f>ROUND(INDEX([1]acpsa_table1_production_2019!$C$2:$AM$81,MATCH($A14,[1]acpsa_table1_production_2019!$B$2:$B$81,0),MATCH(H$4,[1]acpsa_table1_production_2019!$C$1:$AM$1,0)),0)</f>
        <v>0</v>
      </c>
      <c r="I14" s="14">
        <f>ROUND(INDEX([1]acpsa_table1_production_2019!$C$2:$AM$81,MATCH($A14,[1]acpsa_table1_production_2019!$B$2:$B$81,0),MATCH(I$4,[1]acpsa_table1_production_2019!$C$1:$AM$1,0)),0)</f>
        <v>0</v>
      </c>
      <c r="J14" s="14">
        <f>ROUND(INDEX([1]acpsa_table1_production_2019!$C$2:$AM$81,MATCH($A14,[1]acpsa_table1_production_2019!$B$2:$B$81,0),MATCH(J$4,[1]acpsa_table1_production_2019!$C$1:$AM$1,0)),0)</f>
        <v>0</v>
      </c>
      <c r="K14" s="14">
        <f>ROUND(INDEX([1]acpsa_table1_production_2019!$C$2:$AM$81,MATCH($A14,[1]acpsa_table1_production_2019!$B$2:$B$81,0),MATCH(K$4,[1]acpsa_table1_production_2019!$C$1:$AM$1,0)),0)</f>
        <v>0</v>
      </c>
      <c r="L14" s="14">
        <f>ROUND(INDEX([1]acpsa_table1_production_2019!$C$2:$AM$81,MATCH($A14,[1]acpsa_table1_production_2019!$B$2:$B$81,0),MATCH(L$4,[1]acpsa_table1_production_2019!$C$1:$AM$1,0)),0)</f>
        <v>0</v>
      </c>
      <c r="M14" s="15">
        <f>ROUND(INDEX([1]acpsa_table1_production_2019!$C$2:$AM$81,MATCH($A14,[1]acpsa_table1_production_2019!$B$2:$B$81,0),MATCH(M$4,[1]acpsa_table1_production_2019!$C$1:$AM$1,0)),0)</f>
        <v>0</v>
      </c>
      <c r="N14" s="16">
        <f>ROUND(INDEX([1]acpsa_table1_production_2019!$C$2:$AM$81,MATCH($A14,[1]acpsa_table1_production_2019!$B$2:$B$81,0),MATCH(N$4,[1]acpsa_table1_production_2019!$C$1:$AM$1,0)),0)</f>
        <v>0</v>
      </c>
      <c r="O14" s="16">
        <f>ROUND(INDEX([1]acpsa_table1_production_2019!$C$2:$AM$81,MATCH($A14,[1]acpsa_table1_production_2019!$B$2:$B$81,0),MATCH(O$4,[1]acpsa_table1_production_2019!$C$1:$AM$1,0)),0)</f>
        <v>0</v>
      </c>
      <c r="P14" s="16">
        <f>ROUND(INDEX([1]acpsa_table1_production_2019!$C$2:$AM$81,MATCH($A14,[1]acpsa_table1_production_2019!$B$2:$B$81,0),MATCH(P$4,[1]acpsa_table1_production_2019!$C$1:$AM$1,0)),0)</f>
        <v>0</v>
      </c>
      <c r="Q14" s="16">
        <f>ROUND(INDEX([1]acpsa_table1_production_2019!$C$2:$AM$81,MATCH($A14,[1]acpsa_table1_production_2019!$B$2:$B$81,0),MATCH(Q$4,[1]acpsa_table1_production_2019!$C$1:$AM$1,0)),0)</f>
        <v>0</v>
      </c>
      <c r="R14" s="16">
        <f>ROUND(INDEX([1]acpsa_table1_production_2019!$C$2:$AM$81,MATCH($A14,[1]acpsa_table1_production_2019!$B$2:$B$81,0),MATCH(R$4,[1]acpsa_table1_production_2019!$C$1:$AM$1,0)),0)</f>
        <v>0</v>
      </c>
      <c r="S14" s="16">
        <f>ROUND(INDEX([1]acpsa_table1_production_2019!$C$2:$AM$81,MATCH($A14,[1]acpsa_table1_production_2019!$B$2:$B$81,0),MATCH(S$4,[1]acpsa_table1_production_2019!$C$1:$AM$1,0)),0)</f>
        <v>0</v>
      </c>
      <c r="T14" s="16">
        <f>ROUND(INDEX([1]acpsa_table1_production_2019!$C$2:$AM$81,MATCH($A14,[1]acpsa_table1_production_2019!$B$2:$B$81,0),MATCH(T$4,[1]acpsa_table1_production_2019!$C$1:$AM$1,0)),0)</f>
        <v>0</v>
      </c>
      <c r="U14" s="16">
        <f>ROUND(INDEX([1]acpsa_table1_production_2019!$C$2:$AM$81,MATCH($A14,[1]acpsa_table1_production_2019!$B$2:$B$81,0),MATCH(U$4,[1]acpsa_table1_production_2019!$C$1:$AM$1,0)),0)</f>
        <v>0</v>
      </c>
      <c r="V14" s="100">
        <f>ROUND(INDEX([1]acpsa_table1_production_2019!$C$2:$AM$81,MATCH($A14,[1]acpsa_table1_production_2019!$B$2:$B$81,0),MATCH(V$4,[1]acpsa_table1_production_2019!$C$1:$AM$1,0)),0)</f>
        <v>0</v>
      </c>
      <c r="W14" s="14">
        <f>ROUND(INDEX([1]acpsa_table1_production_2019!$C$2:$AM$81,MATCH($A14,[1]acpsa_table1_production_2019!$B$2:$B$81,0),MATCH(W$4,[1]acpsa_table1_production_2019!$C$1:$AM$1,0)),0)</f>
        <v>0</v>
      </c>
      <c r="X14" s="14">
        <f>ROUND(INDEX([1]acpsa_table1_production_2019!$C$2:$AM$81,MATCH($A14,[1]acpsa_table1_production_2019!$B$2:$B$81,0),MATCH(X$4,[1]acpsa_table1_production_2019!$C$1:$AM$1,0)),0)</f>
        <v>0</v>
      </c>
      <c r="Y14" s="14">
        <f>ROUND(INDEX([1]acpsa_table1_production_2019!$C$2:$AM$81,MATCH($A14,[1]acpsa_table1_production_2019!$B$2:$B$81,0),MATCH(Y$4,[1]acpsa_table1_production_2019!$C$1:$AM$1,0)),0)</f>
        <v>0</v>
      </c>
      <c r="Z14" s="14">
        <f>ROUND(INDEX([1]acpsa_table1_production_2019!$C$2:$AM$81,MATCH($A14,[1]acpsa_table1_production_2019!$B$2:$B$81,0),MATCH(Z$4,[1]acpsa_table1_production_2019!$C$1:$AM$1,0)),0)</f>
        <v>0</v>
      </c>
      <c r="AA14" s="14">
        <f>ROUND(INDEX([1]acpsa_table1_production_2019!$C$2:$AM$81,MATCH($A14,[1]acpsa_table1_production_2019!$B$2:$B$81,0),MATCH(AA$4,[1]acpsa_table1_production_2019!$C$1:$AM$1,0)),0)</f>
        <v>0</v>
      </c>
      <c r="AB14" s="14">
        <f>ROUND(INDEX([1]acpsa_table1_production_2019!$C$2:$AM$81,MATCH($A14,[1]acpsa_table1_production_2019!$B$2:$B$81,0),MATCH(AB$4,[1]acpsa_table1_production_2019!$C$1:$AM$1,0)),0)</f>
        <v>0</v>
      </c>
      <c r="AC14" s="15">
        <f>ROUND(INDEX([1]acpsa_table1_production_2019!$C$2:$AM$81,MATCH($A14,[1]acpsa_table1_production_2019!$B$2:$B$81,0),MATCH(AC$4,[1]acpsa_table1_production_2019!$C$1:$AM$1,0)),0)</f>
        <v>0</v>
      </c>
      <c r="AD14" s="16">
        <f>ROUND(INDEX([1]acpsa_table1_production_2019!$C$2:$AM$81,MATCH($A14,[1]acpsa_table1_production_2019!$B$2:$B$81,0),MATCH(AD$4,[1]acpsa_table1_production_2019!$C$1:$AM$1,0)),0)</f>
        <v>0</v>
      </c>
      <c r="AE14" s="16">
        <f>ROUND(INDEX([1]acpsa_table1_production_2019!$C$2:$AM$81,MATCH($A14,[1]acpsa_table1_production_2019!$B$2:$B$81,0),MATCH(AE$4,[1]acpsa_table1_production_2019!$C$1:$AM$1,0)),0)</f>
        <v>0</v>
      </c>
      <c r="AF14" s="16">
        <f>ROUND(INDEX([1]acpsa_table1_production_2019!$C$2:$AM$81,MATCH($A14,[1]acpsa_table1_production_2019!$B$2:$B$81,0),MATCH(AF$4,[1]acpsa_table1_production_2019!$C$1:$AM$1,0)),0)</f>
        <v>6996</v>
      </c>
      <c r="AG14" s="16">
        <f>ROUND(INDEX([1]acpsa_table1_production_2019!$C$2:$AM$81,MATCH($A14,[1]acpsa_table1_production_2019!$B$2:$B$81,0),MATCH(AG$4,[1]acpsa_table1_production_2019!$C$1:$AM$1,0)),0)</f>
        <v>0</v>
      </c>
      <c r="AH14" s="16">
        <f>ROUND(INDEX([1]acpsa_table1_production_2019!$C$2:$AM$81,MATCH($A14,[1]acpsa_table1_production_2019!$B$2:$B$81,0),MATCH(AH$4,[1]acpsa_table1_production_2019!$C$1:$AM$1,0)),0)</f>
        <v>0</v>
      </c>
      <c r="AI14" s="16">
        <f>ROUND(INDEX([1]acpsa_table1_production_2019!$C$2:$AM$81,MATCH($A14,[1]acpsa_table1_production_2019!$B$2:$B$81,0),MATCH(AI$4,[1]acpsa_table1_production_2019!$C$1:$AM$1,0)),0)</f>
        <v>0</v>
      </c>
      <c r="AJ14" s="16">
        <f>ROUND(INDEX([1]acpsa_table1_production_2019!$C$2:$AM$81,MATCH($A14,[1]acpsa_table1_production_2019!$B$2:$B$81,0),MATCH(AJ$4,[1]acpsa_table1_production_2019!$C$1:$AM$1,0)),0)</f>
        <v>0</v>
      </c>
      <c r="AK14" s="16">
        <f>ROUND(INDEX([1]acpsa_table1_production_2019!$C$2:$AM$81,MATCH($A14,[1]acpsa_table1_production_2019!$B$2:$B$81,0),MATCH(AK$4,[1]acpsa_table1_production_2019!$C$1:$AM$1,0)),0)</f>
        <v>27867</v>
      </c>
    </row>
    <row r="15" spans="1:37" x14ac:dyDescent="0.3">
      <c r="A15" s="3" t="s">
        <v>46</v>
      </c>
      <c r="B15" s="14">
        <f>ROUND(INDEX([1]acpsa_table1_production_2019!$C$2:$AM$81,MATCH($A15,[1]acpsa_table1_production_2019!$B$2:$B$81,0),MATCH(B$4,[1]acpsa_table1_production_2019!$C$1:$AM$1,0)),0)</f>
        <v>0</v>
      </c>
      <c r="C15" s="14">
        <f>ROUND(INDEX([1]acpsa_table1_production_2019!$C$2:$AM$81,MATCH($A15,[1]acpsa_table1_production_2019!$B$2:$B$81,0),MATCH(C$4,[1]acpsa_table1_production_2019!$C$1:$AM$1,0)),0)</f>
        <v>0</v>
      </c>
      <c r="D15" s="14">
        <f>ROUND(INDEX([1]acpsa_table1_production_2019!$C$2:$AM$81,MATCH($A15,[1]acpsa_table1_production_2019!$B$2:$B$81,0),MATCH(D$4,[1]acpsa_table1_production_2019!$C$1:$AM$1,0)),0)</f>
        <v>0</v>
      </c>
      <c r="E15" s="14">
        <f>ROUND(INDEX([1]acpsa_table1_production_2019!$C$2:$AM$81,MATCH($A15,[1]acpsa_table1_production_2019!$B$2:$B$81,0),MATCH(E$4,[1]acpsa_table1_production_2019!$C$1:$AM$1,0)),0)</f>
        <v>0</v>
      </c>
      <c r="F15" s="14">
        <f>ROUND(INDEX([1]acpsa_table1_production_2019!$C$2:$AM$81,MATCH($A15,[1]acpsa_table1_production_2019!$B$2:$B$81,0),MATCH(F$4,[1]acpsa_table1_production_2019!$C$1:$AM$1,0)),0)</f>
        <v>2824</v>
      </c>
      <c r="G15" s="14">
        <f>ROUND(INDEX([1]acpsa_table1_production_2019!$C$2:$AM$81,MATCH($A15,[1]acpsa_table1_production_2019!$B$2:$B$81,0),MATCH(G$4,[1]acpsa_table1_production_2019!$C$1:$AM$1,0)),0)</f>
        <v>0</v>
      </c>
      <c r="H15" s="14">
        <f>ROUND(INDEX([1]acpsa_table1_production_2019!$C$2:$AM$81,MATCH($A15,[1]acpsa_table1_production_2019!$B$2:$B$81,0),MATCH(H$4,[1]acpsa_table1_production_2019!$C$1:$AM$1,0)),0)</f>
        <v>0</v>
      </c>
      <c r="I15" s="14">
        <f>ROUND(INDEX([1]acpsa_table1_production_2019!$C$2:$AM$81,MATCH($A15,[1]acpsa_table1_production_2019!$B$2:$B$81,0),MATCH(I$4,[1]acpsa_table1_production_2019!$C$1:$AM$1,0)),0)</f>
        <v>0</v>
      </c>
      <c r="J15" s="14">
        <f>ROUND(INDEX([1]acpsa_table1_production_2019!$C$2:$AM$81,MATCH($A15,[1]acpsa_table1_production_2019!$B$2:$B$81,0),MATCH(J$4,[1]acpsa_table1_production_2019!$C$1:$AM$1,0)),0)</f>
        <v>0</v>
      </c>
      <c r="K15" s="14">
        <f>ROUND(INDEX([1]acpsa_table1_production_2019!$C$2:$AM$81,MATCH($A15,[1]acpsa_table1_production_2019!$B$2:$B$81,0),MATCH(K$4,[1]acpsa_table1_production_2019!$C$1:$AM$1,0)),0)</f>
        <v>0</v>
      </c>
      <c r="L15" s="14">
        <f>ROUND(INDEX([1]acpsa_table1_production_2019!$C$2:$AM$81,MATCH($A15,[1]acpsa_table1_production_2019!$B$2:$B$81,0),MATCH(L$4,[1]acpsa_table1_production_2019!$C$1:$AM$1,0)),0)</f>
        <v>0</v>
      </c>
      <c r="M15" s="15">
        <f>ROUND(INDEX([1]acpsa_table1_production_2019!$C$2:$AM$81,MATCH($A15,[1]acpsa_table1_production_2019!$B$2:$B$81,0),MATCH(M$4,[1]acpsa_table1_production_2019!$C$1:$AM$1,0)),0)</f>
        <v>0</v>
      </c>
      <c r="N15" s="16">
        <f>ROUND(INDEX([1]acpsa_table1_production_2019!$C$2:$AM$81,MATCH($A15,[1]acpsa_table1_production_2019!$B$2:$B$81,0),MATCH(N$4,[1]acpsa_table1_production_2019!$C$1:$AM$1,0)),0)</f>
        <v>0</v>
      </c>
      <c r="O15" s="16">
        <f>ROUND(INDEX([1]acpsa_table1_production_2019!$C$2:$AM$81,MATCH($A15,[1]acpsa_table1_production_2019!$B$2:$B$81,0),MATCH(O$4,[1]acpsa_table1_production_2019!$C$1:$AM$1,0)),0)</f>
        <v>0</v>
      </c>
      <c r="P15" s="16">
        <f>ROUND(INDEX([1]acpsa_table1_production_2019!$C$2:$AM$81,MATCH($A15,[1]acpsa_table1_production_2019!$B$2:$B$81,0),MATCH(P$4,[1]acpsa_table1_production_2019!$C$1:$AM$1,0)),0)</f>
        <v>0</v>
      </c>
      <c r="Q15" s="16">
        <f>ROUND(INDEX([1]acpsa_table1_production_2019!$C$2:$AM$81,MATCH($A15,[1]acpsa_table1_production_2019!$B$2:$B$81,0),MATCH(Q$4,[1]acpsa_table1_production_2019!$C$1:$AM$1,0)),0)</f>
        <v>0</v>
      </c>
      <c r="R15" s="16">
        <f>ROUND(INDEX([1]acpsa_table1_production_2019!$C$2:$AM$81,MATCH($A15,[1]acpsa_table1_production_2019!$B$2:$B$81,0),MATCH(R$4,[1]acpsa_table1_production_2019!$C$1:$AM$1,0)),0)</f>
        <v>0</v>
      </c>
      <c r="S15" s="16">
        <f>ROUND(INDEX([1]acpsa_table1_production_2019!$C$2:$AM$81,MATCH($A15,[1]acpsa_table1_production_2019!$B$2:$B$81,0),MATCH(S$4,[1]acpsa_table1_production_2019!$C$1:$AM$1,0)),0)</f>
        <v>0</v>
      </c>
      <c r="T15" s="16">
        <f>ROUND(INDEX([1]acpsa_table1_production_2019!$C$2:$AM$81,MATCH($A15,[1]acpsa_table1_production_2019!$B$2:$B$81,0),MATCH(T$4,[1]acpsa_table1_production_2019!$C$1:$AM$1,0)),0)</f>
        <v>0</v>
      </c>
      <c r="U15" s="16">
        <f>ROUND(INDEX([1]acpsa_table1_production_2019!$C$2:$AM$81,MATCH($A15,[1]acpsa_table1_production_2019!$B$2:$B$81,0),MATCH(U$4,[1]acpsa_table1_production_2019!$C$1:$AM$1,0)),0)</f>
        <v>0</v>
      </c>
      <c r="V15" s="100">
        <f>ROUND(INDEX([1]acpsa_table1_production_2019!$C$2:$AM$81,MATCH($A15,[1]acpsa_table1_production_2019!$B$2:$B$81,0),MATCH(V$4,[1]acpsa_table1_production_2019!$C$1:$AM$1,0)),0)</f>
        <v>0</v>
      </c>
      <c r="W15" s="14">
        <f>ROUND(INDEX([1]acpsa_table1_production_2019!$C$2:$AM$81,MATCH($A15,[1]acpsa_table1_production_2019!$B$2:$B$81,0),MATCH(W$4,[1]acpsa_table1_production_2019!$C$1:$AM$1,0)),0)</f>
        <v>0</v>
      </c>
      <c r="X15" s="14">
        <f>ROUND(INDEX([1]acpsa_table1_production_2019!$C$2:$AM$81,MATCH($A15,[1]acpsa_table1_production_2019!$B$2:$B$81,0),MATCH(X$4,[1]acpsa_table1_production_2019!$C$1:$AM$1,0)),0)</f>
        <v>0</v>
      </c>
      <c r="Y15" s="14">
        <f>ROUND(INDEX([1]acpsa_table1_production_2019!$C$2:$AM$81,MATCH($A15,[1]acpsa_table1_production_2019!$B$2:$B$81,0),MATCH(Y$4,[1]acpsa_table1_production_2019!$C$1:$AM$1,0)),0)</f>
        <v>0</v>
      </c>
      <c r="Z15" s="14">
        <f>ROUND(INDEX([1]acpsa_table1_production_2019!$C$2:$AM$81,MATCH($A15,[1]acpsa_table1_production_2019!$B$2:$B$81,0),MATCH(Z$4,[1]acpsa_table1_production_2019!$C$1:$AM$1,0)),0)</f>
        <v>0</v>
      </c>
      <c r="AA15" s="14">
        <f>ROUND(INDEX([1]acpsa_table1_production_2019!$C$2:$AM$81,MATCH($A15,[1]acpsa_table1_production_2019!$B$2:$B$81,0),MATCH(AA$4,[1]acpsa_table1_production_2019!$C$1:$AM$1,0)),0)</f>
        <v>0</v>
      </c>
      <c r="AB15" s="14">
        <f>ROUND(INDEX([1]acpsa_table1_production_2019!$C$2:$AM$81,MATCH($A15,[1]acpsa_table1_production_2019!$B$2:$B$81,0),MATCH(AB$4,[1]acpsa_table1_production_2019!$C$1:$AM$1,0)),0)</f>
        <v>0</v>
      </c>
      <c r="AC15" s="15">
        <f>ROUND(INDEX([1]acpsa_table1_production_2019!$C$2:$AM$81,MATCH($A15,[1]acpsa_table1_production_2019!$B$2:$B$81,0),MATCH(AC$4,[1]acpsa_table1_production_2019!$C$1:$AM$1,0)),0)</f>
        <v>0</v>
      </c>
      <c r="AD15" s="16">
        <f>ROUND(INDEX([1]acpsa_table1_production_2019!$C$2:$AM$81,MATCH($A15,[1]acpsa_table1_production_2019!$B$2:$B$81,0),MATCH(AD$4,[1]acpsa_table1_production_2019!$C$1:$AM$1,0)),0)</f>
        <v>0</v>
      </c>
      <c r="AE15" s="16">
        <f>ROUND(INDEX([1]acpsa_table1_production_2019!$C$2:$AM$81,MATCH($A15,[1]acpsa_table1_production_2019!$B$2:$B$81,0),MATCH(AE$4,[1]acpsa_table1_production_2019!$C$1:$AM$1,0)),0)</f>
        <v>0</v>
      </c>
      <c r="AF15" s="16">
        <f>ROUND(INDEX([1]acpsa_table1_production_2019!$C$2:$AM$81,MATCH($A15,[1]acpsa_table1_production_2019!$B$2:$B$81,0),MATCH(AF$4,[1]acpsa_table1_production_2019!$C$1:$AM$1,0)),0)</f>
        <v>325</v>
      </c>
      <c r="AG15" s="16">
        <f>ROUND(INDEX([1]acpsa_table1_production_2019!$C$2:$AM$81,MATCH($A15,[1]acpsa_table1_production_2019!$B$2:$B$81,0),MATCH(AG$4,[1]acpsa_table1_production_2019!$C$1:$AM$1,0)),0)</f>
        <v>0</v>
      </c>
      <c r="AH15" s="16">
        <f>ROUND(INDEX([1]acpsa_table1_production_2019!$C$2:$AM$81,MATCH($A15,[1]acpsa_table1_production_2019!$B$2:$B$81,0),MATCH(AH$4,[1]acpsa_table1_production_2019!$C$1:$AM$1,0)),0)</f>
        <v>0</v>
      </c>
      <c r="AI15" s="16">
        <f>ROUND(INDEX([1]acpsa_table1_production_2019!$C$2:$AM$81,MATCH($A15,[1]acpsa_table1_production_2019!$B$2:$B$81,0),MATCH(AI$4,[1]acpsa_table1_production_2019!$C$1:$AM$1,0)),0)</f>
        <v>0</v>
      </c>
      <c r="AJ15" s="16">
        <f>ROUND(INDEX([1]acpsa_table1_production_2019!$C$2:$AM$81,MATCH($A15,[1]acpsa_table1_production_2019!$B$2:$B$81,0),MATCH(AJ$4,[1]acpsa_table1_production_2019!$C$1:$AM$1,0)),0)</f>
        <v>0</v>
      </c>
      <c r="AK15" s="16">
        <f>ROUND(INDEX([1]acpsa_table1_production_2019!$C$2:$AM$81,MATCH($A15,[1]acpsa_table1_production_2019!$B$2:$B$81,0),MATCH(AK$4,[1]acpsa_table1_production_2019!$C$1:$AM$1,0)),0)</f>
        <v>3148</v>
      </c>
    </row>
    <row r="16" spans="1:37" x14ac:dyDescent="0.3">
      <c r="A16" s="3" t="s">
        <v>47</v>
      </c>
      <c r="B16" s="14">
        <f>ROUND(INDEX([1]acpsa_table1_production_2019!$C$2:$AM$81,MATCH($A16,[1]acpsa_table1_production_2019!$B$2:$B$81,0),MATCH(B$4,[1]acpsa_table1_production_2019!$C$1:$AM$1,0)),0)</f>
        <v>0</v>
      </c>
      <c r="C16" s="14">
        <f>ROUND(INDEX([1]acpsa_table1_production_2019!$C$2:$AM$81,MATCH($A16,[1]acpsa_table1_production_2019!$B$2:$B$81,0),MATCH(C$4,[1]acpsa_table1_production_2019!$C$1:$AM$1,0)),0)</f>
        <v>0</v>
      </c>
      <c r="D16" s="14">
        <f>ROUND(INDEX([1]acpsa_table1_production_2019!$C$2:$AM$81,MATCH($A16,[1]acpsa_table1_production_2019!$B$2:$B$81,0),MATCH(D$4,[1]acpsa_table1_production_2019!$C$1:$AM$1,0)),0)</f>
        <v>0</v>
      </c>
      <c r="E16" s="14">
        <f>ROUND(INDEX([1]acpsa_table1_production_2019!$C$2:$AM$81,MATCH($A16,[1]acpsa_table1_production_2019!$B$2:$B$81,0),MATCH(E$4,[1]acpsa_table1_production_2019!$C$1:$AM$1,0)),0)</f>
        <v>0</v>
      </c>
      <c r="F16" s="14">
        <f>ROUND(INDEX([1]acpsa_table1_production_2019!$C$2:$AM$81,MATCH($A16,[1]acpsa_table1_production_2019!$B$2:$B$81,0),MATCH(F$4,[1]acpsa_table1_production_2019!$C$1:$AM$1,0)),0)</f>
        <v>4668</v>
      </c>
      <c r="G16" s="14">
        <f>ROUND(INDEX([1]acpsa_table1_production_2019!$C$2:$AM$81,MATCH($A16,[1]acpsa_table1_production_2019!$B$2:$B$81,0),MATCH(G$4,[1]acpsa_table1_production_2019!$C$1:$AM$1,0)),0)</f>
        <v>0</v>
      </c>
      <c r="H16" s="14">
        <f>ROUND(INDEX([1]acpsa_table1_production_2019!$C$2:$AM$81,MATCH($A16,[1]acpsa_table1_production_2019!$B$2:$B$81,0),MATCH(H$4,[1]acpsa_table1_production_2019!$C$1:$AM$1,0)),0)</f>
        <v>0</v>
      </c>
      <c r="I16" s="14">
        <f>ROUND(INDEX([1]acpsa_table1_production_2019!$C$2:$AM$81,MATCH($A16,[1]acpsa_table1_production_2019!$B$2:$B$81,0),MATCH(I$4,[1]acpsa_table1_production_2019!$C$1:$AM$1,0)),0)</f>
        <v>0</v>
      </c>
      <c r="J16" s="14">
        <f>ROUND(INDEX([1]acpsa_table1_production_2019!$C$2:$AM$81,MATCH($A16,[1]acpsa_table1_production_2019!$B$2:$B$81,0),MATCH(J$4,[1]acpsa_table1_production_2019!$C$1:$AM$1,0)),0)</f>
        <v>0</v>
      </c>
      <c r="K16" s="14">
        <f>ROUND(INDEX([1]acpsa_table1_production_2019!$C$2:$AM$81,MATCH($A16,[1]acpsa_table1_production_2019!$B$2:$B$81,0),MATCH(K$4,[1]acpsa_table1_production_2019!$C$1:$AM$1,0)),0)</f>
        <v>0</v>
      </c>
      <c r="L16" s="14">
        <f>ROUND(INDEX([1]acpsa_table1_production_2019!$C$2:$AM$81,MATCH($A16,[1]acpsa_table1_production_2019!$B$2:$B$81,0),MATCH(L$4,[1]acpsa_table1_production_2019!$C$1:$AM$1,0)),0)</f>
        <v>0</v>
      </c>
      <c r="M16" s="15">
        <f>ROUND(INDEX([1]acpsa_table1_production_2019!$C$2:$AM$81,MATCH($A16,[1]acpsa_table1_production_2019!$B$2:$B$81,0),MATCH(M$4,[1]acpsa_table1_production_2019!$C$1:$AM$1,0)),0)</f>
        <v>0</v>
      </c>
      <c r="N16" s="16">
        <f>ROUND(INDEX([1]acpsa_table1_production_2019!$C$2:$AM$81,MATCH($A16,[1]acpsa_table1_production_2019!$B$2:$B$81,0),MATCH(N$4,[1]acpsa_table1_production_2019!$C$1:$AM$1,0)),0)</f>
        <v>0</v>
      </c>
      <c r="O16" s="16">
        <f>ROUND(INDEX([1]acpsa_table1_production_2019!$C$2:$AM$81,MATCH($A16,[1]acpsa_table1_production_2019!$B$2:$B$81,0),MATCH(O$4,[1]acpsa_table1_production_2019!$C$1:$AM$1,0)),0)</f>
        <v>0</v>
      </c>
      <c r="P16" s="16">
        <f>ROUND(INDEX([1]acpsa_table1_production_2019!$C$2:$AM$81,MATCH($A16,[1]acpsa_table1_production_2019!$B$2:$B$81,0),MATCH(P$4,[1]acpsa_table1_production_2019!$C$1:$AM$1,0)),0)</f>
        <v>0</v>
      </c>
      <c r="Q16" s="16">
        <f>ROUND(INDEX([1]acpsa_table1_production_2019!$C$2:$AM$81,MATCH($A16,[1]acpsa_table1_production_2019!$B$2:$B$81,0),MATCH(Q$4,[1]acpsa_table1_production_2019!$C$1:$AM$1,0)),0)</f>
        <v>0</v>
      </c>
      <c r="R16" s="16">
        <f>ROUND(INDEX([1]acpsa_table1_production_2019!$C$2:$AM$81,MATCH($A16,[1]acpsa_table1_production_2019!$B$2:$B$81,0),MATCH(R$4,[1]acpsa_table1_production_2019!$C$1:$AM$1,0)),0)</f>
        <v>0</v>
      </c>
      <c r="S16" s="16">
        <f>ROUND(INDEX([1]acpsa_table1_production_2019!$C$2:$AM$81,MATCH($A16,[1]acpsa_table1_production_2019!$B$2:$B$81,0),MATCH(S$4,[1]acpsa_table1_production_2019!$C$1:$AM$1,0)),0)</f>
        <v>0</v>
      </c>
      <c r="T16" s="16">
        <f>ROUND(INDEX([1]acpsa_table1_production_2019!$C$2:$AM$81,MATCH($A16,[1]acpsa_table1_production_2019!$B$2:$B$81,0),MATCH(T$4,[1]acpsa_table1_production_2019!$C$1:$AM$1,0)),0)</f>
        <v>0</v>
      </c>
      <c r="U16" s="16">
        <f>ROUND(INDEX([1]acpsa_table1_production_2019!$C$2:$AM$81,MATCH($A16,[1]acpsa_table1_production_2019!$B$2:$B$81,0),MATCH(U$4,[1]acpsa_table1_production_2019!$C$1:$AM$1,0)),0)</f>
        <v>0</v>
      </c>
      <c r="V16" s="100">
        <f>ROUND(INDEX([1]acpsa_table1_production_2019!$C$2:$AM$81,MATCH($A16,[1]acpsa_table1_production_2019!$B$2:$B$81,0),MATCH(V$4,[1]acpsa_table1_production_2019!$C$1:$AM$1,0)),0)</f>
        <v>0</v>
      </c>
      <c r="W16" s="14">
        <f>ROUND(INDEX([1]acpsa_table1_production_2019!$C$2:$AM$81,MATCH($A16,[1]acpsa_table1_production_2019!$B$2:$B$81,0),MATCH(W$4,[1]acpsa_table1_production_2019!$C$1:$AM$1,0)),0)</f>
        <v>0</v>
      </c>
      <c r="X16" s="14">
        <f>ROUND(INDEX([1]acpsa_table1_production_2019!$C$2:$AM$81,MATCH($A16,[1]acpsa_table1_production_2019!$B$2:$B$81,0),MATCH(X$4,[1]acpsa_table1_production_2019!$C$1:$AM$1,0)),0)</f>
        <v>0</v>
      </c>
      <c r="Y16" s="14">
        <f>ROUND(INDEX([1]acpsa_table1_production_2019!$C$2:$AM$81,MATCH($A16,[1]acpsa_table1_production_2019!$B$2:$B$81,0),MATCH(Y$4,[1]acpsa_table1_production_2019!$C$1:$AM$1,0)),0)</f>
        <v>0</v>
      </c>
      <c r="Z16" s="14">
        <f>ROUND(INDEX([1]acpsa_table1_production_2019!$C$2:$AM$81,MATCH($A16,[1]acpsa_table1_production_2019!$B$2:$B$81,0),MATCH(Z$4,[1]acpsa_table1_production_2019!$C$1:$AM$1,0)),0)</f>
        <v>0</v>
      </c>
      <c r="AA16" s="14">
        <f>ROUND(INDEX([1]acpsa_table1_production_2019!$C$2:$AM$81,MATCH($A16,[1]acpsa_table1_production_2019!$B$2:$B$81,0),MATCH(AA$4,[1]acpsa_table1_production_2019!$C$1:$AM$1,0)),0)</f>
        <v>0</v>
      </c>
      <c r="AB16" s="14">
        <f>ROUND(INDEX([1]acpsa_table1_production_2019!$C$2:$AM$81,MATCH($A16,[1]acpsa_table1_production_2019!$B$2:$B$81,0),MATCH(AB$4,[1]acpsa_table1_production_2019!$C$1:$AM$1,0)),0)</f>
        <v>0</v>
      </c>
      <c r="AC16" s="15">
        <f>ROUND(INDEX([1]acpsa_table1_production_2019!$C$2:$AM$81,MATCH($A16,[1]acpsa_table1_production_2019!$B$2:$B$81,0),MATCH(AC$4,[1]acpsa_table1_production_2019!$C$1:$AM$1,0)),0)</f>
        <v>0</v>
      </c>
      <c r="AD16" s="16">
        <f>ROUND(INDEX([1]acpsa_table1_production_2019!$C$2:$AM$81,MATCH($A16,[1]acpsa_table1_production_2019!$B$2:$B$81,0),MATCH(AD$4,[1]acpsa_table1_production_2019!$C$1:$AM$1,0)),0)</f>
        <v>0</v>
      </c>
      <c r="AE16" s="16">
        <f>ROUND(INDEX([1]acpsa_table1_production_2019!$C$2:$AM$81,MATCH($A16,[1]acpsa_table1_production_2019!$B$2:$B$81,0),MATCH(AE$4,[1]acpsa_table1_production_2019!$C$1:$AM$1,0)),0)</f>
        <v>0</v>
      </c>
      <c r="AF16" s="16">
        <f>ROUND(INDEX([1]acpsa_table1_production_2019!$C$2:$AM$81,MATCH($A16,[1]acpsa_table1_production_2019!$B$2:$B$81,0),MATCH(AF$4,[1]acpsa_table1_production_2019!$C$1:$AM$1,0)),0)</f>
        <v>537</v>
      </c>
      <c r="AG16" s="16">
        <f>ROUND(INDEX([1]acpsa_table1_production_2019!$C$2:$AM$81,MATCH($A16,[1]acpsa_table1_production_2019!$B$2:$B$81,0),MATCH(AG$4,[1]acpsa_table1_production_2019!$C$1:$AM$1,0)),0)</f>
        <v>0</v>
      </c>
      <c r="AH16" s="16">
        <f>ROUND(INDEX([1]acpsa_table1_production_2019!$C$2:$AM$81,MATCH($A16,[1]acpsa_table1_production_2019!$B$2:$B$81,0),MATCH(AH$4,[1]acpsa_table1_production_2019!$C$1:$AM$1,0)),0)</f>
        <v>0</v>
      </c>
      <c r="AI16" s="16">
        <f>ROUND(INDEX([1]acpsa_table1_production_2019!$C$2:$AM$81,MATCH($A16,[1]acpsa_table1_production_2019!$B$2:$B$81,0),MATCH(AI$4,[1]acpsa_table1_production_2019!$C$1:$AM$1,0)),0)</f>
        <v>0</v>
      </c>
      <c r="AJ16" s="16">
        <f>ROUND(INDEX([1]acpsa_table1_production_2019!$C$2:$AM$81,MATCH($A16,[1]acpsa_table1_production_2019!$B$2:$B$81,0),MATCH(AJ$4,[1]acpsa_table1_production_2019!$C$1:$AM$1,0)),0)</f>
        <v>0</v>
      </c>
      <c r="AK16" s="16">
        <f>ROUND(INDEX([1]acpsa_table1_production_2019!$C$2:$AM$81,MATCH($A16,[1]acpsa_table1_production_2019!$B$2:$B$81,0),MATCH(AK$4,[1]acpsa_table1_production_2019!$C$1:$AM$1,0)),0)</f>
        <v>5204</v>
      </c>
    </row>
    <row r="17" spans="1:37" x14ac:dyDescent="0.3">
      <c r="A17" s="3" t="s">
        <v>48</v>
      </c>
      <c r="B17" s="14">
        <f>ROUND(INDEX([1]acpsa_table1_production_2019!$C$2:$AM$81,MATCH($A17,[1]acpsa_table1_production_2019!$B$2:$B$81,0),MATCH(B$4,[1]acpsa_table1_production_2019!$C$1:$AM$1,0)),0)</f>
        <v>0</v>
      </c>
      <c r="C17" s="14">
        <f>ROUND(INDEX([1]acpsa_table1_production_2019!$C$2:$AM$81,MATCH($A17,[1]acpsa_table1_production_2019!$B$2:$B$81,0),MATCH(C$4,[1]acpsa_table1_production_2019!$C$1:$AM$1,0)),0)</f>
        <v>0</v>
      </c>
      <c r="D17" s="14">
        <f>ROUND(INDEX([1]acpsa_table1_production_2019!$C$2:$AM$81,MATCH($A17,[1]acpsa_table1_production_2019!$B$2:$B$81,0),MATCH(D$4,[1]acpsa_table1_production_2019!$C$1:$AM$1,0)),0)</f>
        <v>0</v>
      </c>
      <c r="E17" s="14">
        <f>ROUND(INDEX([1]acpsa_table1_production_2019!$C$2:$AM$81,MATCH($A17,[1]acpsa_table1_production_2019!$B$2:$B$81,0),MATCH(E$4,[1]acpsa_table1_production_2019!$C$1:$AM$1,0)),0)</f>
        <v>0</v>
      </c>
      <c r="F17" s="14">
        <f>ROUND(INDEX([1]acpsa_table1_production_2019!$C$2:$AM$81,MATCH($A17,[1]acpsa_table1_production_2019!$B$2:$B$81,0),MATCH(F$4,[1]acpsa_table1_production_2019!$C$1:$AM$1,0)),0)</f>
        <v>988</v>
      </c>
      <c r="G17" s="14">
        <f>ROUND(INDEX([1]acpsa_table1_production_2019!$C$2:$AM$81,MATCH($A17,[1]acpsa_table1_production_2019!$B$2:$B$81,0),MATCH(G$4,[1]acpsa_table1_production_2019!$C$1:$AM$1,0)),0)</f>
        <v>0</v>
      </c>
      <c r="H17" s="14">
        <f>ROUND(INDEX([1]acpsa_table1_production_2019!$C$2:$AM$81,MATCH($A17,[1]acpsa_table1_production_2019!$B$2:$B$81,0),MATCH(H$4,[1]acpsa_table1_production_2019!$C$1:$AM$1,0)),0)</f>
        <v>0</v>
      </c>
      <c r="I17" s="14">
        <f>ROUND(INDEX([1]acpsa_table1_production_2019!$C$2:$AM$81,MATCH($A17,[1]acpsa_table1_production_2019!$B$2:$B$81,0),MATCH(I$4,[1]acpsa_table1_production_2019!$C$1:$AM$1,0)),0)</f>
        <v>0</v>
      </c>
      <c r="J17" s="14">
        <f>ROUND(INDEX([1]acpsa_table1_production_2019!$C$2:$AM$81,MATCH($A17,[1]acpsa_table1_production_2019!$B$2:$B$81,0),MATCH(J$4,[1]acpsa_table1_production_2019!$C$1:$AM$1,0)),0)</f>
        <v>0</v>
      </c>
      <c r="K17" s="14">
        <f>ROUND(INDEX([1]acpsa_table1_production_2019!$C$2:$AM$81,MATCH($A17,[1]acpsa_table1_production_2019!$B$2:$B$81,0),MATCH(K$4,[1]acpsa_table1_production_2019!$C$1:$AM$1,0)),0)</f>
        <v>0</v>
      </c>
      <c r="L17" s="14">
        <f>ROUND(INDEX([1]acpsa_table1_production_2019!$C$2:$AM$81,MATCH($A17,[1]acpsa_table1_production_2019!$B$2:$B$81,0),MATCH(L$4,[1]acpsa_table1_production_2019!$C$1:$AM$1,0)),0)</f>
        <v>0</v>
      </c>
      <c r="M17" s="15">
        <f>ROUND(INDEX([1]acpsa_table1_production_2019!$C$2:$AM$81,MATCH($A17,[1]acpsa_table1_production_2019!$B$2:$B$81,0),MATCH(M$4,[1]acpsa_table1_production_2019!$C$1:$AM$1,0)),0)</f>
        <v>0</v>
      </c>
      <c r="N17" s="16">
        <f>ROUND(INDEX([1]acpsa_table1_production_2019!$C$2:$AM$81,MATCH($A17,[1]acpsa_table1_production_2019!$B$2:$B$81,0),MATCH(N$4,[1]acpsa_table1_production_2019!$C$1:$AM$1,0)),0)</f>
        <v>0</v>
      </c>
      <c r="O17" s="16">
        <f>ROUND(INDEX([1]acpsa_table1_production_2019!$C$2:$AM$81,MATCH($A17,[1]acpsa_table1_production_2019!$B$2:$B$81,0),MATCH(O$4,[1]acpsa_table1_production_2019!$C$1:$AM$1,0)),0)</f>
        <v>0</v>
      </c>
      <c r="P17" s="16">
        <f>ROUND(INDEX([1]acpsa_table1_production_2019!$C$2:$AM$81,MATCH($A17,[1]acpsa_table1_production_2019!$B$2:$B$81,0),MATCH(P$4,[1]acpsa_table1_production_2019!$C$1:$AM$1,0)),0)</f>
        <v>0</v>
      </c>
      <c r="Q17" s="16">
        <f>ROUND(INDEX([1]acpsa_table1_production_2019!$C$2:$AM$81,MATCH($A17,[1]acpsa_table1_production_2019!$B$2:$B$81,0),MATCH(Q$4,[1]acpsa_table1_production_2019!$C$1:$AM$1,0)),0)</f>
        <v>0</v>
      </c>
      <c r="R17" s="16">
        <f>ROUND(INDEX([1]acpsa_table1_production_2019!$C$2:$AM$81,MATCH($A17,[1]acpsa_table1_production_2019!$B$2:$B$81,0),MATCH(R$4,[1]acpsa_table1_production_2019!$C$1:$AM$1,0)),0)</f>
        <v>0</v>
      </c>
      <c r="S17" s="16">
        <f>ROUND(INDEX([1]acpsa_table1_production_2019!$C$2:$AM$81,MATCH($A17,[1]acpsa_table1_production_2019!$B$2:$B$81,0),MATCH(S$4,[1]acpsa_table1_production_2019!$C$1:$AM$1,0)),0)</f>
        <v>0</v>
      </c>
      <c r="T17" s="16">
        <f>ROUND(INDEX([1]acpsa_table1_production_2019!$C$2:$AM$81,MATCH($A17,[1]acpsa_table1_production_2019!$B$2:$B$81,0),MATCH(T$4,[1]acpsa_table1_production_2019!$C$1:$AM$1,0)),0)</f>
        <v>0</v>
      </c>
      <c r="U17" s="16">
        <f>ROUND(INDEX([1]acpsa_table1_production_2019!$C$2:$AM$81,MATCH($A17,[1]acpsa_table1_production_2019!$B$2:$B$81,0),MATCH(U$4,[1]acpsa_table1_production_2019!$C$1:$AM$1,0)),0)</f>
        <v>0</v>
      </c>
      <c r="V17" s="100">
        <f>ROUND(INDEX([1]acpsa_table1_production_2019!$C$2:$AM$81,MATCH($A17,[1]acpsa_table1_production_2019!$B$2:$B$81,0),MATCH(V$4,[1]acpsa_table1_production_2019!$C$1:$AM$1,0)),0)</f>
        <v>0</v>
      </c>
      <c r="W17" s="14">
        <f>ROUND(INDEX([1]acpsa_table1_production_2019!$C$2:$AM$81,MATCH($A17,[1]acpsa_table1_production_2019!$B$2:$B$81,0),MATCH(W$4,[1]acpsa_table1_production_2019!$C$1:$AM$1,0)),0)</f>
        <v>0</v>
      </c>
      <c r="X17" s="14">
        <f>ROUND(INDEX([1]acpsa_table1_production_2019!$C$2:$AM$81,MATCH($A17,[1]acpsa_table1_production_2019!$B$2:$B$81,0),MATCH(X$4,[1]acpsa_table1_production_2019!$C$1:$AM$1,0)),0)</f>
        <v>0</v>
      </c>
      <c r="Y17" s="14">
        <f>ROUND(INDEX([1]acpsa_table1_production_2019!$C$2:$AM$81,MATCH($A17,[1]acpsa_table1_production_2019!$B$2:$B$81,0),MATCH(Y$4,[1]acpsa_table1_production_2019!$C$1:$AM$1,0)),0)</f>
        <v>0</v>
      </c>
      <c r="Z17" s="14">
        <f>ROUND(INDEX([1]acpsa_table1_production_2019!$C$2:$AM$81,MATCH($A17,[1]acpsa_table1_production_2019!$B$2:$B$81,0),MATCH(Z$4,[1]acpsa_table1_production_2019!$C$1:$AM$1,0)),0)</f>
        <v>0</v>
      </c>
      <c r="AA17" s="14">
        <f>ROUND(INDEX([1]acpsa_table1_production_2019!$C$2:$AM$81,MATCH($A17,[1]acpsa_table1_production_2019!$B$2:$B$81,0),MATCH(AA$4,[1]acpsa_table1_production_2019!$C$1:$AM$1,0)),0)</f>
        <v>0</v>
      </c>
      <c r="AB17" s="14">
        <f>ROUND(INDEX([1]acpsa_table1_production_2019!$C$2:$AM$81,MATCH($A17,[1]acpsa_table1_production_2019!$B$2:$B$81,0),MATCH(AB$4,[1]acpsa_table1_production_2019!$C$1:$AM$1,0)),0)</f>
        <v>0</v>
      </c>
      <c r="AC17" s="15">
        <f>ROUND(INDEX([1]acpsa_table1_production_2019!$C$2:$AM$81,MATCH($A17,[1]acpsa_table1_production_2019!$B$2:$B$81,0),MATCH(AC$4,[1]acpsa_table1_production_2019!$C$1:$AM$1,0)),0)</f>
        <v>0</v>
      </c>
      <c r="AD17" s="16">
        <f>ROUND(INDEX([1]acpsa_table1_production_2019!$C$2:$AM$81,MATCH($A17,[1]acpsa_table1_production_2019!$B$2:$B$81,0),MATCH(AD$4,[1]acpsa_table1_production_2019!$C$1:$AM$1,0)),0)</f>
        <v>0</v>
      </c>
      <c r="AE17" s="16">
        <f>ROUND(INDEX([1]acpsa_table1_production_2019!$C$2:$AM$81,MATCH($A17,[1]acpsa_table1_production_2019!$B$2:$B$81,0),MATCH(AE$4,[1]acpsa_table1_production_2019!$C$1:$AM$1,0)),0)</f>
        <v>0</v>
      </c>
      <c r="AF17" s="16">
        <f>ROUND(INDEX([1]acpsa_table1_production_2019!$C$2:$AM$81,MATCH($A17,[1]acpsa_table1_production_2019!$B$2:$B$81,0),MATCH(AF$4,[1]acpsa_table1_production_2019!$C$1:$AM$1,0)),0)</f>
        <v>114</v>
      </c>
      <c r="AG17" s="16">
        <f>ROUND(INDEX([1]acpsa_table1_production_2019!$C$2:$AM$81,MATCH($A17,[1]acpsa_table1_production_2019!$B$2:$B$81,0),MATCH(AG$4,[1]acpsa_table1_production_2019!$C$1:$AM$1,0)),0)</f>
        <v>0</v>
      </c>
      <c r="AH17" s="16">
        <f>ROUND(INDEX([1]acpsa_table1_production_2019!$C$2:$AM$81,MATCH($A17,[1]acpsa_table1_production_2019!$B$2:$B$81,0),MATCH(AH$4,[1]acpsa_table1_production_2019!$C$1:$AM$1,0)),0)</f>
        <v>0</v>
      </c>
      <c r="AI17" s="16">
        <f>ROUND(INDEX([1]acpsa_table1_production_2019!$C$2:$AM$81,MATCH($A17,[1]acpsa_table1_production_2019!$B$2:$B$81,0),MATCH(AI$4,[1]acpsa_table1_production_2019!$C$1:$AM$1,0)),0)</f>
        <v>0</v>
      </c>
      <c r="AJ17" s="16">
        <f>ROUND(INDEX([1]acpsa_table1_production_2019!$C$2:$AM$81,MATCH($A17,[1]acpsa_table1_production_2019!$B$2:$B$81,0),MATCH(AJ$4,[1]acpsa_table1_production_2019!$C$1:$AM$1,0)),0)</f>
        <v>0</v>
      </c>
      <c r="AK17" s="16">
        <f>ROUND(INDEX([1]acpsa_table1_production_2019!$C$2:$AM$81,MATCH($A17,[1]acpsa_table1_production_2019!$B$2:$B$81,0),MATCH(AK$4,[1]acpsa_table1_production_2019!$C$1:$AM$1,0)),0)</f>
        <v>1102</v>
      </c>
    </row>
    <row r="18" spans="1:37" x14ac:dyDescent="0.3">
      <c r="A18" s="3" t="s">
        <v>49</v>
      </c>
      <c r="B18" s="14">
        <f>ROUND(INDEX([1]acpsa_table1_production_2019!$C$2:$AM$81,MATCH($A18,[1]acpsa_table1_production_2019!$B$2:$B$81,0),MATCH(B$4,[1]acpsa_table1_production_2019!$C$1:$AM$1,0)),0)</f>
        <v>0</v>
      </c>
      <c r="C18" s="14">
        <f>ROUND(INDEX([1]acpsa_table1_production_2019!$C$2:$AM$81,MATCH($A18,[1]acpsa_table1_production_2019!$B$2:$B$81,0),MATCH(C$4,[1]acpsa_table1_production_2019!$C$1:$AM$1,0)),0)</f>
        <v>0</v>
      </c>
      <c r="D18" s="14">
        <f>ROUND(INDEX([1]acpsa_table1_production_2019!$C$2:$AM$81,MATCH($A18,[1]acpsa_table1_production_2019!$B$2:$B$81,0),MATCH(D$4,[1]acpsa_table1_production_2019!$C$1:$AM$1,0)),0)</f>
        <v>0</v>
      </c>
      <c r="E18" s="14">
        <f>ROUND(INDEX([1]acpsa_table1_production_2019!$C$2:$AM$81,MATCH($A18,[1]acpsa_table1_production_2019!$B$2:$B$81,0),MATCH(E$4,[1]acpsa_table1_production_2019!$C$1:$AM$1,0)),0)</f>
        <v>0</v>
      </c>
      <c r="F18" s="14">
        <f>ROUND(INDEX([1]acpsa_table1_production_2019!$C$2:$AM$81,MATCH($A18,[1]acpsa_table1_production_2019!$B$2:$B$81,0),MATCH(F$4,[1]acpsa_table1_production_2019!$C$1:$AM$1,0)),0)</f>
        <v>1165</v>
      </c>
      <c r="G18" s="14">
        <f>ROUND(INDEX([1]acpsa_table1_production_2019!$C$2:$AM$81,MATCH($A18,[1]acpsa_table1_production_2019!$B$2:$B$81,0),MATCH(G$4,[1]acpsa_table1_production_2019!$C$1:$AM$1,0)),0)</f>
        <v>0</v>
      </c>
      <c r="H18" s="14">
        <f>ROUND(INDEX([1]acpsa_table1_production_2019!$C$2:$AM$81,MATCH($A18,[1]acpsa_table1_production_2019!$B$2:$B$81,0),MATCH(H$4,[1]acpsa_table1_production_2019!$C$1:$AM$1,0)),0)</f>
        <v>0</v>
      </c>
      <c r="I18" s="14">
        <f>ROUND(INDEX([1]acpsa_table1_production_2019!$C$2:$AM$81,MATCH($A18,[1]acpsa_table1_production_2019!$B$2:$B$81,0),MATCH(I$4,[1]acpsa_table1_production_2019!$C$1:$AM$1,0)),0)</f>
        <v>0</v>
      </c>
      <c r="J18" s="14">
        <f>ROUND(INDEX([1]acpsa_table1_production_2019!$C$2:$AM$81,MATCH($A18,[1]acpsa_table1_production_2019!$B$2:$B$81,0),MATCH(J$4,[1]acpsa_table1_production_2019!$C$1:$AM$1,0)),0)</f>
        <v>0</v>
      </c>
      <c r="K18" s="14">
        <f>ROUND(INDEX([1]acpsa_table1_production_2019!$C$2:$AM$81,MATCH($A18,[1]acpsa_table1_production_2019!$B$2:$B$81,0),MATCH(K$4,[1]acpsa_table1_production_2019!$C$1:$AM$1,0)),0)</f>
        <v>0</v>
      </c>
      <c r="L18" s="14">
        <f>ROUND(INDEX([1]acpsa_table1_production_2019!$C$2:$AM$81,MATCH($A18,[1]acpsa_table1_production_2019!$B$2:$B$81,0),MATCH(L$4,[1]acpsa_table1_production_2019!$C$1:$AM$1,0)),0)</f>
        <v>0</v>
      </c>
      <c r="M18" s="15">
        <f>ROUND(INDEX([1]acpsa_table1_production_2019!$C$2:$AM$81,MATCH($A18,[1]acpsa_table1_production_2019!$B$2:$B$81,0),MATCH(M$4,[1]acpsa_table1_production_2019!$C$1:$AM$1,0)),0)</f>
        <v>0</v>
      </c>
      <c r="N18" s="16">
        <f>ROUND(INDEX([1]acpsa_table1_production_2019!$C$2:$AM$81,MATCH($A18,[1]acpsa_table1_production_2019!$B$2:$B$81,0),MATCH(N$4,[1]acpsa_table1_production_2019!$C$1:$AM$1,0)),0)</f>
        <v>0</v>
      </c>
      <c r="O18" s="16">
        <f>ROUND(INDEX([1]acpsa_table1_production_2019!$C$2:$AM$81,MATCH($A18,[1]acpsa_table1_production_2019!$B$2:$B$81,0),MATCH(O$4,[1]acpsa_table1_production_2019!$C$1:$AM$1,0)),0)</f>
        <v>0</v>
      </c>
      <c r="P18" s="16">
        <f>ROUND(INDEX([1]acpsa_table1_production_2019!$C$2:$AM$81,MATCH($A18,[1]acpsa_table1_production_2019!$B$2:$B$81,0),MATCH(P$4,[1]acpsa_table1_production_2019!$C$1:$AM$1,0)),0)</f>
        <v>0</v>
      </c>
      <c r="Q18" s="16">
        <f>ROUND(INDEX([1]acpsa_table1_production_2019!$C$2:$AM$81,MATCH($A18,[1]acpsa_table1_production_2019!$B$2:$B$81,0),MATCH(Q$4,[1]acpsa_table1_production_2019!$C$1:$AM$1,0)),0)</f>
        <v>0</v>
      </c>
      <c r="R18" s="16">
        <f>ROUND(INDEX([1]acpsa_table1_production_2019!$C$2:$AM$81,MATCH($A18,[1]acpsa_table1_production_2019!$B$2:$B$81,0),MATCH(R$4,[1]acpsa_table1_production_2019!$C$1:$AM$1,0)),0)</f>
        <v>0</v>
      </c>
      <c r="S18" s="16">
        <f>ROUND(INDEX([1]acpsa_table1_production_2019!$C$2:$AM$81,MATCH($A18,[1]acpsa_table1_production_2019!$B$2:$B$81,0),MATCH(S$4,[1]acpsa_table1_production_2019!$C$1:$AM$1,0)),0)</f>
        <v>0</v>
      </c>
      <c r="T18" s="16">
        <f>ROUND(INDEX([1]acpsa_table1_production_2019!$C$2:$AM$81,MATCH($A18,[1]acpsa_table1_production_2019!$B$2:$B$81,0),MATCH(T$4,[1]acpsa_table1_production_2019!$C$1:$AM$1,0)),0)</f>
        <v>0</v>
      </c>
      <c r="U18" s="16">
        <f>ROUND(INDEX([1]acpsa_table1_production_2019!$C$2:$AM$81,MATCH($A18,[1]acpsa_table1_production_2019!$B$2:$B$81,0),MATCH(U$4,[1]acpsa_table1_production_2019!$C$1:$AM$1,0)),0)</f>
        <v>0</v>
      </c>
      <c r="V18" s="100">
        <f>ROUND(INDEX([1]acpsa_table1_production_2019!$C$2:$AM$81,MATCH($A18,[1]acpsa_table1_production_2019!$B$2:$B$81,0),MATCH(V$4,[1]acpsa_table1_production_2019!$C$1:$AM$1,0)),0)</f>
        <v>0</v>
      </c>
      <c r="W18" s="14">
        <f>ROUND(INDEX([1]acpsa_table1_production_2019!$C$2:$AM$81,MATCH($A18,[1]acpsa_table1_production_2019!$B$2:$B$81,0),MATCH(W$4,[1]acpsa_table1_production_2019!$C$1:$AM$1,0)),0)</f>
        <v>0</v>
      </c>
      <c r="X18" s="14">
        <f>ROUND(INDEX([1]acpsa_table1_production_2019!$C$2:$AM$81,MATCH($A18,[1]acpsa_table1_production_2019!$B$2:$B$81,0),MATCH(X$4,[1]acpsa_table1_production_2019!$C$1:$AM$1,0)),0)</f>
        <v>0</v>
      </c>
      <c r="Y18" s="14">
        <f>ROUND(INDEX([1]acpsa_table1_production_2019!$C$2:$AM$81,MATCH($A18,[1]acpsa_table1_production_2019!$B$2:$B$81,0),MATCH(Y$4,[1]acpsa_table1_production_2019!$C$1:$AM$1,0)),0)</f>
        <v>0</v>
      </c>
      <c r="Z18" s="14">
        <f>ROUND(INDEX([1]acpsa_table1_production_2019!$C$2:$AM$81,MATCH($A18,[1]acpsa_table1_production_2019!$B$2:$B$81,0),MATCH(Z$4,[1]acpsa_table1_production_2019!$C$1:$AM$1,0)),0)</f>
        <v>0</v>
      </c>
      <c r="AA18" s="14">
        <f>ROUND(INDEX([1]acpsa_table1_production_2019!$C$2:$AM$81,MATCH($A18,[1]acpsa_table1_production_2019!$B$2:$B$81,0),MATCH(AA$4,[1]acpsa_table1_production_2019!$C$1:$AM$1,0)),0)</f>
        <v>0</v>
      </c>
      <c r="AB18" s="14">
        <f>ROUND(INDEX([1]acpsa_table1_production_2019!$C$2:$AM$81,MATCH($A18,[1]acpsa_table1_production_2019!$B$2:$B$81,0),MATCH(AB$4,[1]acpsa_table1_production_2019!$C$1:$AM$1,0)),0)</f>
        <v>0</v>
      </c>
      <c r="AC18" s="15">
        <f>ROUND(INDEX([1]acpsa_table1_production_2019!$C$2:$AM$81,MATCH($A18,[1]acpsa_table1_production_2019!$B$2:$B$81,0),MATCH(AC$4,[1]acpsa_table1_production_2019!$C$1:$AM$1,0)),0)</f>
        <v>0</v>
      </c>
      <c r="AD18" s="16">
        <f>ROUND(INDEX([1]acpsa_table1_production_2019!$C$2:$AM$81,MATCH($A18,[1]acpsa_table1_production_2019!$B$2:$B$81,0),MATCH(AD$4,[1]acpsa_table1_production_2019!$C$1:$AM$1,0)),0)</f>
        <v>0</v>
      </c>
      <c r="AE18" s="16">
        <f>ROUND(INDEX([1]acpsa_table1_production_2019!$C$2:$AM$81,MATCH($A18,[1]acpsa_table1_production_2019!$B$2:$B$81,0),MATCH(AE$4,[1]acpsa_table1_production_2019!$C$1:$AM$1,0)),0)</f>
        <v>0</v>
      </c>
      <c r="AF18" s="16">
        <f>ROUND(INDEX([1]acpsa_table1_production_2019!$C$2:$AM$81,MATCH($A18,[1]acpsa_table1_production_2019!$B$2:$B$81,0),MATCH(AF$4,[1]acpsa_table1_production_2019!$C$1:$AM$1,0)),0)</f>
        <v>134</v>
      </c>
      <c r="AG18" s="16">
        <f>ROUND(INDEX([1]acpsa_table1_production_2019!$C$2:$AM$81,MATCH($A18,[1]acpsa_table1_production_2019!$B$2:$B$81,0),MATCH(AG$4,[1]acpsa_table1_production_2019!$C$1:$AM$1,0)),0)</f>
        <v>0</v>
      </c>
      <c r="AH18" s="16">
        <f>ROUND(INDEX([1]acpsa_table1_production_2019!$C$2:$AM$81,MATCH($A18,[1]acpsa_table1_production_2019!$B$2:$B$81,0),MATCH(AH$4,[1]acpsa_table1_production_2019!$C$1:$AM$1,0)),0)</f>
        <v>0</v>
      </c>
      <c r="AI18" s="16">
        <f>ROUND(INDEX([1]acpsa_table1_production_2019!$C$2:$AM$81,MATCH($A18,[1]acpsa_table1_production_2019!$B$2:$B$81,0),MATCH(AI$4,[1]acpsa_table1_production_2019!$C$1:$AM$1,0)),0)</f>
        <v>0</v>
      </c>
      <c r="AJ18" s="16">
        <f>ROUND(INDEX([1]acpsa_table1_production_2019!$C$2:$AM$81,MATCH($A18,[1]acpsa_table1_production_2019!$B$2:$B$81,0),MATCH(AJ$4,[1]acpsa_table1_production_2019!$C$1:$AM$1,0)),0)</f>
        <v>0</v>
      </c>
      <c r="AK18" s="16">
        <f>ROUND(INDEX([1]acpsa_table1_production_2019!$C$2:$AM$81,MATCH($A18,[1]acpsa_table1_production_2019!$B$2:$B$81,0),MATCH(AK$4,[1]acpsa_table1_production_2019!$C$1:$AM$1,0)),0)</f>
        <v>1299</v>
      </c>
    </row>
    <row r="19" spans="1:37" x14ac:dyDescent="0.3">
      <c r="A19" s="3" t="s">
        <v>50</v>
      </c>
      <c r="B19" s="14">
        <f>ROUND(INDEX([1]acpsa_table1_production_2019!$C$2:$AM$81,MATCH($A19,[1]acpsa_table1_production_2019!$B$2:$B$81,0),MATCH(B$4,[1]acpsa_table1_production_2019!$C$1:$AM$1,0)),0)</f>
        <v>0</v>
      </c>
      <c r="C19" s="14">
        <f>ROUND(INDEX([1]acpsa_table1_production_2019!$C$2:$AM$81,MATCH($A19,[1]acpsa_table1_production_2019!$B$2:$B$81,0),MATCH(C$4,[1]acpsa_table1_production_2019!$C$1:$AM$1,0)),0)</f>
        <v>0</v>
      </c>
      <c r="D19" s="14">
        <f>ROUND(INDEX([1]acpsa_table1_production_2019!$C$2:$AM$81,MATCH($A19,[1]acpsa_table1_production_2019!$B$2:$B$81,0),MATCH(D$4,[1]acpsa_table1_production_2019!$C$1:$AM$1,0)),0)</f>
        <v>0</v>
      </c>
      <c r="E19" s="14">
        <f>ROUND(INDEX([1]acpsa_table1_production_2019!$C$2:$AM$81,MATCH($A19,[1]acpsa_table1_production_2019!$B$2:$B$81,0),MATCH(E$4,[1]acpsa_table1_production_2019!$C$1:$AM$1,0)),0)</f>
        <v>0</v>
      </c>
      <c r="F19" s="14">
        <f>ROUND(INDEX([1]acpsa_table1_production_2019!$C$2:$AM$81,MATCH($A19,[1]acpsa_table1_production_2019!$B$2:$B$81,0),MATCH(F$4,[1]acpsa_table1_production_2019!$C$1:$AM$1,0)),0)</f>
        <v>565</v>
      </c>
      <c r="G19" s="14">
        <f>ROUND(INDEX([1]acpsa_table1_production_2019!$C$2:$AM$81,MATCH($A19,[1]acpsa_table1_production_2019!$B$2:$B$81,0),MATCH(G$4,[1]acpsa_table1_production_2019!$C$1:$AM$1,0)),0)</f>
        <v>0</v>
      </c>
      <c r="H19" s="14">
        <f>ROUND(INDEX([1]acpsa_table1_production_2019!$C$2:$AM$81,MATCH($A19,[1]acpsa_table1_production_2019!$B$2:$B$81,0),MATCH(H$4,[1]acpsa_table1_production_2019!$C$1:$AM$1,0)),0)</f>
        <v>0</v>
      </c>
      <c r="I19" s="14">
        <f>ROUND(INDEX([1]acpsa_table1_production_2019!$C$2:$AM$81,MATCH($A19,[1]acpsa_table1_production_2019!$B$2:$B$81,0),MATCH(I$4,[1]acpsa_table1_production_2019!$C$1:$AM$1,0)),0)</f>
        <v>0</v>
      </c>
      <c r="J19" s="14">
        <f>ROUND(INDEX([1]acpsa_table1_production_2019!$C$2:$AM$81,MATCH($A19,[1]acpsa_table1_production_2019!$B$2:$B$81,0),MATCH(J$4,[1]acpsa_table1_production_2019!$C$1:$AM$1,0)),0)</f>
        <v>0</v>
      </c>
      <c r="K19" s="14">
        <f>ROUND(INDEX([1]acpsa_table1_production_2019!$C$2:$AM$81,MATCH($A19,[1]acpsa_table1_production_2019!$B$2:$B$81,0),MATCH(K$4,[1]acpsa_table1_production_2019!$C$1:$AM$1,0)),0)</f>
        <v>0</v>
      </c>
      <c r="L19" s="14">
        <f>ROUND(INDEX([1]acpsa_table1_production_2019!$C$2:$AM$81,MATCH($A19,[1]acpsa_table1_production_2019!$B$2:$B$81,0),MATCH(L$4,[1]acpsa_table1_production_2019!$C$1:$AM$1,0)),0)</f>
        <v>0</v>
      </c>
      <c r="M19" s="15">
        <f>ROUND(INDEX([1]acpsa_table1_production_2019!$C$2:$AM$81,MATCH($A19,[1]acpsa_table1_production_2019!$B$2:$B$81,0),MATCH(M$4,[1]acpsa_table1_production_2019!$C$1:$AM$1,0)),0)</f>
        <v>0</v>
      </c>
      <c r="N19" s="16">
        <f>ROUND(INDEX([1]acpsa_table1_production_2019!$C$2:$AM$81,MATCH($A19,[1]acpsa_table1_production_2019!$B$2:$B$81,0),MATCH(N$4,[1]acpsa_table1_production_2019!$C$1:$AM$1,0)),0)</f>
        <v>0</v>
      </c>
      <c r="O19" s="16">
        <f>ROUND(INDEX([1]acpsa_table1_production_2019!$C$2:$AM$81,MATCH($A19,[1]acpsa_table1_production_2019!$B$2:$B$81,0),MATCH(O$4,[1]acpsa_table1_production_2019!$C$1:$AM$1,0)),0)</f>
        <v>0</v>
      </c>
      <c r="P19" s="16">
        <f>ROUND(INDEX([1]acpsa_table1_production_2019!$C$2:$AM$81,MATCH($A19,[1]acpsa_table1_production_2019!$B$2:$B$81,0),MATCH(P$4,[1]acpsa_table1_production_2019!$C$1:$AM$1,0)),0)</f>
        <v>0</v>
      </c>
      <c r="Q19" s="16">
        <f>ROUND(INDEX([1]acpsa_table1_production_2019!$C$2:$AM$81,MATCH($A19,[1]acpsa_table1_production_2019!$B$2:$B$81,0),MATCH(Q$4,[1]acpsa_table1_production_2019!$C$1:$AM$1,0)),0)</f>
        <v>0</v>
      </c>
      <c r="R19" s="16">
        <f>ROUND(INDEX([1]acpsa_table1_production_2019!$C$2:$AM$81,MATCH($A19,[1]acpsa_table1_production_2019!$B$2:$B$81,0),MATCH(R$4,[1]acpsa_table1_production_2019!$C$1:$AM$1,0)),0)</f>
        <v>0</v>
      </c>
      <c r="S19" s="16">
        <f>ROUND(INDEX([1]acpsa_table1_production_2019!$C$2:$AM$81,MATCH($A19,[1]acpsa_table1_production_2019!$B$2:$B$81,0),MATCH(S$4,[1]acpsa_table1_production_2019!$C$1:$AM$1,0)),0)</f>
        <v>0</v>
      </c>
      <c r="T19" s="16">
        <f>ROUND(INDEX([1]acpsa_table1_production_2019!$C$2:$AM$81,MATCH($A19,[1]acpsa_table1_production_2019!$B$2:$B$81,0),MATCH(T$4,[1]acpsa_table1_production_2019!$C$1:$AM$1,0)),0)</f>
        <v>0</v>
      </c>
      <c r="U19" s="16">
        <f>ROUND(INDEX([1]acpsa_table1_production_2019!$C$2:$AM$81,MATCH($A19,[1]acpsa_table1_production_2019!$B$2:$B$81,0),MATCH(U$4,[1]acpsa_table1_production_2019!$C$1:$AM$1,0)),0)</f>
        <v>0</v>
      </c>
      <c r="V19" s="100">
        <f>ROUND(INDEX([1]acpsa_table1_production_2019!$C$2:$AM$81,MATCH($A19,[1]acpsa_table1_production_2019!$B$2:$B$81,0),MATCH(V$4,[1]acpsa_table1_production_2019!$C$1:$AM$1,0)),0)</f>
        <v>0</v>
      </c>
      <c r="W19" s="14">
        <f>ROUND(INDEX([1]acpsa_table1_production_2019!$C$2:$AM$81,MATCH($A19,[1]acpsa_table1_production_2019!$B$2:$B$81,0),MATCH(W$4,[1]acpsa_table1_production_2019!$C$1:$AM$1,0)),0)</f>
        <v>0</v>
      </c>
      <c r="X19" s="14">
        <f>ROUND(INDEX([1]acpsa_table1_production_2019!$C$2:$AM$81,MATCH($A19,[1]acpsa_table1_production_2019!$B$2:$B$81,0),MATCH(X$4,[1]acpsa_table1_production_2019!$C$1:$AM$1,0)),0)</f>
        <v>0</v>
      </c>
      <c r="Y19" s="14">
        <f>ROUND(INDEX([1]acpsa_table1_production_2019!$C$2:$AM$81,MATCH($A19,[1]acpsa_table1_production_2019!$B$2:$B$81,0),MATCH(Y$4,[1]acpsa_table1_production_2019!$C$1:$AM$1,0)),0)</f>
        <v>0</v>
      </c>
      <c r="Z19" s="14">
        <f>ROUND(INDEX([1]acpsa_table1_production_2019!$C$2:$AM$81,MATCH($A19,[1]acpsa_table1_production_2019!$B$2:$B$81,0),MATCH(Z$4,[1]acpsa_table1_production_2019!$C$1:$AM$1,0)),0)</f>
        <v>0</v>
      </c>
      <c r="AA19" s="14">
        <f>ROUND(INDEX([1]acpsa_table1_production_2019!$C$2:$AM$81,MATCH($A19,[1]acpsa_table1_production_2019!$B$2:$B$81,0),MATCH(AA$4,[1]acpsa_table1_production_2019!$C$1:$AM$1,0)),0)</f>
        <v>0</v>
      </c>
      <c r="AB19" s="14">
        <f>ROUND(INDEX([1]acpsa_table1_production_2019!$C$2:$AM$81,MATCH($A19,[1]acpsa_table1_production_2019!$B$2:$B$81,0),MATCH(AB$4,[1]acpsa_table1_production_2019!$C$1:$AM$1,0)),0)</f>
        <v>0</v>
      </c>
      <c r="AC19" s="15">
        <f>ROUND(INDEX([1]acpsa_table1_production_2019!$C$2:$AM$81,MATCH($A19,[1]acpsa_table1_production_2019!$B$2:$B$81,0),MATCH(AC$4,[1]acpsa_table1_production_2019!$C$1:$AM$1,0)),0)</f>
        <v>0</v>
      </c>
      <c r="AD19" s="16">
        <f>ROUND(INDEX([1]acpsa_table1_production_2019!$C$2:$AM$81,MATCH($A19,[1]acpsa_table1_production_2019!$B$2:$B$81,0),MATCH(AD$4,[1]acpsa_table1_production_2019!$C$1:$AM$1,0)),0)</f>
        <v>0</v>
      </c>
      <c r="AE19" s="16">
        <f>ROUND(INDEX([1]acpsa_table1_production_2019!$C$2:$AM$81,MATCH($A19,[1]acpsa_table1_production_2019!$B$2:$B$81,0),MATCH(AE$4,[1]acpsa_table1_production_2019!$C$1:$AM$1,0)),0)</f>
        <v>0</v>
      </c>
      <c r="AF19" s="16">
        <f>ROUND(INDEX([1]acpsa_table1_production_2019!$C$2:$AM$81,MATCH($A19,[1]acpsa_table1_production_2019!$B$2:$B$81,0),MATCH(AF$4,[1]acpsa_table1_production_2019!$C$1:$AM$1,0)),0)</f>
        <v>65</v>
      </c>
      <c r="AG19" s="16">
        <f>ROUND(INDEX([1]acpsa_table1_production_2019!$C$2:$AM$81,MATCH($A19,[1]acpsa_table1_production_2019!$B$2:$B$81,0),MATCH(AG$4,[1]acpsa_table1_production_2019!$C$1:$AM$1,0)),0)</f>
        <v>0</v>
      </c>
      <c r="AH19" s="16">
        <f>ROUND(INDEX([1]acpsa_table1_production_2019!$C$2:$AM$81,MATCH($A19,[1]acpsa_table1_production_2019!$B$2:$B$81,0),MATCH(AH$4,[1]acpsa_table1_production_2019!$C$1:$AM$1,0)),0)</f>
        <v>0</v>
      </c>
      <c r="AI19" s="16">
        <f>ROUND(INDEX([1]acpsa_table1_production_2019!$C$2:$AM$81,MATCH($A19,[1]acpsa_table1_production_2019!$B$2:$B$81,0),MATCH(AI$4,[1]acpsa_table1_production_2019!$C$1:$AM$1,0)),0)</f>
        <v>0</v>
      </c>
      <c r="AJ19" s="16">
        <f>ROUND(INDEX([1]acpsa_table1_production_2019!$C$2:$AM$81,MATCH($A19,[1]acpsa_table1_production_2019!$B$2:$B$81,0),MATCH(AJ$4,[1]acpsa_table1_production_2019!$C$1:$AM$1,0)),0)</f>
        <v>0</v>
      </c>
      <c r="AK19" s="16">
        <f>ROUND(INDEX([1]acpsa_table1_production_2019!$C$2:$AM$81,MATCH($A19,[1]acpsa_table1_production_2019!$B$2:$B$81,0),MATCH(AK$4,[1]acpsa_table1_production_2019!$C$1:$AM$1,0)),0)</f>
        <v>630</v>
      </c>
    </row>
    <row r="20" spans="1:37" x14ac:dyDescent="0.3">
      <c r="A20" s="3" t="s">
        <v>51</v>
      </c>
      <c r="B20" s="14">
        <f>ROUND(INDEX([1]acpsa_table1_production_2019!$C$2:$AM$81,MATCH($A20,[1]acpsa_table1_production_2019!$B$2:$B$81,0),MATCH(B$4,[1]acpsa_table1_production_2019!$C$1:$AM$1,0)),0)</f>
        <v>0</v>
      </c>
      <c r="C20" s="14">
        <f>ROUND(INDEX([1]acpsa_table1_production_2019!$C$2:$AM$81,MATCH($A20,[1]acpsa_table1_production_2019!$B$2:$B$81,0),MATCH(C$4,[1]acpsa_table1_production_2019!$C$1:$AM$1,0)),0)</f>
        <v>0</v>
      </c>
      <c r="D20" s="14">
        <f>ROUND(INDEX([1]acpsa_table1_production_2019!$C$2:$AM$81,MATCH($A20,[1]acpsa_table1_production_2019!$B$2:$B$81,0),MATCH(D$4,[1]acpsa_table1_production_2019!$C$1:$AM$1,0)),0)</f>
        <v>0</v>
      </c>
      <c r="E20" s="14">
        <f>ROUND(INDEX([1]acpsa_table1_production_2019!$C$2:$AM$81,MATCH($A20,[1]acpsa_table1_production_2019!$B$2:$B$81,0),MATCH(E$4,[1]acpsa_table1_production_2019!$C$1:$AM$1,0)),0)</f>
        <v>0</v>
      </c>
      <c r="F20" s="14">
        <f>ROUND(INDEX([1]acpsa_table1_production_2019!$C$2:$AM$81,MATCH($A20,[1]acpsa_table1_production_2019!$B$2:$B$81,0),MATCH(F$4,[1]acpsa_table1_production_2019!$C$1:$AM$1,0)),0)</f>
        <v>4518</v>
      </c>
      <c r="G20" s="14">
        <f>ROUND(INDEX([1]acpsa_table1_production_2019!$C$2:$AM$81,MATCH($A20,[1]acpsa_table1_production_2019!$B$2:$B$81,0),MATCH(G$4,[1]acpsa_table1_production_2019!$C$1:$AM$1,0)),0)</f>
        <v>0</v>
      </c>
      <c r="H20" s="14">
        <f>ROUND(INDEX([1]acpsa_table1_production_2019!$C$2:$AM$81,MATCH($A20,[1]acpsa_table1_production_2019!$B$2:$B$81,0),MATCH(H$4,[1]acpsa_table1_production_2019!$C$1:$AM$1,0)),0)</f>
        <v>0</v>
      </c>
      <c r="I20" s="14">
        <f>ROUND(INDEX([1]acpsa_table1_production_2019!$C$2:$AM$81,MATCH($A20,[1]acpsa_table1_production_2019!$B$2:$B$81,0),MATCH(I$4,[1]acpsa_table1_production_2019!$C$1:$AM$1,0)),0)</f>
        <v>0</v>
      </c>
      <c r="J20" s="14">
        <f>ROUND(INDEX([1]acpsa_table1_production_2019!$C$2:$AM$81,MATCH($A20,[1]acpsa_table1_production_2019!$B$2:$B$81,0),MATCH(J$4,[1]acpsa_table1_production_2019!$C$1:$AM$1,0)),0)</f>
        <v>0</v>
      </c>
      <c r="K20" s="14">
        <f>ROUND(INDEX([1]acpsa_table1_production_2019!$C$2:$AM$81,MATCH($A20,[1]acpsa_table1_production_2019!$B$2:$B$81,0),MATCH(K$4,[1]acpsa_table1_production_2019!$C$1:$AM$1,0)),0)</f>
        <v>0</v>
      </c>
      <c r="L20" s="14">
        <f>ROUND(INDEX([1]acpsa_table1_production_2019!$C$2:$AM$81,MATCH($A20,[1]acpsa_table1_production_2019!$B$2:$B$81,0),MATCH(L$4,[1]acpsa_table1_production_2019!$C$1:$AM$1,0)),0)</f>
        <v>0</v>
      </c>
      <c r="M20" s="15">
        <f>ROUND(INDEX([1]acpsa_table1_production_2019!$C$2:$AM$81,MATCH($A20,[1]acpsa_table1_production_2019!$B$2:$B$81,0),MATCH(M$4,[1]acpsa_table1_production_2019!$C$1:$AM$1,0)),0)</f>
        <v>0</v>
      </c>
      <c r="N20" s="16">
        <f>ROUND(INDEX([1]acpsa_table1_production_2019!$C$2:$AM$81,MATCH($A20,[1]acpsa_table1_production_2019!$B$2:$B$81,0),MATCH(N$4,[1]acpsa_table1_production_2019!$C$1:$AM$1,0)),0)</f>
        <v>0</v>
      </c>
      <c r="O20" s="16">
        <f>ROUND(INDEX([1]acpsa_table1_production_2019!$C$2:$AM$81,MATCH($A20,[1]acpsa_table1_production_2019!$B$2:$B$81,0),MATCH(O$4,[1]acpsa_table1_production_2019!$C$1:$AM$1,0)),0)</f>
        <v>0</v>
      </c>
      <c r="P20" s="16">
        <f>ROUND(INDEX([1]acpsa_table1_production_2019!$C$2:$AM$81,MATCH($A20,[1]acpsa_table1_production_2019!$B$2:$B$81,0),MATCH(P$4,[1]acpsa_table1_production_2019!$C$1:$AM$1,0)),0)</f>
        <v>0</v>
      </c>
      <c r="Q20" s="16">
        <f>ROUND(INDEX([1]acpsa_table1_production_2019!$C$2:$AM$81,MATCH($A20,[1]acpsa_table1_production_2019!$B$2:$B$81,0),MATCH(Q$4,[1]acpsa_table1_production_2019!$C$1:$AM$1,0)),0)</f>
        <v>0</v>
      </c>
      <c r="R20" s="16">
        <f>ROUND(INDEX([1]acpsa_table1_production_2019!$C$2:$AM$81,MATCH($A20,[1]acpsa_table1_production_2019!$B$2:$B$81,0),MATCH(R$4,[1]acpsa_table1_production_2019!$C$1:$AM$1,0)),0)</f>
        <v>0</v>
      </c>
      <c r="S20" s="16">
        <f>ROUND(INDEX([1]acpsa_table1_production_2019!$C$2:$AM$81,MATCH($A20,[1]acpsa_table1_production_2019!$B$2:$B$81,0),MATCH(S$4,[1]acpsa_table1_production_2019!$C$1:$AM$1,0)),0)</f>
        <v>0</v>
      </c>
      <c r="T20" s="16">
        <f>ROUND(INDEX([1]acpsa_table1_production_2019!$C$2:$AM$81,MATCH($A20,[1]acpsa_table1_production_2019!$B$2:$B$81,0),MATCH(T$4,[1]acpsa_table1_production_2019!$C$1:$AM$1,0)),0)</f>
        <v>0</v>
      </c>
      <c r="U20" s="16">
        <f>ROUND(INDEX([1]acpsa_table1_production_2019!$C$2:$AM$81,MATCH($A20,[1]acpsa_table1_production_2019!$B$2:$B$81,0),MATCH(U$4,[1]acpsa_table1_production_2019!$C$1:$AM$1,0)),0)</f>
        <v>0</v>
      </c>
      <c r="V20" s="100">
        <f>ROUND(INDEX([1]acpsa_table1_production_2019!$C$2:$AM$81,MATCH($A20,[1]acpsa_table1_production_2019!$B$2:$B$81,0),MATCH(V$4,[1]acpsa_table1_production_2019!$C$1:$AM$1,0)),0)</f>
        <v>0</v>
      </c>
      <c r="W20" s="14">
        <f>ROUND(INDEX([1]acpsa_table1_production_2019!$C$2:$AM$81,MATCH($A20,[1]acpsa_table1_production_2019!$B$2:$B$81,0),MATCH(W$4,[1]acpsa_table1_production_2019!$C$1:$AM$1,0)),0)</f>
        <v>0</v>
      </c>
      <c r="X20" s="14">
        <f>ROUND(INDEX([1]acpsa_table1_production_2019!$C$2:$AM$81,MATCH($A20,[1]acpsa_table1_production_2019!$B$2:$B$81,0),MATCH(X$4,[1]acpsa_table1_production_2019!$C$1:$AM$1,0)),0)</f>
        <v>0</v>
      </c>
      <c r="Y20" s="14">
        <f>ROUND(INDEX([1]acpsa_table1_production_2019!$C$2:$AM$81,MATCH($A20,[1]acpsa_table1_production_2019!$B$2:$B$81,0),MATCH(Y$4,[1]acpsa_table1_production_2019!$C$1:$AM$1,0)),0)</f>
        <v>0</v>
      </c>
      <c r="Z20" s="14">
        <f>ROUND(INDEX([1]acpsa_table1_production_2019!$C$2:$AM$81,MATCH($A20,[1]acpsa_table1_production_2019!$B$2:$B$81,0),MATCH(Z$4,[1]acpsa_table1_production_2019!$C$1:$AM$1,0)),0)</f>
        <v>0</v>
      </c>
      <c r="AA20" s="14">
        <f>ROUND(INDEX([1]acpsa_table1_production_2019!$C$2:$AM$81,MATCH($A20,[1]acpsa_table1_production_2019!$B$2:$B$81,0),MATCH(AA$4,[1]acpsa_table1_production_2019!$C$1:$AM$1,0)),0)</f>
        <v>0</v>
      </c>
      <c r="AB20" s="14">
        <f>ROUND(INDEX([1]acpsa_table1_production_2019!$C$2:$AM$81,MATCH($A20,[1]acpsa_table1_production_2019!$B$2:$B$81,0),MATCH(AB$4,[1]acpsa_table1_production_2019!$C$1:$AM$1,0)),0)</f>
        <v>0</v>
      </c>
      <c r="AC20" s="15">
        <f>ROUND(INDEX([1]acpsa_table1_production_2019!$C$2:$AM$81,MATCH($A20,[1]acpsa_table1_production_2019!$B$2:$B$81,0),MATCH(AC$4,[1]acpsa_table1_production_2019!$C$1:$AM$1,0)),0)</f>
        <v>0</v>
      </c>
      <c r="AD20" s="16">
        <f>ROUND(INDEX([1]acpsa_table1_production_2019!$C$2:$AM$81,MATCH($A20,[1]acpsa_table1_production_2019!$B$2:$B$81,0),MATCH(AD$4,[1]acpsa_table1_production_2019!$C$1:$AM$1,0)),0)</f>
        <v>0</v>
      </c>
      <c r="AE20" s="16">
        <f>ROUND(INDEX([1]acpsa_table1_production_2019!$C$2:$AM$81,MATCH($A20,[1]acpsa_table1_production_2019!$B$2:$B$81,0),MATCH(AE$4,[1]acpsa_table1_production_2019!$C$1:$AM$1,0)),0)</f>
        <v>0</v>
      </c>
      <c r="AF20" s="16">
        <f>ROUND(INDEX([1]acpsa_table1_production_2019!$C$2:$AM$81,MATCH($A20,[1]acpsa_table1_production_2019!$B$2:$B$81,0),MATCH(AF$4,[1]acpsa_table1_production_2019!$C$1:$AM$1,0)),0)</f>
        <v>520</v>
      </c>
      <c r="AG20" s="16">
        <f>ROUND(INDEX([1]acpsa_table1_production_2019!$C$2:$AM$81,MATCH($A20,[1]acpsa_table1_production_2019!$B$2:$B$81,0),MATCH(AG$4,[1]acpsa_table1_production_2019!$C$1:$AM$1,0)),0)</f>
        <v>0</v>
      </c>
      <c r="AH20" s="16">
        <f>ROUND(INDEX([1]acpsa_table1_production_2019!$C$2:$AM$81,MATCH($A20,[1]acpsa_table1_production_2019!$B$2:$B$81,0),MATCH(AH$4,[1]acpsa_table1_production_2019!$C$1:$AM$1,0)),0)</f>
        <v>0</v>
      </c>
      <c r="AI20" s="16">
        <f>ROUND(INDEX([1]acpsa_table1_production_2019!$C$2:$AM$81,MATCH($A20,[1]acpsa_table1_production_2019!$B$2:$B$81,0),MATCH(AI$4,[1]acpsa_table1_production_2019!$C$1:$AM$1,0)),0)</f>
        <v>0</v>
      </c>
      <c r="AJ20" s="16">
        <f>ROUND(INDEX([1]acpsa_table1_production_2019!$C$2:$AM$81,MATCH($A20,[1]acpsa_table1_production_2019!$B$2:$B$81,0),MATCH(AJ$4,[1]acpsa_table1_production_2019!$C$1:$AM$1,0)),0)</f>
        <v>0</v>
      </c>
      <c r="AK20" s="16">
        <f>ROUND(INDEX([1]acpsa_table1_production_2019!$C$2:$AM$81,MATCH($A20,[1]acpsa_table1_production_2019!$B$2:$B$81,0),MATCH(AK$4,[1]acpsa_table1_production_2019!$C$1:$AM$1,0)),0)</f>
        <v>5037</v>
      </c>
    </row>
    <row r="21" spans="1:37" x14ac:dyDescent="0.3">
      <c r="A21" s="3" t="s">
        <v>52</v>
      </c>
      <c r="B21" s="14">
        <f>ROUND(INDEX([1]acpsa_table1_production_2019!$C$2:$AM$81,MATCH($A21,[1]acpsa_table1_production_2019!$B$2:$B$81,0),MATCH(B$4,[1]acpsa_table1_production_2019!$C$1:$AM$1,0)),0)</f>
        <v>0</v>
      </c>
      <c r="C21" s="14">
        <f>ROUND(INDEX([1]acpsa_table1_production_2019!$C$2:$AM$81,MATCH($A21,[1]acpsa_table1_production_2019!$B$2:$B$81,0),MATCH(C$4,[1]acpsa_table1_production_2019!$C$1:$AM$1,0)),0)</f>
        <v>0</v>
      </c>
      <c r="D21" s="14">
        <f>ROUND(INDEX([1]acpsa_table1_production_2019!$C$2:$AM$81,MATCH($A21,[1]acpsa_table1_production_2019!$B$2:$B$81,0),MATCH(D$4,[1]acpsa_table1_production_2019!$C$1:$AM$1,0)),0)</f>
        <v>0</v>
      </c>
      <c r="E21" s="14">
        <f>ROUND(INDEX([1]acpsa_table1_production_2019!$C$2:$AM$81,MATCH($A21,[1]acpsa_table1_production_2019!$B$2:$B$81,0),MATCH(E$4,[1]acpsa_table1_production_2019!$C$1:$AM$1,0)),0)</f>
        <v>0</v>
      </c>
      <c r="F21" s="14">
        <f>ROUND(INDEX([1]acpsa_table1_production_2019!$C$2:$AM$81,MATCH($A21,[1]acpsa_table1_production_2019!$B$2:$B$81,0),MATCH(F$4,[1]acpsa_table1_production_2019!$C$1:$AM$1,0)),0)</f>
        <v>920</v>
      </c>
      <c r="G21" s="14">
        <f>ROUND(INDEX([1]acpsa_table1_production_2019!$C$2:$AM$81,MATCH($A21,[1]acpsa_table1_production_2019!$B$2:$B$81,0),MATCH(G$4,[1]acpsa_table1_production_2019!$C$1:$AM$1,0)),0)</f>
        <v>0</v>
      </c>
      <c r="H21" s="14">
        <f>ROUND(INDEX([1]acpsa_table1_production_2019!$C$2:$AM$81,MATCH($A21,[1]acpsa_table1_production_2019!$B$2:$B$81,0),MATCH(H$4,[1]acpsa_table1_production_2019!$C$1:$AM$1,0)),0)</f>
        <v>0</v>
      </c>
      <c r="I21" s="14">
        <f>ROUND(INDEX([1]acpsa_table1_production_2019!$C$2:$AM$81,MATCH($A21,[1]acpsa_table1_production_2019!$B$2:$B$81,0),MATCH(I$4,[1]acpsa_table1_production_2019!$C$1:$AM$1,0)),0)</f>
        <v>0</v>
      </c>
      <c r="J21" s="14">
        <f>ROUND(INDEX([1]acpsa_table1_production_2019!$C$2:$AM$81,MATCH($A21,[1]acpsa_table1_production_2019!$B$2:$B$81,0),MATCH(J$4,[1]acpsa_table1_production_2019!$C$1:$AM$1,0)),0)</f>
        <v>0</v>
      </c>
      <c r="K21" s="14">
        <f>ROUND(INDEX([1]acpsa_table1_production_2019!$C$2:$AM$81,MATCH($A21,[1]acpsa_table1_production_2019!$B$2:$B$81,0),MATCH(K$4,[1]acpsa_table1_production_2019!$C$1:$AM$1,0)),0)</f>
        <v>0</v>
      </c>
      <c r="L21" s="14">
        <f>ROUND(INDEX([1]acpsa_table1_production_2019!$C$2:$AM$81,MATCH($A21,[1]acpsa_table1_production_2019!$B$2:$B$81,0),MATCH(L$4,[1]acpsa_table1_production_2019!$C$1:$AM$1,0)),0)</f>
        <v>0</v>
      </c>
      <c r="M21" s="15">
        <f>ROUND(INDEX([1]acpsa_table1_production_2019!$C$2:$AM$81,MATCH($A21,[1]acpsa_table1_production_2019!$B$2:$B$81,0),MATCH(M$4,[1]acpsa_table1_production_2019!$C$1:$AM$1,0)),0)</f>
        <v>0</v>
      </c>
      <c r="N21" s="16">
        <f>ROUND(INDEX([1]acpsa_table1_production_2019!$C$2:$AM$81,MATCH($A21,[1]acpsa_table1_production_2019!$B$2:$B$81,0),MATCH(N$4,[1]acpsa_table1_production_2019!$C$1:$AM$1,0)),0)</f>
        <v>0</v>
      </c>
      <c r="O21" s="16">
        <f>ROUND(INDEX([1]acpsa_table1_production_2019!$C$2:$AM$81,MATCH($A21,[1]acpsa_table1_production_2019!$B$2:$B$81,0),MATCH(O$4,[1]acpsa_table1_production_2019!$C$1:$AM$1,0)),0)</f>
        <v>0</v>
      </c>
      <c r="P21" s="16">
        <f>ROUND(INDEX([1]acpsa_table1_production_2019!$C$2:$AM$81,MATCH($A21,[1]acpsa_table1_production_2019!$B$2:$B$81,0),MATCH(P$4,[1]acpsa_table1_production_2019!$C$1:$AM$1,0)),0)</f>
        <v>0</v>
      </c>
      <c r="Q21" s="16">
        <f>ROUND(INDEX([1]acpsa_table1_production_2019!$C$2:$AM$81,MATCH($A21,[1]acpsa_table1_production_2019!$B$2:$B$81,0),MATCH(Q$4,[1]acpsa_table1_production_2019!$C$1:$AM$1,0)),0)</f>
        <v>0</v>
      </c>
      <c r="R21" s="16">
        <f>ROUND(INDEX([1]acpsa_table1_production_2019!$C$2:$AM$81,MATCH($A21,[1]acpsa_table1_production_2019!$B$2:$B$81,0),MATCH(R$4,[1]acpsa_table1_production_2019!$C$1:$AM$1,0)),0)</f>
        <v>0</v>
      </c>
      <c r="S21" s="16">
        <f>ROUND(INDEX([1]acpsa_table1_production_2019!$C$2:$AM$81,MATCH($A21,[1]acpsa_table1_production_2019!$B$2:$B$81,0),MATCH(S$4,[1]acpsa_table1_production_2019!$C$1:$AM$1,0)),0)</f>
        <v>0</v>
      </c>
      <c r="T21" s="16">
        <f>ROUND(INDEX([1]acpsa_table1_production_2019!$C$2:$AM$81,MATCH($A21,[1]acpsa_table1_production_2019!$B$2:$B$81,0),MATCH(T$4,[1]acpsa_table1_production_2019!$C$1:$AM$1,0)),0)</f>
        <v>0</v>
      </c>
      <c r="U21" s="16">
        <f>ROUND(INDEX([1]acpsa_table1_production_2019!$C$2:$AM$81,MATCH($A21,[1]acpsa_table1_production_2019!$B$2:$B$81,0),MATCH(U$4,[1]acpsa_table1_production_2019!$C$1:$AM$1,0)),0)</f>
        <v>0</v>
      </c>
      <c r="V21" s="100">
        <f>ROUND(INDEX([1]acpsa_table1_production_2019!$C$2:$AM$81,MATCH($A21,[1]acpsa_table1_production_2019!$B$2:$B$81,0),MATCH(V$4,[1]acpsa_table1_production_2019!$C$1:$AM$1,0)),0)</f>
        <v>0</v>
      </c>
      <c r="W21" s="14">
        <f>ROUND(INDEX([1]acpsa_table1_production_2019!$C$2:$AM$81,MATCH($A21,[1]acpsa_table1_production_2019!$B$2:$B$81,0),MATCH(W$4,[1]acpsa_table1_production_2019!$C$1:$AM$1,0)),0)</f>
        <v>0</v>
      </c>
      <c r="X21" s="14">
        <f>ROUND(INDEX([1]acpsa_table1_production_2019!$C$2:$AM$81,MATCH($A21,[1]acpsa_table1_production_2019!$B$2:$B$81,0),MATCH(X$4,[1]acpsa_table1_production_2019!$C$1:$AM$1,0)),0)</f>
        <v>0</v>
      </c>
      <c r="Y21" s="14">
        <f>ROUND(INDEX([1]acpsa_table1_production_2019!$C$2:$AM$81,MATCH($A21,[1]acpsa_table1_production_2019!$B$2:$B$81,0),MATCH(Y$4,[1]acpsa_table1_production_2019!$C$1:$AM$1,0)),0)</f>
        <v>0</v>
      </c>
      <c r="Z21" s="14">
        <f>ROUND(INDEX([1]acpsa_table1_production_2019!$C$2:$AM$81,MATCH($A21,[1]acpsa_table1_production_2019!$B$2:$B$81,0),MATCH(Z$4,[1]acpsa_table1_production_2019!$C$1:$AM$1,0)),0)</f>
        <v>0</v>
      </c>
      <c r="AA21" s="14">
        <f>ROUND(INDEX([1]acpsa_table1_production_2019!$C$2:$AM$81,MATCH($A21,[1]acpsa_table1_production_2019!$B$2:$B$81,0),MATCH(AA$4,[1]acpsa_table1_production_2019!$C$1:$AM$1,0)),0)</f>
        <v>0</v>
      </c>
      <c r="AB21" s="14">
        <f>ROUND(INDEX([1]acpsa_table1_production_2019!$C$2:$AM$81,MATCH($A21,[1]acpsa_table1_production_2019!$B$2:$B$81,0),MATCH(AB$4,[1]acpsa_table1_production_2019!$C$1:$AM$1,0)),0)</f>
        <v>0</v>
      </c>
      <c r="AC21" s="15">
        <f>ROUND(INDEX([1]acpsa_table1_production_2019!$C$2:$AM$81,MATCH($A21,[1]acpsa_table1_production_2019!$B$2:$B$81,0),MATCH(AC$4,[1]acpsa_table1_production_2019!$C$1:$AM$1,0)),0)</f>
        <v>0</v>
      </c>
      <c r="AD21" s="16">
        <f>ROUND(INDEX([1]acpsa_table1_production_2019!$C$2:$AM$81,MATCH($A21,[1]acpsa_table1_production_2019!$B$2:$B$81,0),MATCH(AD$4,[1]acpsa_table1_production_2019!$C$1:$AM$1,0)),0)</f>
        <v>0</v>
      </c>
      <c r="AE21" s="16">
        <f>ROUND(INDEX([1]acpsa_table1_production_2019!$C$2:$AM$81,MATCH($A21,[1]acpsa_table1_production_2019!$B$2:$B$81,0),MATCH(AE$4,[1]acpsa_table1_production_2019!$C$1:$AM$1,0)),0)</f>
        <v>0</v>
      </c>
      <c r="AF21" s="16">
        <f>ROUND(INDEX([1]acpsa_table1_production_2019!$C$2:$AM$81,MATCH($A21,[1]acpsa_table1_production_2019!$B$2:$B$81,0),MATCH(AF$4,[1]acpsa_table1_production_2019!$C$1:$AM$1,0)),0)</f>
        <v>4702</v>
      </c>
      <c r="AG21" s="16">
        <f>ROUND(INDEX([1]acpsa_table1_production_2019!$C$2:$AM$81,MATCH($A21,[1]acpsa_table1_production_2019!$B$2:$B$81,0),MATCH(AG$4,[1]acpsa_table1_production_2019!$C$1:$AM$1,0)),0)</f>
        <v>0</v>
      </c>
      <c r="AH21" s="16">
        <f>ROUND(INDEX([1]acpsa_table1_production_2019!$C$2:$AM$81,MATCH($A21,[1]acpsa_table1_production_2019!$B$2:$B$81,0),MATCH(AH$4,[1]acpsa_table1_production_2019!$C$1:$AM$1,0)),0)</f>
        <v>0</v>
      </c>
      <c r="AI21" s="16">
        <f>ROUND(INDEX([1]acpsa_table1_production_2019!$C$2:$AM$81,MATCH($A21,[1]acpsa_table1_production_2019!$B$2:$B$81,0),MATCH(AI$4,[1]acpsa_table1_production_2019!$C$1:$AM$1,0)),0)</f>
        <v>0</v>
      </c>
      <c r="AJ21" s="16">
        <f>ROUND(INDEX([1]acpsa_table1_production_2019!$C$2:$AM$81,MATCH($A21,[1]acpsa_table1_production_2019!$B$2:$B$81,0),MATCH(AJ$4,[1]acpsa_table1_production_2019!$C$1:$AM$1,0)),0)</f>
        <v>0</v>
      </c>
      <c r="AK21" s="16">
        <f>ROUND(INDEX([1]acpsa_table1_production_2019!$C$2:$AM$81,MATCH($A21,[1]acpsa_table1_production_2019!$B$2:$B$81,0),MATCH(AK$4,[1]acpsa_table1_production_2019!$C$1:$AM$1,0)),0)</f>
        <v>5622</v>
      </c>
    </row>
    <row r="22" spans="1:37" x14ac:dyDescent="0.3">
      <c r="A22" s="3" t="s">
        <v>53</v>
      </c>
      <c r="B22" s="14">
        <f>ROUND(INDEX([1]acpsa_table1_production_2019!$C$2:$AM$81,MATCH($A22,[1]acpsa_table1_production_2019!$B$2:$B$81,0),MATCH(B$4,[1]acpsa_table1_production_2019!$C$1:$AM$1,0)),0)</f>
        <v>0</v>
      </c>
      <c r="C22" s="14">
        <f>ROUND(INDEX([1]acpsa_table1_production_2019!$C$2:$AM$81,MATCH($A22,[1]acpsa_table1_production_2019!$B$2:$B$81,0),MATCH(C$4,[1]acpsa_table1_production_2019!$C$1:$AM$1,0)),0)</f>
        <v>0</v>
      </c>
      <c r="D22" s="14">
        <f>ROUND(INDEX([1]acpsa_table1_production_2019!$C$2:$AM$81,MATCH($A22,[1]acpsa_table1_production_2019!$B$2:$B$81,0),MATCH(D$4,[1]acpsa_table1_production_2019!$C$1:$AM$1,0)),0)</f>
        <v>0</v>
      </c>
      <c r="E22" s="14">
        <f>ROUND(INDEX([1]acpsa_table1_production_2019!$C$2:$AM$81,MATCH($A22,[1]acpsa_table1_production_2019!$B$2:$B$81,0),MATCH(E$4,[1]acpsa_table1_production_2019!$C$1:$AM$1,0)),0)</f>
        <v>0</v>
      </c>
      <c r="F22" s="14">
        <f>ROUND(INDEX([1]acpsa_table1_production_2019!$C$2:$AM$81,MATCH($A22,[1]acpsa_table1_production_2019!$B$2:$B$81,0),MATCH(F$4,[1]acpsa_table1_production_2019!$C$1:$AM$1,0)),0)</f>
        <v>4518</v>
      </c>
      <c r="G22" s="14">
        <f>ROUND(INDEX([1]acpsa_table1_production_2019!$C$2:$AM$81,MATCH($A22,[1]acpsa_table1_production_2019!$B$2:$B$81,0),MATCH(G$4,[1]acpsa_table1_production_2019!$C$1:$AM$1,0)),0)</f>
        <v>0</v>
      </c>
      <c r="H22" s="14">
        <f>ROUND(INDEX([1]acpsa_table1_production_2019!$C$2:$AM$81,MATCH($A22,[1]acpsa_table1_production_2019!$B$2:$B$81,0),MATCH(H$4,[1]acpsa_table1_production_2019!$C$1:$AM$1,0)),0)</f>
        <v>0</v>
      </c>
      <c r="I22" s="14">
        <f>ROUND(INDEX([1]acpsa_table1_production_2019!$C$2:$AM$81,MATCH($A22,[1]acpsa_table1_production_2019!$B$2:$B$81,0),MATCH(I$4,[1]acpsa_table1_production_2019!$C$1:$AM$1,0)),0)</f>
        <v>0</v>
      </c>
      <c r="J22" s="14">
        <f>ROUND(INDEX([1]acpsa_table1_production_2019!$C$2:$AM$81,MATCH($A22,[1]acpsa_table1_production_2019!$B$2:$B$81,0),MATCH(J$4,[1]acpsa_table1_production_2019!$C$1:$AM$1,0)),0)</f>
        <v>0</v>
      </c>
      <c r="K22" s="14">
        <f>ROUND(INDEX([1]acpsa_table1_production_2019!$C$2:$AM$81,MATCH($A22,[1]acpsa_table1_production_2019!$B$2:$B$81,0),MATCH(K$4,[1]acpsa_table1_production_2019!$C$1:$AM$1,0)),0)</f>
        <v>0</v>
      </c>
      <c r="L22" s="14">
        <f>ROUND(INDEX([1]acpsa_table1_production_2019!$C$2:$AM$81,MATCH($A22,[1]acpsa_table1_production_2019!$B$2:$B$81,0),MATCH(L$4,[1]acpsa_table1_production_2019!$C$1:$AM$1,0)),0)</f>
        <v>0</v>
      </c>
      <c r="M22" s="15">
        <f>ROUND(INDEX([1]acpsa_table1_production_2019!$C$2:$AM$81,MATCH($A22,[1]acpsa_table1_production_2019!$B$2:$B$81,0),MATCH(M$4,[1]acpsa_table1_production_2019!$C$1:$AM$1,0)),0)</f>
        <v>0</v>
      </c>
      <c r="N22" s="16">
        <f>ROUND(INDEX([1]acpsa_table1_production_2019!$C$2:$AM$81,MATCH($A22,[1]acpsa_table1_production_2019!$B$2:$B$81,0),MATCH(N$4,[1]acpsa_table1_production_2019!$C$1:$AM$1,0)),0)</f>
        <v>0</v>
      </c>
      <c r="O22" s="16">
        <f>ROUND(INDEX([1]acpsa_table1_production_2019!$C$2:$AM$81,MATCH($A22,[1]acpsa_table1_production_2019!$B$2:$B$81,0),MATCH(O$4,[1]acpsa_table1_production_2019!$C$1:$AM$1,0)),0)</f>
        <v>0</v>
      </c>
      <c r="P22" s="16">
        <f>ROUND(INDEX([1]acpsa_table1_production_2019!$C$2:$AM$81,MATCH($A22,[1]acpsa_table1_production_2019!$B$2:$B$81,0),MATCH(P$4,[1]acpsa_table1_production_2019!$C$1:$AM$1,0)),0)</f>
        <v>0</v>
      </c>
      <c r="Q22" s="16">
        <f>ROUND(INDEX([1]acpsa_table1_production_2019!$C$2:$AM$81,MATCH($A22,[1]acpsa_table1_production_2019!$B$2:$B$81,0),MATCH(Q$4,[1]acpsa_table1_production_2019!$C$1:$AM$1,0)),0)</f>
        <v>0</v>
      </c>
      <c r="R22" s="16">
        <f>ROUND(INDEX([1]acpsa_table1_production_2019!$C$2:$AM$81,MATCH($A22,[1]acpsa_table1_production_2019!$B$2:$B$81,0),MATCH(R$4,[1]acpsa_table1_production_2019!$C$1:$AM$1,0)),0)</f>
        <v>0</v>
      </c>
      <c r="S22" s="16">
        <f>ROUND(INDEX([1]acpsa_table1_production_2019!$C$2:$AM$81,MATCH($A22,[1]acpsa_table1_production_2019!$B$2:$B$81,0),MATCH(S$4,[1]acpsa_table1_production_2019!$C$1:$AM$1,0)),0)</f>
        <v>0</v>
      </c>
      <c r="T22" s="16">
        <f>ROUND(INDEX([1]acpsa_table1_production_2019!$C$2:$AM$81,MATCH($A22,[1]acpsa_table1_production_2019!$B$2:$B$81,0),MATCH(T$4,[1]acpsa_table1_production_2019!$C$1:$AM$1,0)),0)</f>
        <v>0</v>
      </c>
      <c r="U22" s="16">
        <f>ROUND(INDEX([1]acpsa_table1_production_2019!$C$2:$AM$81,MATCH($A22,[1]acpsa_table1_production_2019!$B$2:$B$81,0),MATCH(U$4,[1]acpsa_table1_production_2019!$C$1:$AM$1,0)),0)</f>
        <v>0</v>
      </c>
      <c r="V22" s="100">
        <f>ROUND(INDEX([1]acpsa_table1_production_2019!$C$2:$AM$81,MATCH($A22,[1]acpsa_table1_production_2019!$B$2:$B$81,0),MATCH(V$4,[1]acpsa_table1_production_2019!$C$1:$AM$1,0)),0)</f>
        <v>0</v>
      </c>
      <c r="W22" s="14">
        <f>ROUND(INDEX([1]acpsa_table1_production_2019!$C$2:$AM$81,MATCH($A22,[1]acpsa_table1_production_2019!$B$2:$B$81,0),MATCH(W$4,[1]acpsa_table1_production_2019!$C$1:$AM$1,0)),0)</f>
        <v>0</v>
      </c>
      <c r="X22" s="14">
        <f>ROUND(INDEX([1]acpsa_table1_production_2019!$C$2:$AM$81,MATCH($A22,[1]acpsa_table1_production_2019!$B$2:$B$81,0),MATCH(X$4,[1]acpsa_table1_production_2019!$C$1:$AM$1,0)),0)</f>
        <v>0</v>
      </c>
      <c r="Y22" s="14">
        <f>ROUND(INDEX([1]acpsa_table1_production_2019!$C$2:$AM$81,MATCH($A22,[1]acpsa_table1_production_2019!$B$2:$B$81,0),MATCH(Y$4,[1]acpsa_table1_production_2019!$C$1:$AM$1,0)),0)</f>
        <v>0</v>
      </c>
      <c r="Z22" s="14">
        <f>ROUND(INDEX([1]acpsa_table1_production_2019!$C$2:$AM$81,MATCH($A22,[1]acpsa_table1_production_2019!$B$2:$B$81,0),MATCH(Z$4,[1]acpsa_table1_production_2019!$C$1:$AM$1,0)),0)</f>
        <v>0</v>
      </c>
      <c r="AA22" s="14">
        <f>ROUND(INDEX([1]acpsa_table1_production_2019!$C$2:$AM$81,MATCH($A22,[1]acpsa_table1_production_2019!$B$2:$B$81,0),MATCH(AA$4,[1]acpsa_table1_production_2019!$C$1:$AM$1,0)),0)</f>
        <v>0</v>
      </c>
      <c r="AB22" s="14">
        <f>ROUND(INDEX([1]acpsa_table1_production_2019!$C$2:$AM$81,MATCH($A22,[1]acpsa_table1_production_2019!$B$2:$B$81,0),MATCH(AB$4,[1]acpsa_table1_production_2019!$C$1:$AM$1,0)),0)</f>
        <v>0</v>
      </c>
      <c r="AC22" s="15">
        <f>ROUND(INDEX([1]acpsa_table1_production_2019!$C$2:$AM$81,MATCH($A22,[1]acpsa_table1_production_2019!$B$2:$B$81,0),MATCH(AC$4,[1]acpsa_table1_production_2019!$C$1:$AM$1,0)),0)</f>
        <v>0</v>
      </c>
      <c r="AD22" s="16">
        <f>ROUND(INDEX([1]acpsa_table1_production_2019!$C$2:$AM$81,MATCH($A22,[1]acpsa_table1_production_2019!$B$2:$B$81,0),MATCH(AD$4,[1]acpsa_table1_production_2019!$C$1:$AM$1,0)),0)</f>
        <v>0</v>
      </c>
      <c r="AE22" s="16">
        <f>ROUND(INDEX([1]acpsa_table1_production_2019!$C$2:$AM$81,MATCH($A22,[1]acpsa_table1_production_2019!$B$2:$B$81,0),MATCH(AE$4,[1]acpsa_table1_production_2019!$C$1:$AM$1,0)),0)</f>
        <v>0</v>
      </c>
      <c r="AF22" s="16">
        <f>ROUND(INDEX([1]acpsa_table1_production_2019!$C$2:$AM$81,MATCH($A22,[1]acpsa_table1_production_2019!$B$2:$B$81,0),MATCH(AF$4,[1]acpsa_table1_production_2019!$C$1:$AM$1,0)),0)</f>
        <v>520</v>
      </c>
      <c r="AG22" s="16">
        <f>ROUND(INDEX([1]acpsa_table1_production_2019!$C$2:$AM$81,MATCH($A22,[1]acpsa_table1_production_2019!$B$2:$B$81,0),MATCH(AG$4,[1]acpsa_table1_production_2019!$C$1:$AM$1,0)),0)</f>
        <v>0</v>
      </c>
      <c r="AH22" s="16">
        <f>ROUND(INDEX([1]acpsa_table1_production_2019!$C$2:$AM$81,MATCH($A22,[1]acpsa_table1_production_2019!$B$2:$B$81,0),MATCH(AH$4,[1]acpsa_table1_production_2019!$C$1:$AM$1,0)),0)</f>
        <v>0</v>
      </c>
      <c r="AI22" s="16">
        <f>ROUND(INDEX([1]acpsa_table1_production_2019!$C$2:$AM$81,MATCH($A22,[1]acpsa_table1_production_2019!$B$2:$B$81,0),MATCH(AI$4,[1]acpsa_table1_production_2019!$C$1:$AM$1,0)),0)</f>
        <v>0</v>
      </c>
      <c r="AJ22" s="16">
        <f>ROUND(INDEX([1]acpsa_table1_production_2019!$C$2:$AM$81,MATCH($A22,[1]acpsa_table1_production_2019!$B$2:$B$81,0),MATCH(AJ$4,[1]acpsa_table1_production_2019!$C$1:$AM$1,0)),0)</f>
        <v>0</v>
      </c>
      <c r="AK22" s="16">
        <f>ROUND(INDEX([1]acpsa_table1_production_2019!$C$2:$AM$81,MATCH($A22,[1]acpsa_table1_production_2019!$B$2:$B$81,0),MATCH(AK$4,[1]acpsa_table1_production_2019!$C$1:$AM$1,0)),0)</f>
        <v>5037</v>
      </c>
    </row>
    <row r="23" spans="1:37" x14ac:dyDescent="0.3">
      <c r="A23" s="3" t="s">
        <v>54</v>
      </c>
      <c r="B23" s="14">
        <f>ROUND(INDEX([1]acpsa_table1_production_2019!$C$2:$AM$81,MATCH($A23,[1]acpsa_table1_production_2019!$B$2:$B$81,0),MATCH(B$4,[1]acpsa_table1_production_2019!$C$1:$AM$1,0)),0)</f>
        <v>0</v>
      </c>
      <c r="C23" s="14">
        <f>ROUND(INDEX([1]acpsa_table1_production_2019!$C$2:$AM$81,MATCH($A23,[1]acpsa_table1_production_2019!$B$2:$B$81,0),MATCH(C$4,[1]acpsa_table1_production_2019!$C$1:$AM$1,0)),0)</f>
        <v>0</v>
      </c>
      <c r="D23" s="14">
        <f>ROUND(INDEX([1]acpsa_table1_production_2019!$C$2:$AM$81,MATCH($A23,[1]acpsa_table1_production_2019!$B$2:$B$81,0),MATCH(D$4,[1]acpsa_table1_production_2019!$C$1:$AM$1,0)),0)</f>
        <v>0</v>
      </c>
      <c r="E23" s="14">
        <f>ROUND(INDEX([1]acpsa_table1_production_2019!$C$2:$AM$81,MATCH($A23,[1]acpsa_table1_production_2019!$B$2:$B$81,0),MATCH(E$4,[1]acpsa_table1_production_2019!$C$1:$AM$1,0)),0)</f>
        <v>0</v>
      </c>
      <c r="F23" s="14">
        <f>ROUND(INDEX([1]acpsa_table1_production_2019!$C$2:$AM$81,MATCH($A23,[1]acpsa_table1_production_2019!$B$2:$B$81,0),MATCH(F$4,[1]acpsa_table1_production_2019!$C$1:$AM$1,0)),0)</f>
        <v>706</v>
      </c>
      <c r="G23" s="14">
        <f>ROUND(INDEX([1]acpsa_table1_production_2019!$C$2:$AM$81,MATCH($A23,[1]acpsa_table1_production_2019!$B$2:$B$81,0),MATCH(G$4,[1]acpsa_table1_production_2019!$C$1:$AM$1,0)),0)</f>
        <v>0</v>
      </c>
      <c r="H23" s="14">
        <f>ROUND(INDEX([1]acpsa_table1_production_2019!$C$2:$AM$81,MATCH($A23,[1]acpsa_table1_production_2019!$B$2:$B$81,0),MATCH(H$4,[1]acpsa_table1_production_2019!$C$1:$AM$1,0)),0)</f>
        <v>0</v>
      </c>
      <c r="I23" s="14">
        <f>ROUND(INDEX([1]acpsa_table1_production_2019!$C$2:$AM$81,MATCH($A23,[1]acpsa_table1_production_2019!$B$2:$B$81,0),MATCH(I$4,[1]acpsa_table1_production_2019!$C$1:$AM$1,0)),0)</f>
        <v>0</v>
      </c>
      <c r="J23" s="14">
        <f>ROUND(INDEX([1]acpsa_table1_production_2019!$C$2:$AM$81,MATCH($A23,[1]acpsa_table1_production_2019!$B$2:$B$81,0),MATCH(J$4,[1]acpsa_table1_production_2019!$C$1:$AM$1,0)),0)</f>
        <v>0</v>
      </c>
      <c r="K23" s="14">
        <f>ROUND(INDEX([1]acpsa_table1_production_2019!$C$2:$AM$81,MATCH($A23,[1]acpsa_table1_production_2019!$B$2:$B$81,0),MATCH(K$4,[1]acpsa_table1_production_2019!$C$1:$AM$1,0)),0)</f>
        <v>0</v>
      </c>
      <c r="L23" s="14">
        <f>ROUND(INDEX([1]acpsa_table1_production_2019!$C$2:$AM$81,MATCH($A23,[1]acpsa_table1_production_2019!$B$2:$B$81,0),MATCH(L$4,[1]acpsa_table1_production_2019!$C$1:$AM$1,0)),0)</f>
        <v>0</v>
      </c>
      <c r="M23" s="15">
        <f>ROUND(INDEX([1]acpsa_table1_production_2019!$C$2:$AM$81,MATCH($A23,[1]acpsa_table1_production_2019!$B$2:$B$81,0),MATCH(M$4,[1]acpsa_table1_production_2019!$C$1:$AM$1,0)),0)</f>
        <v>0</v>
      </c>
      <c r="N23" s="16">
        <f>ROUND(INDEX([1]acpsa_table1_production_2019!$C$2:$AM$81,MATCH($A23,[1]acpsa_table1_production_2019!$B$2:$B$81,0),MATCH(N$4,[1]acpsa_table1_production_2019!$C$1:$AM$1,0)),0)</f>
        <v>0</v>
      </c>
      <c r="O23" s="16">
        <f>ROUND(INDEX([1]acpsa_table1_production_2019!$C$2:$AM$81,MATCH($A23,[1]acpsa_table1_production_2019!$B$2:$B$81,0),MATCH(O$4,[1]acpsa_table1_production_2019!$C$1:$AM$1,0)),0)</f>
        <v>0</v>
      </c>
      <c r="P23" s="16">
        <f>ROUND(INDEX([1]acpsa_table1_production_2019!$C$2:$AM$81,MATCH($A23,[1]acpsa_table1_production_2019!$B$2:$B$81,0),MATCH(P$4,[1]acpsa_table1_production_2019!$C$1:$AM$1,0)),0)</f>
        <v>0</v>
      </c>
      <c r="Q23" s="16">
        <f>ROUND(INDEX([1]acpsa_table1_production_2019!$C$2:$AM$81,MATCH($A23,[1]acpsa_table1_production_2019!$B$2:$B$81,0),MATCH(Q$4,[1]acpsa_table1_production_2019!$C$1:$AM$1,0)),0)</f>
        <v>0</v>
      </c>
      <c r="R23" s="16">
        <f>ROUND(INDEX([1]acpsa_table1_production_2019!$C$2:$AM$81,MATCH($A23,[1]acpsa_table1_production_2019!$B$2:$B$81,0),MATCH(R$4,[1]acpsa_table1_production_2019!$C$1:$AM$1,0)),0)</f>
        <v>0</v>
      </c>
      <c r="S23" s="16">
        <f>ROUND(INDEX([1]acpsa_table1_production_2019!$C$2:$AM$81,MATCH($A23,[1]acpsa_table1_production_2019!$B$2:$B$81,0),MATCH(S$4,[1]acpsa_table1_production_2019!$C$1:$AM$1,0)),0)</f>
        <v>0</v>
      </c>
      <c r="T23" s="16">
        <f>ROUND(INDEX([1]acpsa_table1_production_2019!$C$2:$AM$81,MATCH($A23,[1]acpsa_table1_production_2019!$B$2:$B$81,0),MATCH(T$4,[1]acpsa_table1_production_2019!$C$1:$AM$1,0)),0)</f>
        <v>0</v>
      </c>
      <c r="U23" s="16">
        <f>ROUND(INDEX([1]acpsa_table1_production_2019!$C$2:$AM$81,MATCH($A23,[1]acpsa_table1_production_2019!$B$2:$B$81,0),MATCH(U$4,[1]acpsa_table1_production_2019!$C$1:$AM$1,0)),0)</f>
        <v>0</v>
      </c>
      <c r="V23" s="100">
        <f>ROUND(INDEX([1]acpsa_table1_production_2019!$C$2:$AM$81,MATCH($A23,[1]acpsa_table1_production_2019!$B$2:$B$81,0),MATCH(V$4,[1]acpsa_table1_production_2019!$C$1:$AM$1,0)),0)</f>
        <v>0</v>
      </c>
      <c r="W23" s="14">
        <f>ROUND(INDEX([1]acpsa_table1_production_2019!$C$2:$AM$81,MATCH($A23,[1]acpsa_table1_production_2019!$B$2:$B$81,0),MATCH(W$4,[1]acpsa_table1_production_2019!$C$1:$AM$1,0)),0)</f>
        <v>0</v>
      </c>
      <c r="X23" s="14">
        <f>ROUND(INDEX([1]acpsa_table1_production_2019!$C$2:$AM$81,MATCH($A23,[1]acpsa_table1_production_2019!$B$2:$B$81,0),MATCH(X$4,[1]acpsa_table1_production_2019!$C$1:$AM$1,0)),0)</f>
        <v>0</v>
      </c>
      <c r="Y23" s="14">
        <f>ROUND(INDEX([1]acpsa_table1_production_2019!$C$2:$AM$81,MATCH($A23,[1]acpsa_table1_production_2019!$B$2:$B$81,0),MATCH(Y$4,[1]acpsa_table1_production_2019!$C$1:$AM$1,0)),0)</f>
        <v>0</v>
      </c>
      <c r="Z23" s="14">
        <f>ROUND(INDEX([1]acpsa_table1_production_2019!$C$2:$AM$81,MATCH($A23,[1]acpsa_table1_production_2019!$B$2:$B$81,0),MATCH(Z$4,[1]acpsa_table1_production_2019!$C$1:$AM$1,0)),0)</f>
        <v>0</v>
      </c>
      <c r="AA23" s="14">
        <f>ROUND(INDEX([1]acpsa_table1_production_2019!$C$2:$AM$81,MATCH($A23,[1]acpsa_table1_production_2019!$B$2:$B$81,0),MATCH(AA$4,[1]acpsa_table1_production_2019!$C$1:$AM$1,0)),0)</f>
        <v>0</v>
      </c>
      <c r="AB23" s="14">
        <f>ROUND(INDEX([1]acpsa_table1_production_2019!$C$2:$AM$81,MATCH($A23,[1]acpsa_table1_production_2019!$B$2:$B$81,0),MATCH(AB$4,[1]acpsa_table1_production_2019!$C$1:$AM$1,0)),0)</f>
        <v>0</v>
      </c>
      <c r="AC23" s="15">
        <f>ROUND(INDEX([1]acpsa_table1_production_2019!$C$2:$AM$81,MATCH($A23,[1]acpsa_table1_production_2019!$B$2:$B$81,0),MATCH(AC$4,[1]acpsa_table1_production_2019!$C$1:$AM$1,0)),0)</f>
        <v>0</v>
      </c>
      <c r="AD23" s="16">
        <f>ROUND(INDEX([1]acpsa_table1_production_2019!$C$2:$AM$81,MATCH($A23,[1]acpsa_table1_production_2019!$B$2:$B$81,0),MATCH(AD$4,[1]acpsa_table1_production_2019!$C$1:$AM$1,0)),0)</f>
        <v>0</v>
      </c>
      <c r="AE23" s="16">
        <f>ROUND(INDEX([1]acpsa_table1_production_2019!$C$2:$AM$81,MATCH($A23,[1]acpsa_table1_production_2019!$B$2:$B$81,0),MATCH(AE$4,[1]acpsa_table1_production_2019!$C$1:$AM$1,0)),0)</f>
        <v>0</v>
      </c>
      <c r="AF23" s="16">
        <f>ROUND(INDEX([1]acpsa_table1_production_2019!$C$2:$AM$81,MATCH($A23,[1]acpsa_table1_production_2019!$B$2:$B$81,0),MATCH(AF$4,[1]acpsa_table1_production_2019!$C$1:$AM$1,0)),0)</f>
        <v>81</v>
      </c>
      <c r="AG23" s="16">
        <f>ROUND(INDEX([1]acpsa_table1_production_2019!$C$2:$AM$81,MATCH($A23,[1]acpsa_table1_production_2019!$B$2:$B$81,0),MATCH(AG$4,[1]acpsa_table1_production_2019!$C$1:$AM$1,0)),0)</f>
        <v>0</v>
      </c>
      <c r="AH23" s="16">
        <f>ROUND(INDEX([1]acpsa_table1_production_2019!$C$2:$AM$81,MATCH($A23,[1]acpsa_table1_production_2019!$B$2:$B$81,0),MATCH(AH$4,[1]acpsa_table1_production_2019!$C$1:$AM$1,0)),0)</f>
        <v>0</v>
      </c>
      <c r="AI23" s="16">
        <f>ROUND(INDEX([1]acpsa_table1_production_2019!$C$2:$AM$81,MATCH($A23,[1]acpsa_table1_production_2019!$B$2:$B$81,0),MATCH(AI$4,[1]acpsa_table1_production_2019!$C$1:$AM$1,0)),0)</f>
        <v>0</v>
      </c>
      <c r="AJ23" s="16">
        <f>ROUND(INDEX([1]acpsa_table1_production_2019!$C$2:$AM$81,MATCH($A23,[1]acpsa_table1_production_2019!$B$2:$B$81,0),MATCH(AJ$4,[1]acpsa_table1_production_2019!$C$1:$AM$1,0)),0)</f>
        <v>0</v>
      </c>
      <c r="AK23" s="16">
        <f>ROUND(INDEX([1]acpsa_table1_production_2019!$C$2:$AM$81,MATCH($A23,[1]acpsa_table1_production_2019!$B$2:$B$81,0),MATCH(AK$4,[1]acpsa_table1_production_2019!$C$1:$AM$1,0)),0)</f>
        <v>787</v>
      </c>
    </row>
    <row r="24" spans="1:37" x14ac:dyDescent="0.3">
      <c r="A24" s="2" t="s">
        <v>55</v>
      </c>
      <c r="B24" s="14">
        <f>ROUND(INDEX([1]acpsa_table1_production_2019!$C$2:$AM$81,MATCH($A24,[1]acpsa_table1_production_2019!$B$2:$B$81,0),MATCH(B$4,[1]acpsa_table1_production_2019!$C$1:$AM$1,0)),0)</f>
        <v>66</v>
      </c>
      <c r="C24" s="14">
        <f>ROUND(INDEX([1]acpsa_table1_production_2019!$C$2:$AM$81,MATCH($A24,[1]acpsa_table1_production_2019!$B$2:$B$81,0),MATCH(C$4,[1]acpsa_table1_production_2019!$C$1:$AM$1,0)),0)</f>
        <v>148</v>
      </c>
      <c r="D24" s="14">
        <f>ROUND(INDEX([1]acpsa_table1_production_2019!$C$2:$AM$81,MATCH($A24,[1]acpsa_table1_production_2019!$B$2:$B$81,0),MATCH(D$4,[1]acpsa_table1_production_2019!$C$1:$AM$1,0)),0)</f>
        <v>8</v>
      </c>
      <c r="E24" s="14">
        <f>ROUND(INDEX([1]acpsa_table1_production_2019!$C$2:$AM$81,MATCH($A24,[1]acpsa_table1_production_2019!$B$2:$B$81,0),MATCH(E$4,[1]acpsa_table1_production_2019!$C$1:$AM$1,0)),0)</f>
        <v>1976</v>
      </c>
      <c r="F24" s="14">
        <f>ROUND(INDEX([1]acpsa_table1_production_2019!$C$2:$AM$81,MATCH($A24,[1]acpsa_table1_production_2019!$B$2:$B$81,0),MATCH(F$4,[1]acpsa_table1_production_2019!$C$1:$AM$1,0)),0)</f>
        <v>138</v>
      </c>
      <c r="G24" s="14">
        <f>ROUND(INDEX([1]acpsa_table1_production_2019!$C$2:$AM$81,MATCH($A24,[1]acpsa_table1_production_2019!$B$2:$B$81,0),MATCH(G$4,[1]acpsa_table1_production_2019!$C$1:$AM$1,0)),0)</f>
        <v>60313</v>
      </c>
      <c r="H24" s="14">
        <f>ROUND(INDEX([1]acpsa_table1_production_2019!$C$2:$AM$81,MATCH($A24,[1]acpsa_table1_production_2019!$B$2:$B$81,0),MATCH(H$4,[1]acpsa_table1_production_2019!$C$1:$AM$1,0)),0)</f>
        <v>34927</v>
      </c>
      <c r="I24" s="14">
        <f>ROUND(INDEX([1]acpsa_table1_production_2019!$C$2:$AM$81,MATCH($A24,[1]acpsa_table1_production_2019!$B$2:$B$81,0),MATCH(I$4,[1]acpsa_table1_production_2019!$C$1:$AM$1,0)),0)</f>
        <v>6240</v>
      </c>
      <c r="J24" s="14">
        <f>ROUND(INDEX([1]acpsa_table1_production_2019!$C$2:$AM$81,MATCH($A24,[1]acpsa_table1_production_2019!$B$2:$B$81,0),MATCH(J$4,[1]acpsa_table1_production_2019!$C$1:$AM$1,0)),0)</f>
        <v>21049</v>
      </c>
      <c r="K24" s="14">
        <f>ROUND(INDEX([1]acpsa_table1_production_2019!$C$2:$AM$81,MATCH($A24,[1]acpsa_table1_production_2019!$B$2:$B$81,0),MATCH(K$4,[1]acpsa_table1_production_2019!$C$1:$AM$1,0)),0)</f>
        <v>13077</v>
      </c>
      <c r="L24" s="14">
        <f>ROUND(INDEX([1]acpsa_table1_production_2019!$C$2:$AM$81,MATCH($A24,[1]acpsa_table1_production_2019!$B$2:$B$81,0),MATCH(L$4,[1]acpsa_table1_production_2019!$C$1:$AM$1,0)),0)</f>
        <v>2185</v>
      </c>
      <c r="M24" s="15">
        <f>ROUND(INDEX([1]acpsa_table1_production_2019!$C$2:$AM$81,MATCH($A24,[1]acpsa_table1_production_2019!$B$2:$B$81,0),MATCH(M$4,[1]acpsa_table1_production_2019!$C$1:$AM$1,0)),0)</f>
        <v>2958</v>
      </c>
      <c r="N24" s="16">
        <f>ROUND(INDEX([1]acpsa_table1_production_2019!$C$2:$AM$81,MATCH($A24,[1]acpsa_table1_production_2019!$B$2:$B$81,0),MATCH(N$4,[1]acpsa_table1_production_2019!$C$1:$AM$1,0)),0)</f>
        <v>1777</v>
      </c>
      <c r="O24" s="16">
        <f>ROUND(INDEX([1]acpsa_table1_production_2019!$C$2:$AM$81,MATCH($A24,[1]acpsa_table1_production_2019!$B$2:$B$81,0),MATCH(O$4,[1]acpsa_table1_production_2019!$C$1:$AM$1,0)),0)</f>
        <v>14612</v>
      </c>
      <c r="P24" s="16">
        <f>ROUND(INDEX([1]acpsa_table1_production_2019!$C$2:$AM$81,MATCH($A24,[1]acpsa_table1_production_2019!$B$2:$B$81,0),MATCH(P$4,[1]acpsa_table1_production_2019!$C$1:$AM$1,0)),0)</f>
        <v>0</v>
      </c>
      <c r="Q24" s="16">
        <f>ROUND(INDEX([1]acpsa_table1_production_2019!$C$2:$AM$81,MATCH($A24,[1]acpsa_table1_production_2019!$B$2:$B$81,0),MATCH(Q$4,[1]acpsa_table1_production_2019!$C$1:$AM$1,0)),0)</f>
        <v>0</v>
      </c>
      <c r="R24" s="16">
        <f>ROUND(INDEX([1]acpsa_table1_production_2019!$C$2:$AM$81,MATCH($A24,[1]acpsa_table1_production_2019!$B$2:$B$81,0),MATCH(R$4,[1]acpsa_table1_production_2019!$C$1:$AM$1,0)),0)</f>
        <v>0</v>
      </c>
      <c r="S24" s="16">
        <f>ROUND(INDEX([1]acpsa_table1_production_2019!$C$2:$AM$81,MATCH($A24,[1]acpsa_table1_production_2019!$B$2:$B$81,0),MATCH(S$4,[1]acpsa_table1_production_2019!$C$1:$AM$1,0)),0)</f>
        <v>0</v>
      </c>
      <c r="T24" s="16">
        <f>ROUND(INDEX([1]acpsa_table1_production_2019!$C$2:$AM$81,MATCH($A24,[1]acpsa_table1_production_2019!$B$2:$B$81,0),MATCH(T$4,[1]acpsa_table1_production_2019!$C$1:$AM$1,0)),0)</f>
        <v>20331</v>
      </c>
      <c r="U24" s="16">
        <f>ROUND(INDEX([1]acpsa_table1_production_2019!$C$2:$AM$81,MATCH($A24,[1]acpsa_table1_production_2019!$B$2:$B$81,0),MATCH(U$4,[1]acpsa_table1_production_2019!$C$1:$AM$1,0)),0)</f>
        <v>196</v>
      </c>
      <c r="V24" s="100">
        <f>ROUND(INDEX([1]acpsa_table1_production_2019!$C$2:$AM$81,MATCH($A24,[1]acpsa_table1_production_2019!$B$2:$B$81,0),MATCH(V$4,[1]acpsa_table1_production_2019!$C$1:$AM$1,0)),0)</f>
        <v>3</v>
      </c>
      <c r="W24" s="14">
        <f>ROUND(INDEX([1]acpsa_table1_production_2019!$C$2:$AM$81,MATCH($A24,[1]acpsa_table1_production_2019!$B$2:$B$81,0),MATCH(W$4,[1]acpsa_table1_production_2019!$C$1:$AM$1,0)),0)</f>
        <v>92938</v>
      </c>
      <c r="X24" s="14">
        <f>ROUND(INDEX([1]acpsa_table1_production_2019!$C$2:$AM$81,MATCH($A24,[1]acpsa_table1_production_2019!$B$2:$B$81,0),MATCH(X$4,[1]acpsa_table1_production_2019!$C$1:$AM$1,0)),0)</f>
        <v>127591</v>
      </c>
      <c r="Y24" s="14">
        <f>ROUND(INDEX([1]acpsa_table1_production_2019!$C$2:$AM$81,MATCH($A24,[1]acpsa_table1_production_2019!$B$2:$B$81,0),MATCH(Y$4,[1]acpsa_table1_production_2019!$C$1:$AM$1,0)),0)</f>
        <v>9027</v>
      </c>
      <c r="Z24" s="14">
        <f>ROUND(INDEX([1]acpsa_table1_production_2019!$C$2:$AM$81,MATCH($A24,[1]acpsa_table1_production_2019!$B$2:$B$81,0),MATCH(Z$4,[1]acpsa_table1_production_2019!$C$1:$AM$1,0)),0)</f>
        <v>0</v>
      </c>
      <c r="AA24" s="14">
        <f>ROUND(INDEX([1]acpsa_table1_production_2019!$C$2:$AM$81,MATCH($A24,[1]acpsa_table1_production_2019!$B$2:$B$81,0),MATCH(AA$4,[1]acpsa_table1_production_2019!$C$1:$AM$1,0)),0)</f>
        <v>0</v>
      </c>
      <c r="AB24" s="14">
        <f>ROUND(INDEX([1]acpsa_table1_production_2019!$C$2:$AM$81,MATCH($A24,[1]acpsa_table1_production_2019!$B$2:$B$81,0),MATCH(AB$4,[1]acpsa_table1_production_2019!$C$1:$AM$1,0)),0)</f>
        <v>4</v>
      </c>
      <c r="AC24" s="15">
        <f>ROUND(INDEX([1]acpsa_table1_production_2019!$C$2:$AM$81,MATCH($A24,[1]acpsa_table1_production_2019!$B$2:$B$81,0),MATCH(AC$4,[1]acpsa_table1_production_2019!$C$1:$AM$1,0)),0)</f>
        <v>0</v>
      </c>
      <c r="AD24" s="16">
        <f>ROUND(INDEX([1]acpsa_table1_production_2019!$C$2:$AM$81,MATCH($A24,[1]acpsa_table1_production_2019!$B$2:$B$81,0),MATCH(AD$4,[1]acpsa_table1_production_2019!$C$1:$AM$1,0)),0)</f>
        <v>53</v>
      </c>
      <c r="AE24" s="16">
        <f>ROUND(INDEX([1]acpsa_table1_production_2019!$C$2:$AM$81,MATCH($A24,[1]acpsa_table1_production_2019!$B$2:$B$81,0),MATCH(AE$4,[1]acpsa_table1_production_2019!$C$1:$AM$1,0)),0)</f>
        <v>473</v>
      </c>
      <c r="AF24" s="16">
        <f>ROUND(INDEX([1]acpsa_table1_production_2019!$C$2:$AM$81,MATCH($A24,[1]acpsa_table1_production_2019!$B$2:$B$81,0),MATCH(AF$4,[1]acpsa_table1_production_2019!$C$1:$AM$1,0)),0)</f>
        <v>750</v>
      </c>
      <c r="AG24" s="16">
        <f>ROUND(INDEX([1]acpsa_table1_production_2019!$C$2:$AM$81,MATCH($A24,[1]acpsa_table1_production_2019!$B$2:$B$81,0),MATCH(AG$4,[1]acpsa_table1_production_2019!$C$1:$AM$1,0)),0)</f>
        <v>0</v>
      </c>
      <c r="AH24" s="16">
        <f>ROUND(INDEX([1]acpsa_table1_production_2019!$C$2:$AM$81,MATCH($A24,[1]acpsa_table1_production_2019!$B$2:$B$81,0),MATCH(AH$4,[1]acpsa_table1_production_2019!$C$1:$AM$1,0)),0)</f>
        <v>38</v>
      </c>
      <c r="AI24" s="16">
        <f>ROUND(INDEX([1]acpsa_table1_production_2019!$C$2:$AM$81,MATCH($A24,[1]acpsa_table1_production_2019!$B$2:$B$81,0),MATCH(AI$4,[1]acpsa_table1_production_2019!$C$1:$AM$1,0)),0)</f>
        <v>1430</v>
      </c>
      <c r="AJ24" s="16">
        <f>ROUND(INDEX([1]acpsa_table1_production_2019!$C$2:$AM$81,MATCH($A24,[1]acpsa_table1_production_2019!$B$2:$B$81,0),MATCH(AJ$4,[1]acpsa_table1_production_2019!$C$1:$AM$1,0)),0)</f>
        <v>26619</v>
      </c>
      <c r="AK24" s="16">
        <f>ROUND(INDEX([1]acpsa_table1_production_2019!$C$2:$AM$81,MATCH($A24,[1]acpsa_table1_production_2019!$B$2:$B$81,0),MATCH(AK$4,[1]acpsa_table1_production_2019!$C$1:$AM$1,0)),0)</f>
        <v>438929</v>
      </c>
    </row>
    <row r="25" spans="1:37" x14ac:dyDescent="0.3">
      <c r="A25" s="3" t="s">
        <v>8</v>
      </c>
      <c r="B25" s="14">
        <f>ROUND(INDEX([1]acpsa_table1_production_2019!$C$2:$AM$81,MATCH($A25,[1]acpsa_table1_production_2019!$B$2:$B$81,0),MATCH(B$4,[1]acpsa_table1_production_2019!$C$1:$AM$1,0)),0)</f>
        <v>66</v>
      </c>
      <c r="C25" s="14">
        <f>ROUND(INDEX([1]acpsa_table1_production_2019!$C$2:$AM$81,MATCH($A25,[1]acpsa_table1_production_2019!$B$2:$B$81,0),MATCH(C$4,[1]acpsa_table1_production_2019!$C$1:$AM$1,0)),0)</f>
        <v>148</v>
      </c>
      <c r="D25" s="14">
        <f>ROUND(INDEX([1]acpsa_table1_production_2019!$C$2:$AM$81,MATCH($A25,[1]acpsa_table1_production_2019!$B$2:$B$81,0),MATCH(D$4,[1]acpsa_table1_production_2019!$C$1:$AM$1,0)),0)</f>
        <v>8</v>
      </c>
      <c r="E25" s="14">
        <f>ROUND(INDEX([1]acpsa_table1_production_2019!$C$2:$AM$81,MATCH($A25,[1]acpsa_table1_production_2019!$B$2:$B$81,0),MATCH(E$4,[1]acpsa_table1_production_2019!$C$1:$AM$1,0)),0)</f>
        <v>1976</v>
      </c>
      <c r="F25" s="14">
        <f>ROUND(INDEX([1]acpsa_table1_production_2019!$C$2:$AM$81,MATCH($A25,[1]acpsa_table1_production_2019!$B$2:$B$81,0),MATCH(F$4,[1]acpsa_table1_production_2019!$C$1:$AM$1,0)),0)</f>
        <v>138</v>
      </c>
      <c r="G25" s="14">
        <f>ROUND(INDEX([1]acpsa_table1_production_2019!$C$2:$AM$81,MATCH($A25,[1]acpsa_table1_production_2019!$B$2:$B$81,0),MATCH(G$4,[1]acpsa_table1_production_2019!$C$1:$AM$1,0)),0)</f>
        <v>60313</v>
      </c>
      <c r="H25" s="14">
        <f>ROUND(INDEX([1]acpsa_table1_production_2019!$C$2:$AM$81,MATCH($A25,[1]acpsa_table1_production_2019!$B$2:$B$81,0),MATCH(H$4,[1]acpsa_table1_production_2019!$C$1:$AM$1,0)),0)</f>
        <v>0</v>
      </c>
      <c r="I25" s="14">
        <f>ROUND(INDEX([1]acpsa_table1_production_2019!$C$2:$AM$81,MATCH($A25,[1]acpsa_table1_production_2019!$B$2:$B$81,0),MATCH(I$4,[1]acpsa_table1_production_2019!$C$1:$AM$1,0)),0)</f>
        <v>0</v>
      </c>
      <c r="J25" s="14">
        <f>ROUND(INDEX([1]acpsa_table1_production_2019!$C$2:$AM$81,MATCH($A25,[1]acpsa_table1_production_2019!$B$2:$B$81,0),MATCH(J$4,[1]acpsa_table1_production_2019!$C$1:$AM$1,0)),0)</f>
        <v>0</v>
      </c>
      <c r="K25" s="14">
        <f>ROUND(INDEX([1]acpsa_table1_production_2019!$C$2:$AM$81,MATCH($A25,[1]acpsa_table1_production_2019!$B$2:$B$81,0),MATCH(K$4,[1]acpsa_table1_production_2019!$C$1:$AM$1,0)),0)</f>
        <v>0</v>
      </c>
      <c r="L25" s="14">
        <f>ROUND(INDEX([1]acpsa_table1_production_2019!$C$2:$AM$81,MATCH($A25,[1]acpsa_table1_production_2019!$B$2:$B$81,0),MATCH(L$4,[1]acpsa_table1_production_2019!$C$1:$AM$1,0)),0)</f>
        <v>0</v>
      </c>
      <c r="M25" s="15">
        <f>ROUND(INDEX([1]acpsa_table1_production_2019!$C$2:$AM$81,MATCH($A25,[1]acpsa_table1_production_2019!$B$2:$B$81,0),MATCH(M$4,[1]acpsa_table1_production_2019!$C$1:$AM$1,0)),0)</f>
        <v>0</v>
      </c>
      <c r="N25" s="16">
        <f>ROUND(INDEX([1]acpsa_table1_production_2019!$C$2:$AM$81,MATCH($A25,[1]acpsa_table1_production_2019!$B$2:$B$81,0),MATCH(N$4,[1]acpsa_table1_production_2019!$C$1:$AM$1,0)),0)</f>
        <v>0</v>
      </c>
      <c r="O25" s="16">
        <f>ROUND(INDEX([1]acpsa_table1_production_2019!$C$2:$AM$81,MATCH($A25,[1]acpsa_table1_production_2019!$B$2:$B$81,0),MATCH(O$4,[1]acpsa_table1_production_2019!$C$1:$AM$1,0)),0)</f>
        <v>0</v>
      </c>
      <c r="P25" s="16">
        <f>ROUND(INDEX([1]acpsa_table1_production_2019!$C$2:$AM$81,MATCH($A25,[1]acpsa_table1_production_2019!$B$2:$B$81,0),MATCH(P$4,[1]acpsa_table1_production_2019!$C$1:$AM$1,0)),0)</f>
        <v>0</v>
      </c>
      <c r="Q25" s="16">
        <f>ROUND(INDEX([1]acpsa_table1_production_2019!$C$2:$AM$81,MATCH($A25,[1]acpsa_table1_production_2019!$B$2:$B$81,0),MATCH(Q$4,[1]acpsa_table1_production_2019!$C$1:$AM$1,0)),0)</f>
        <v>0</v>
      </c>
      <c r="R25" s="16">
        <f>ROUND(INDEX([1]acpsa_table1_production_2019!$C$2:$AM$81,MATCH($A25,[1]acpsa_table1_production_2019!$B$2:$B$81,0),MATCH(R$4,[1]acpsa_table1_production_2019!$C$1:$AM$1,0)),0)</f>
        <v>0</v>
      </c>
      <c r="S25" s="16">
        <f>ROUND(INDEX([1]acpsa_table1_production_2019!$C$2:$AM$81,MATCH($A25,[1]acpsa_table1_production_2019!$B$2:$B$81,0),MATCH(S$4,[1]acpsa_table1_production_2019!$C$1:$AM$1,0)),0)</f>
        <v>0</v>
      </c>
      <c r="T25" s="16">
        <f>ROUND(INDEX([1]acpsa_table1_production_2019!$C$2:$AM$81,MATCH($A25,[1]acpsa_table1_production_2019!$B$2:$B$81,0),MATCH(T$4,[1]acpsa_table1_production_2019!$C$1:$AM$1,0)),0)</f>
        <v>20214</v>
      </c>
      <c r="U25" s="16">
        <f>ROUND(INDEX([1]acpsa_table1_production_2019!$C$2:$AM$81,MATCH($A25,[1]acpsa_table1_production_2019!$B$2:$B$81,0),MATCH(U$4,[1]acpsa_table1_production_2019!$C$1:$AM$1,0)),0)</f>
        <v>196</v>
      </c>
      <c r="V25" s="100">
        <f>ROUND(INDEX([1]acpsa_table1_production_2019!$C$2:$AM$81,MATCH($A25,[1]acpsa_table1_production_2019!$B$2:$B$81,0),MATCH(V$4,[1]acpsa_table1_production_2019!$C$1:$AM$1,0)),0)</f>
        <v>0</v>
      </c>
      <c r="W25" s="14">
        <f>ROUND(INDEX([1]acpsa_table1_production_2019!$C$2:$AM$81,MATCH($A25,[1]acpsa_table1_production_2019!$B$2:$B$81,0),MATCH(W$4,[1]acpsa_table1_production_2019!$C$1:$AM$1,0)),0)</f>
        <v>92938</v>
      </c>
      <c r="X25" s="14">
        <f>ROUND(INDEX([1]acpsa_table1_production_2019!$C$2:$AM$81,MATCH($A25,[1]acpsa_table1_production_2019!$B$2:$B$81,0),MATCH(X$4,[1]acpsa_table1_production_2019!$C$1:$AM$1,0)),0)</f>
        <v>127591</v>
      </c>
      <c r="Y25" s="14">
        <f>ROUND(INDEX([1]acpsa_table1_production_2019!$C$2:$AM$81,MATCH($A25,[1]acpsa_table1_production_2019!$B$2:$B$81,0),MATCH(Y$4,[1]acpsa_table1_production_2019!$C$1:$AM$1,0)),0)</f>
        <v>9027</v>
      </c>
      <c r="Z25" s="14">
        <f>ROUND(INDEX([1]acpsa_table1_production_2019!$C$2:$AM$81,MATCH($A25,[1]acpsa_table1_production_2019!$B$2:$B$81,0),MATCH(Z$4,[1]acpsa_table1_production_2019!$C$1:$AM$1,0)),0)</f>
        <v>0</v>
      </c>
      <c r="AA25" s="14">
        <f>ROUND(INDEX([1]acpsa_table1_production_2019!$C$2:$AM$81,MATCH($A25,[1]acpsa_table1_production_2019!$B$2:$B$81,0),MATCH(AA$4,[1]acpsa_table1_production_2019!$C$1:$AM$1,0)),0)</f>
        <v>0</v>
      </c>
      <c r="AB25" s="14">
        <f>ROUND(INDEX([1]acpsa_table1_production_2019!$C$2:$AM$81,MATCH($A25,[1]acpsa_table1_production_2019!$B$2:$B$81,0),MATCH(AB$4,[1]acpsa_table1_production_2019!$C$1:$AM$1,0)),0)</f>
        <v>4</v>
      </c>
      <c r="AC25" s="15">
        <f>ROUND(INDEX([1]acpsa_table1_production_2019!$C$2:$AM$81,MATCH($A25,[1]acpsa_table1_production_2019!$B$2:$B$81,0),MATCH(AC$4,[1]acpsa_table1_production_2019!$C$1:$AM$1,0)),0)</f>
        <v>0</v>
      </c>
      <c r="AD25" s="16">
        <f>ROUND(INDEX([1]acpsa_table1_production_2019!$C$2:$AM$81,MATCH($A25,[1]acpsa_table1_production_2019!$B$2:$B$81,0),MATCH(AD$4,[1]acpsa_table1_production_2019!$C$1:$AM$1,0)),0)</f>
        <v>53</v>
      </c>
      <c r="AE25" s="16">
        <f>ROUND(INDEX([1]acpsa_table1_production_2019!$C$2:$AM$81,MATCH($A25,[1]acpsa_table1_production_2019!$B$2:$B$81,0),MATCH(AE$4,[1]acpsa_table1_production_2019!$C$1:$AM$1,0)),0)</f>
        <v>473</v>
      </c>
      <c r="AF25" s="16">
        <f>ROUND(INDEX([1]acpsa_table1_production_2019!$C$2:$AM$81,MATCH($A25,[1]acpsa_table1_production_2019!$B$2:$B$81,0),MATCH(AF$4,[1]acpsa_table1_production_2019!$C$1:$AM$1,0)),0)</f>
        <v>0</v>
      </c>
      <c r="AG25" s="16">
        <f>ROUND(INDEX([1]acpsa_table1_production_2019!$C$2:$AM$81,MATCH($A25,[1]acpsa_table1_production_2019!$B$2:$B$81,0),MATCH(AG$4,[1]acpsa_table1_production_2019!$C$1:$AM$1,0)),0)</f>
        <v>0</v>
      </c>
      <c r="AH25" s="16">
        <f>ROUND(INDEX([1]acpsa_table1_production_2019!$C$2:$AM$81,MATCH($A25,[1]acpsa_table1_production_2019!$B$2:$B$81,0),MATCH(AH$4,[1]acpsa_table1_production_2019!$C$1:$AM$1,0)),0)</f>
        <v>2</v>
      </c>
      <c r="AI25" s="16">
        <f>ROUND(INDEX([1]acpsa_table1_production_2019!$C$2:$AM$81,MATCH($A25,[1]acpsa_table1_production_2019!$B$2:$B$81,0),MATCH(AI$4,[1]acpsa_table1_production_2019!$C$1:$AM$1,0)),0)</f>
        <v>0</v>
      </c>
      <c r="AJ25" s="16">
        <f>ROUND(INDEX([1]acpsa_table1_production_2019!$C$2:$AM$81,MATCH($A25,[1]acpsa_table1_production_2019!$B$2:$B$81,0),MATCH(AJ$4,[1]acpsa_table1_production_2019!$C$1:$AM$1,0)),0)</f>
        <v>16239</v>
      </c>
      <c r="AK25" s="16">
        <f>ROUND(INDEX([1]acpsa_table1_production_2019!$C$2:$AM$81,MATCH($A25,[1]acpsa_table1_production_2019!$B$2:$B$81,0),MATCH(AK$4,[1]acpsa_table1_production_2019!$C$1:$AM$1,0)),0)</f>
        <v>329386</v>
      </c>
    </row>
    <row r="26" spans="1:37" x14ac:dyDescent="0.3">
      <c r="A26" s="3" t="s">
        <v>56</v>
      </c>
      <c r="B26" s="14">
        <f>ROUND(INDEX([1]acpsa_table1_production_2019!$C$2:$AM$81,MATCH($A26,[1]acpsa_table1_production_2019!$B$2:$B$81,0),MATCH(B$4,[1]acpsa_table1_production_2019!$C$1:$AM$1,0)),0)</f>
        <v>0</v>
      </c>
      <c r="C26" s="14">
        <f>ROUND(INDEX([1]acpsa_table1_production_2019!$C$2:$AM$81,MATCH($A26,[1]acpsa_table1_production_2019!$B$2:$B$81,0),MATCH(C$4,[1]acpsa_table1_production_2019!$C$1:$AM$1,0)),0)</f>
        <v>0</v>
      </c>
      <c r="D26" s="14">
        <f>ROUND(INDEX([1]acpsa_table1_production_2019!$C$2:$AM$81,MATCH($A26,[1]acpsa_table1_production_2019!$B$2:$B$81,0),MATCH(D$4,[1]acpsa_table1_production_2019!$C$1:$AM$1,0)),0)</f>
        <v>0</v>
      </c>
      <c r="E26" s="14">
        <f>ROUND(INDEX([1]acpsa_table1_production_2019!$C$2:$AM$81,MATCH($A26,[1]acpsa_table1_production_2019!$B$2:$B$81,0),MATCH(E$4,[1]acpsa_table1_production_2019!$C$1:$AM$1,0)),0)</f>
        <v>0</v>
      </c>
      <c r="F26" s="14">
        <f>ROUND(INDEX([1]acpsa_table1_production_2019!$C$2:$AM$81,MATCH($A26,[1]acpsa_table1_production_2019!$B$2:$B$81,0),MATCH(F$4,[1]acpsa_table1_production_2019!$C$1:$AM$1,0)),0)</f>
        <v>0</v>
      </c>
      <c r="G26" s="14">
        <f>ROUND(INDEX([1]acpsa_table1_production_2019!$C$2:$AM$81,MATCH($A26,[1]acpsa_table1_production_2019!$B$2:$B$81,0),MATCH(G$4,[1]acpsa_table1_production_2019!$C$1:$AM$1,0)),0)</f>
        <v>0</v>
      </c>
      <c r="H26" s="14">
        <f>ROUND(INDEX([1]acpsa_table1_production_2019!$C$2:$AM$81,MATCH($A26,[1]acpsa_table1_production_2019!$B$2:$B$81,0),MATCH(H$4,[1]acpsa_table1_production_2019!$C$1:$AM$1,0)),0)</f>
        <v>2486</v>
      </c>
      <c r="I26" s="14">
        <f>ROUND(INDEX([1]acpsa_table1_production_2019!$C$2:$AM$81,MATCH($A26,[1]acpsa_table1_production_2019!$B$2:$B$81,0),MATCH(I$4,[1]acpsa_table1_production_2019!$C$1:$AM$1,0)),0)</f>
        <v>9</v>
      </c>
      <c r="J26" s="14">
        <f>ROUND(INDEX([1]acpsa_table1_production_2019!$C$2:$AM$81,MATCH($A26,[1]acpsa_table1_production_2019!$B$2:$B$81,0),MATCH(J$4,[1]acpsa_table1_production_2019!$C$1:$AM$1,0)),0)</f>
        <v>0</v>
      </c>
      <c r="K26" s="14">
        <f>ROUND(INDEX([1]acpsa_table1_production_2019!$C$2:$AM$81,MATCH($A26,[1]acpsa_table1_production_2019!$B$2:$B$81,0),MATCH(K$4,[1]acpsa_table1_production_2019!$C$1:$AM$1,0)),0)</f>
        <v>0</v>
      </c>
      <c r="L26" s="14">
        <f>ROUND(INDEX([1]acpsa_table1_production_2019!$C$2:$AM$81,MATCH($A26,[1]acpsa_table1_production_2019!$B$2:$B$81,0),MATCH(L$4,[1]acpsa_table1_production_2019!$C$1:$AM$1,0)),0)</f>
        <v>0</v>
      </c>
      <c r="M26" s="15">
        <f>ROUND(INDEX([1]acpsa_table1_production_2019!$C$2:$AM$81,MATCH($A26,[1]acpsa_table1_production_2019!$B$2:$B$81,0),MATCH(M$4,[1]acpsa_table1_production_2019!$C$1:$AM$1,0)),0)</f>
        <v>0</v>
      </c>
      <c r="N26" s="16">
        <f>ROUND(INDEX([1]acpsa_table1_production_2019!$C$2:$AM$81,MATCH($A26,[1]acpsa_table1_production_2019!$B$2:$B$81,0),MATCH(N$4,[1]acpsa_table1_production_2019!$C$1:$AM$1,0)),0)</f>
        <v>0</v>
      </c>
      <c r="O26" s="16">
        <f>ROUND(INDEX([1]acpsa_table1_production_2019!$C$2:$AM$81,MATCH($A26,[1]acpsa_table1_production_2019!$B$2:$B$81,0),MATCH(O$4,[1]acpsa_table1_production_2019!$C$1:$AM$1,0)),0)</f>
        <v>0</v>
      </c>
      <c r="P26" s="16">
        <f>ROUND(INDEX([1]acpsa_table1_production_2019!$C$2:$AM$81,MATCH($A26,[1]acpsa_table1_production_2019!$B$2:$B$81,0),MATCH(P$4,[1]acpsa_table1_production_2019!$C$1:$AM$1,0)),0)</f>
        <v>0</v>
      </c>
      <c r="Q26" s="16">
        <f>ROUND(INDEX([1]acpsa_table1_production_2019!$C$2:$AM$81,MATCH($A26,[1]acpsa_table1_production_2019!$B$2:$B$81,0),MATCH(Q$4,[1]acpsa_table1_production_2019!$C$1:$AM$1,0)),0)</f>
        <v>0</v>
      </c>
      <c r="R26" s="16">
        <f>ROUND(INDEX([1]acpsa_table1_production_2019!$C$2:$AM$81,MATCH($A26,[1]acpsa_table1_production_2019!$B$2:$B$81,0),MATCH(R$4,[1]acpsa_table1_production_2019!$C$1:$AM$1,0)),0)</f>
        <v>0</v>
      </c>
      <c r="S26" s="16">
        <f>ROUND(INDEX([1]acpsa_table1_production_2019!$C$2:$AM$81,MATCH($A26,[1]acpsa_table1_production_2019!$B$2:$B$81,0),MATCH(S$4,[1]acpsa_table1_production_2019!$C$1:$AM$1,0)),0)</f>
        <v>0</v>
      </c>
      <c r="T26" s="16">
        <f>ROUND(INDEX([1]acpsa_table1_production_2019!$C$2:$AM$81,MATCH($A26,[1]acpsa_table1_production_2019!$B$2:$B$81,0),MATCH(T$4,[1]acpsa_table1_production_2019!$C$1:$AM$1,0)),0)</f>
        <v>0</v>
      </c>
      <c r="U26" s="16">
        <f>ROUND(INDEX([1]acpsa_table1_production_2019!$C$2:$AM$81,MATCH($A26,[1]acpsa_table1_production_2019!$B$2:$B$81,0),MATCH(U$4,[1]acpsa_table1_production_2019!$C$1:$AM$1,0)),0)</f>
        <v>0</v>
      </c>
      <c r="V26" s="100">
        <f>ROUND(INDEX([1]acpsa_table1_production_2019!$C$2:$AM$81,MATCH($A26,[1]acpsa_table1_production_2019!$B$2:$B$81,0),MATCH(V$4,[1]acpsa_table1_production_2019!$C$1:$AM$1,0)),0)</f>
        <v>0</v>
      </c>
      <c r="W26" s="14">
        <f>ROUND(INDEX([1]acpsa_table1_production_2019!$C$2:$AM$81,MATCH($A26,[1]acpsa_table1_production_2019!$B$2:$B$81,0),MATCH(W$4,[1]acpsa_table1_production_2019!$C$1:$AM$1,0)),0)</f>
        <v>0</v>
      </c>
      <c r="X26" s="14">
        <f>ROUND(INDEX([1]acpsa_table1_production_2019!$C$2:$AM$81,MATCH($A26,[1]acpsa_table1_production_2019!$B$2:$B$81,0),MATCH(X$4,[1]acpsa_table1_production_2019!$C$1:$AM$1,0)),0)</f>
        <v>0</v>
      </c>
      <c r="Y26" s="14">
        <f>ROUND(INDEX([1]acpsa_table1_production_2019!$C$2:$AM$81,MATCH($A26,[1]acpsa_table1_production_2019!$B$2:$B$81,0),MATCH(Y$4,[1]acpsa_table1_production_2019!$C$1:$AM$1,0)),0)</f>
        <v>0</v>
      </c>
      <c r="Z26" s="14">
        <f>ROUND(INDEX([1]acpsa_table1_production_2019!$C$2:$AM$81,MATCH($A26,[1]acpsa_table1_production_2019!$B$2:$B$81,0),MATCH(Z$4,[1]acpsa_table1_production_2019!$C$1:$AM$1,0)),0)</f>
        <v>0</v>
      </c>
      <c r="AA26" s="14">
        <f>ROUND(INDEX([1]acpsa_table1_production_2019!$C$2:$AM$81,MATCH($A26,[1]acpsa_table1_production_2019!$B$2:$B$81,0),MATCH(AA$4,[1]acpsa_table1_production_2019!$C$1:$AM$1,0)),0)</f>
        <v>0</v>
      </c>
      <c r="AB26" s="14">
        <f>ROUND(INDEX([1]acpsa_table1_production_2019!$C$2:$AM$81,MATCH($A26,[1]acpsa_table1_production_2019!$B$2:$B$81,0),MATCH(AB$4,[1]acpsa_table1_production_2019!$C$1:$AM$1,0)),0)</f>
        <v>0</v>
      </c>
      <c r="AC26" s="15">
        <f>ROUND(INDEX([1]acpsa_table1_production_2019!$C$2:$AM$81,MATCH($A26,[1]acpsa_table1_production_2019!$B$2:$B$81,0),MATCH(AC$4,[1]acpsa_table1_production_2019!$C$1:$AM$1,0)),0)</f>
        <v>0</v>
      </c>
      <c r="AD26" s="16">
        <f>ROUND(INDEX([1]acpsa_table1_production_2019!$C$2:$AM$81,MATCH($A26,[1]acpsa_table1_production_2019!$B$2:$B$81,0),MATCH(AD$4,[1]acpsa_table1_production_2019!$C$1:$AM$1,0)),0)</f>
        <v>0</v>
      </c>
      <c r="AE26" s="16">
        <f>ROUND(INDEX([1]acpsa_table1_production_2019!$C$2:$AM$81,MATCH($A26,[1]acpsa_table1_production_2019!$B$2:$B$81,0),MATCH(AE$4,[1]acpsa_table1_production_2019!$C$1:$AM$1,0)),0)</f>
        <v>0</v>
      </c>
      <c r="AF26" s="16">
        <f>ROUND(INDEX([1]acpsa_table1_production_2019!$C$2:$AM$81,MATCH($A26,[1]acpsa_table1_production_2019!$B$2:$B$81,0),MATCH(AF$4,[1]acpsa_table1_production_2019!$C$1:$AM$1,0)),0)</f>
        <v>57</v>
      </c>
      <c r="AG26" s="16">
        <f>ROUND(INDEX([1]acpsa_table1_production_2019!$C$2:$AM$81,MATCH($A26,[1]acpsa_table1_production_2019!$B$2:$B$81,0),MATCH(AG$4,[1]acpsa_table1_production_2019!$C$1:$AM$1,0)),0)</f>
        <v>0</v>
      </c>
      <c r="AH26" s="16">
        <f>ROUND(INDEX([1]acpsa_table1_production_2019!$C$2:$AM$81,MATCH($A26,[1]acpsa_table1_production_2019!$B$2:$B$81,0),MATCH(AH$4,[1]acpsa_table1_production_2019!$C$1:$AM$1,0)),0)</f>
        <v>0</v>
      </c>
      <c r="AI26" s="16">
        <f>ROUND(INDEX([1]acpsa_table1_production_2019!$C$2:$AM$81,MATCH($A26,[1]acpsa_table1_production_2019!$B$2:$B$81,0),MATCH(AI$4,[1]acpsa_table1_production_2019!$C$1:$AM$1,0)),0)</f>
        <v>0</v>
      </c>
      <c r="AJ26" s="16">
        <f>ROUND(INDEX([1]acpsa_table1_production_2019!$C$2:$AM$81,MATCH($A26,[1]acpsa_table1_production_2019!$B$2:$B$81,0),MATCH(AJ$4,[1]acpsa_table1_production_2019!$C$1:$AM$1,0)),0)</f>
        <v>0</v>
      </c>
      <c r="AK26" s="16">
        <f>ROUND(INDEX([1]acpsa_table1_production_2019!$C$2:$AM$81,MATCH($A26,[1]acpsa_table1_production_2019!$B$2:$B$81,0),MATCH(AK$4,[1]acpsa_table1_production_2019!$C$1:$AM$1,0)),0)</f>
        <v>2552</v>
      </c>
    </row>
    <row r="27" spans="1:37" x14ac:dyDescent="0.3">
      <c r="A27" s="3" t="s">
        <v>10</v>
      </c>
      <c r="B27" s="14">
        <f>ROUND(INDEX([1]acpsa_table1_production_2019!$C$2:$AM$81,MATCH($A27,[1]acpsa_table1_production_2019!$B$2:$B$81,0),MATCH(B$4,[1]acpsa_table1_production_2019!$C$1:$AM$1,0)),0)</f>
        <v>0</v>
      </c>
      <c r="C27" s="14">
        <f>ROUND(INDEX([1]acpsa_table1_production_2019!$C$2:$AM$81,MATCH($A27,[1]acpsa_table1_production_2019!$B$2:$B$81,0),MATCH(C$4,[1]acpsa_table1_production_2019!$C$1:$AM$1,0)),0)</f>
        <v>0</v>
      </c>
      <c r="D27" s="14">
        <f>ROUND(INDEX([1]acpsa_table1_production_2019!$C$2:$AM$81,MATCH($A27,[1]acpsa_table1_production_2019!$B$2:$B$81,0),MATCH(D$4,[1]acpsa_table1_production_2019!$C$1:$AM$1,0)),0)</f>
        <v>0</v>
      </c>
      <c r="E27" s="14">
        <f>ROUND(INDEX([1]acpsa_table1_production_2019!$C$2:$AM$81,MATCH($A27,[1]acpsa_table1_production_2019!$B$2:$B$81,0),MATCH(E$4,[1]acpsa_table1_production_2019!$C$1:$AM$1,0)),0)</f>
        <v>0</v>
      </c>
      <c r="F27" s="14">
        <f>ROUND(INDEX([1]acpsa_table1_production_2019!$C$2:$AM$81,MATCH($A27,[1]acpsa_table1_production_2019!$B$2:$B$81,0),MATCH(F$4,[1]acpsa_table1_production_2019!$C$1:$AM$1,0)),0)</f>
        <v>0</v>
      </c>
      <c r="G27" s="14">
        <f>ROUND(INDEX([1]acpsa_table1_production_2019!$C$2:$AM$81,MATCH($A27,[1]acpsa_table1_production_2019!$B$2:$B$81,0),MATCH(G$4,[1]acpsa_table1_production_2019!$C$1:$AM$1,0)),0)</f>
        <v>0</v>
      </c>
      <c r="H27" s="14">
        <f>ROUND(INDEX([1]acpsa_table1_production_2019!$C$2:$AM$81,MATCH($A27,[1]acpsa_table1_production_2019!$B$2:$B$81,0),MATCH(H$4,[1]acpsa_table1_production_2019!$C$1:$AM$1,0)),0)</f>
        <v>469</v>
      </c>
      <c r="I27" s="14">
        <f>ROUND(INDEX([1]acpsa_table1_production_2019!$C$2:$AM$81,MATCH($A27,[1]acpsa_table1_production_2019!$B$2:$B$81,0),MATCH(I$4,[1]acpsa_table1_production_2019!$C$1:$AM$1,0)),0)</f>
        <v>6122</v>
      </c>
      <c r="J27" s="14">
        <f>ROUND(INDEX([1]acpsa_table1_production_2019!$C$2:$AM$81,MATCH($A27,[1]acpsa_table1_production_2019!$B$2:$B$81,0),MATCH(J$4,[1]acpsa_table1_production_2019!$C$1:$AM$1,0)),0)</f>
        <v>0</v>
      </c>
      <c r="K27" s="14">
        <f>ROUND(INDEX([1]acpsa_table1_production_2019!$C$2:$AM$81,MATCH($A27,[1]acpsa_table1_production_2019!$B$2:$B$81,0),MATCH(K$4,[1]acpsa_table1_production_2019!$C$1:$AM$1,0)),0)</f>
        <v>0</v>
      </c>
      <c r="L27" s="14">
        <f>ROUND(INDEX([1]acpsa_table1_production_2019!$C$2:$AM$81,MATCH($A27,[1]acpsa_table1_production_2019!$B$2:$B$81,0),MATCH(L$4,[1]acpsa_table1_production_2019!$C$1:$AM$1,0)),0)</f>
        <v>0</v>
      </c>
      <c r="M27" s="15">
        <f>ROUND(INDEX([1]acpsa_table1_production_2019!$C$2:$AM$81,MATCH($A27,[1]acpsa_table1_production_2019!$B$2:$B$81,0),MATCH(M$4,[1]acpsa_table1_production_2019!$C$1:$AM$1,0)),0)</f>
        <v>0</v>
      </c>
      <c r="N27" s="16">
        <f>ROUND(INDEX([1]acpsa_table1_production_2019!$C$2:$AM$81,MATCH($A27,[1]acpsa_table1_production_2019!$B$2:$B$81,0),MATCH(N$4,[1]acpsa_table1_production_2019!$C$1:$AM$1,0)),0)</f>
        <v>0</v>
      </c>
      <c r="O27" s="16">
        <f>ROUND(INDEX([1]acpsa_table1_production_2019!$C$2:$AM$81,MATCH($A27,[1]acpsa_table1_production_2019!$B$2:$B$81,0),MATCH(O$4,[1]acpsa_table1_production_2019!$C$1:$AM$1,0)),0)</f>
        <v>0</v>
      </c>
      <c r="P27" s="16">
        <f>ROUND(INDEX([1]acpsa_table1_production_2019!$C$2:$AM$81,MATCH($A27,[1]acpsa_table1_production_2019!$B$2:$B$81,0),MATCH(P$4,[1]acpsa_table1_production_2019!$C$1:$AM$1,0)),0)</f>
        <v>0</v>
      </c>
      <c r="Q27" s="16">
        <f>ROUND(INDEX([1]acpsa_table1_production_2019!$C$2:$AM$81,MATCH($A27,[1]acpsa_table1_production_2019!$B$2:$B$81,0),MATCH(Q$4,[1]acpsa_table1_production_2019!$C$1:$AM$1,0)),0)</f>
        <v>0</v>
      </c>
      <c r="R27" s="16">
        <f>ROUND(INDEX([1]acpsa_table1_production_2019!$C$2:$AM$81,MATCH($A27,[1]acpsa_table1_production_2019!$B$2:$B$81,0),MATCH(R$4,[1]acpsa_table1_production_2019!$C$1:$AM$1,0)),0)</f>
        <v>0</v>
      </c>
      <c r="S27" s="16">
        <f>ROUND(INDEX([1]acpsa_table1_production_2019!$C$2:$AM$81,MATCH($A27,[1]acpsa_table1_production_2019!$B$2:$B$81,0),MATCH(S$4,[1]acpsa_table1_production_2019!$C$1:$AM$1,0)),0)</f>
        <v>0</v>
      </c>
      <c r="T27" s="16">
        <f>ROUND(INDEX([1]acpsa_table1_production_2019!$C$2:$AM$81,MATCH($A27,[1]acpsa_table1_production_2019!$B$2:$B$81,0),MATCH(T$4,[1]acpsa_table1_production_2019!$C$1:$AM$1,0)),0)</f>
        <v>0</v>
      </c>
      <c r="U27" s="16">
        <f>ROUND(INDEX([1]acpsa_table1_production_2019!$C$2:$AM$81,MATCH($A27,[1]acpsa_table1_production_2019!$B$2:$B$81,0),MATCH(U$4,[1]acpsa_table1_production_2019!$C$1:$AM$1,0)),0)</f>
        <v>0</v>
      </c>
      <c r="V27" s="100">
        <f>ROUND(INDEX([1]acpsa_table1_production_2019!$C$2:$AM$81,MATCH($A27,[1]acpsa_table1_production_2019!$B$2:$B$81,0),MATCH(V$4,[1]acpsa_table1_production_2019!$C$1:$AM$1,0)),0)</f>
        <v>0</v>
      </c>
      <c r="W27" s="14">
        <f>ROUND(INDEX([1]acpsa_table1_production_2019!$C$2:$AM$81,MATCH($A27,[1]acpsa_table1_production_2019!$B$2:$B$81,0),MATCH(W$4,[1]acpsa_table1_production_2019!$C$1:$AM$1,0)),0)</f>
        <v>0</v>
      </c>
      <c r="X27" s="14">
        <f>ROUND(INDEX([1]acpsa_table1_production_2019!$C$2:$AM$81,MATCH($A27,[1]acpsa_table1_production_2019!$B$2:$B$81,0),MATCH(X$4,[1]acpsa_table1_production_2019!$C$1:$AM$1,0)),0)</f>
        <v>0</v>
      </c>
      <c r="Y27" s="14">
        <f>ROUND(INDEX([1]acpsa_table1_production_2019!$C$2:$AM$81,MATCH($A27,[1]acpsa_table1_production_2019!$B$2:$B$81,0),MATCH(Y$4,[1]acpsa_table1_production_2019!$C$1:$AM$1,0)),0)</f>
        <v>0</v>
      </c>
      <c r="Z27" s="14">
        <f>ROUND(INDEX([1]acpsa_table1_production_2019!$C$2:$AM$81,MATCH($A27,[1]acpsa_table1_production_2019!$B$2:$B$81,0),MATCH(Z$4,[1]acpsa_table1_production_2019!$C$1:$AM$1,0)),0)</f>
        <v>0</v>
      </c>
      <c r="AA27" s="14">
        <f>ROUND(INDEX([1]acpsa_table1_production_2019!$C$2:$AM$81,MATCH($A27,[1]acpsa_table1_production_2019!$B$2:$B$81,0),MATCH(AA$4,[1]acpsa_table1_production_2019!$C$1:$AM$1,0)),0)</f>
        <v>0</v>
      </c>
      <c r="AB27" s="14">
        <f>ROUND(INDEX([1]acpsa_table1_production_2019!$C$2:$AM$81,MATCH($A27,[1]acpsa_table1_production_2019!$B$2:$B$81,0),MATCH(AB$4,[1]acpsa_table1_production_2019!$C$1:$AM$1,0)),0)</f>
        <v>0</v>
      </c>
      <c r="AC27" s="15">
        <f>ROUND(INDEX([1]acpsa_table1_production_2019!$C$2:$AM$81,MATCH($A27,[1]acpsa_table1_production_2019!$B$2:$B$81,0),MATCH(AC$4,[1]acpsa_table1_production_2019!$C$1:$AM$1,0)),0)</f>
        <v>0</v>
      </c>
      <c r="AD27" s="16">
        <f>ROUND(INDEX([1]acpsa_table1_production_2019!$C$2:$AM$81,MATCH($A27,[1]acpsa_table1_production_2019!$B$2:$B$81,0),MATCH(AD$4,[1]acpsa_table1_production_2019!$C$1:$AM$1,0)),0)</f>
        <v>0</v>
      </c>
      <c r="AE27" s="16">
        <f>ROUND(INDEX([1]acpsa_table1_production_2019!$C$2:$AM$81,MATCH($A27,[1]acpsa_table1_production_2019!$B$2:$B$81,0),MATCH(AE$4,[1]acpsa_table1_production_2019!$C$1:$AM$1,0)),0)</f>
        <v>0</v>
      </c>
      <c r="AF27" s="16">
        <f>ROUND(INDEX([1]acpsa_table1_production_2019!$C$2:$AM$81,MATCH($A27,[1]acpsa_table1_production_2019!$B$2:$B$81,0),MATCH(AF$4,[1]acpsa_table1_production_2019!$C$1:$AM$1,0)),0)</f>
        <v>0</v>
      </c>
      <c r="AG27" s="16">
        <f>ROUND(INDEX([1]acpsa_table1_production_2019!$C$2:$AM$81,MATCH($A27,[1]acpsa_table1_production_2019!$B$2:$B$81,0),MATCH(AG$4,[1]acpsa_table1_production_2019!$C$1:$AM$1,0)),0)</f>
        <v>0</v>
      </c>
      <c r="AH27" s="16">
        <f>ROUND(INDEX([1]acpsa_table1_production_2019!$C$2:$AM$81,MATCH($A27,[1]acpsa_table1_production_2019!$B$2:$B$81,0),MATCH(AH$4,[1]acpsa_table1_production_2019!$C$1:$AM$1,0)),0)</f>
        <v>0</v>
      </c>
      <c r="AI27" s="16">
        <f>ROUND(INDEX([1]acpsa_table1_production_2019!$C$2:$AM$81,MATCH($A27,[1]acpsa_table1_production_2019!$B$2:$B$81,0),MATCH(AI$4,[1]acpsa_table1_production_2019!$C$1:$AM$1,0)),0)</f>
        <v>0</v>
      </c>
      <c r="AJ27" s="16">
        <f>ROUND(INDEX([1]acpsa_table1_production_2019!$C$2:$AM$81,MATCH($A27,[1]acpsa_table1_production_2019!$B$2:$B$81,0),MATCH(AJ$4,[1]acpsa_table1_production_2019!$C$1:$AM$1,0)),0)</f>
        <v>9085</v>
      </c>
      <c r="AK27" s="16">
        <f>ROUND(INDEX([1]acpsa_table1_production_2019!$C$2:$AM$81,MATCH($A27,[1]acpsa_table1_production_2019!$B$2:$B$81,0),MATCH(AK$4,[1]acpsa_table1_production_2019!$C$1:$AM$1,0)),0)</f>
        <v>15677</v>
      </c>
    </row>
    <row r="28" spans="1:37" x14ac:dyDescent="0.3">
      <c r="A28" s="3" t="s">
        <v>57</v>
      </c>
      <c r="B28" s="14">
        <f>ROUND(INDEX([1]acpsa_table1_production_2019!$C$2:$AM$81,MATCH($A28,[1]acpsa_table1_production_2019!$B$2:$B$81,0),MATCH(B$4,[1]acpsa_table1_production_2019!$C$1:$AM$1,0)),0)</f>
        <v>0</v>
      </c>
      <c r="C28" s="14">
        <f>ROUND(INDEX([1]acpsa_table1_production_2019!$C$2:$AM$81,MATCH($A28,[1]acpsa_table1_production_2019!$B$2:$B$81,0),MATCH(C$4,[1]acpsa_table1_production_2019!$C$1:$AM$1,0)),0)</f>
        <v>0</v>
      </c>
      <c r="D28" s="14">
        <f>ROUND(INDEX([1]acpsa_table1_production_2019!$C$2:$AM$81,MATCH($A28,[1]acpsa_table1_production_2019!$B$2:$B$81,0),MATCH(D$4,[1]acpsa_table1_production_2019!$C$1:$AM$1,0)),0)</f>
        <v>0</v>
      </c>
      <c r="E28" s="14">
        <f>ROUND(INDEX([1]acpsa_table1_production_2019!$C$2:$AM$81,MATCH($A28,[1]acpsa_table1_production_2019!$B$2:$B$81,0),MATCH(E$4,[1]acpsa_table1_production_2019!$C$1:$AM$1,0)),0)</f>
        <v>0</v>
      </c>
      <c r="F28" s="14">
        <f>ROUND(INDEX([1]acpsa_table1_production_2019!$C$2:$AM$81,MATCH($A28,[1]acpsa_table1_production_2019!$B$2:$B$81,0),MATCH(F$4,[1]acpsa_table1_production_2019!$C$1:$AM$1,0)),0)</f>
        <v>0</v>
      </c>
      <c r="G28" s="14">
        <f>ROUND(INDEX([1]acpsa_table1_production_2019!$C$2:$AM$81,MATCH($A28,[1]acpsa_table1_production_2019!$B$2:$B$81,0),MATCH(G$4,[1]acpsa_table1_production_2019!$C$1:$AM$1,0)),0)</f>
        <v>0</v>
      </c>
      <c r="H28" s="14">
        <f>ROUND(INDEX([1]acpsa_table1_production_2019!$C$2:$AM$81,MATCH($A28,[1]acpsa_table1_production_2019!$B$2:$B$81,0),MATCH(H$4,[1]acpsa_table1_production_2019!$C$1:$AM$1,0)),0)</f>
        <v>30001</v>
      </c>
      <c r="I28" s="14">
        <f>ROUND(INDEX([1]acpsa_table1_production_2019!$C$2:$AM$81,MATCH($A28,[1]acpsa_table1_production_2019!$B$2:$B$81,0),MATCH(I$4,[1]acpsa_table1_production_2019!$C$1:$AM$1,0)),0)</f>
        <v>107</v>
      </c>
      <c r="J28" s="14">
        <f>ROUND(INDEX([1]acpsa_table1_production_2019!$C$2:$AM$81,MATCH($A28,[1]acpsa_table1_production_2019!$B$2:$B$81,0),MATCH(J$4,[1]acpsa_table1_production_2019!$C$1:$AM$1,0)),0)</f>
        <v>0</v>
      </c>
      <c r="K28" s="14">
        <f>ROUND(INDEX([1]acpsa_table1_production_2019!$C$2:$AM$81,MATCH($A28,[1]acpsa_table1_production_2019!$B$2:$B$81,0),MATCH(K$4,[1]acpsa_table1_production_2019!$C$1:$AM$1,0)),0)</f>
        <v>0</v>
      </c>
      <c r="L28" s="14">
        <f>ROUND(INDEX([1]acpsa_table1_production_2019!$C$2:$AM$81,MATCH($A28,[1]acpsa_table1_production_2019!$B$2:$B$81,0),MATCH(L$4,[1]acpsa_table1_production_2019!$C$1:$AM$1,0)),0)</f>
        <v>0</v>
      </c>
      <c r="M28" s="15">
        <f>ROUND(INDEX([1]acpsa_table1_production_2019!$C$2:$AM$81,MATCH($A28,[1]acpsa_table1_production_2019!$B$2:$B$81,0),MATCH(M$4,[1]acpsa_table1_production_2019!$C$1:$AM$1,0)),0)</f>
        <v>0</v>
      </c>
      <c r="N28" s="16">
        <f>ROUND(INDEX([1]acpsa_table1_production_2019!$C$2:$AM$81,MATCH($A28,[1]acpsa_table1_production_2019!$B$2:$B$81,0),MATCH(N$4,[1]acpsa_table1_production_2019!$C$1:$AM$1,0)),0)</f>
        <v>0</v>
      </c>
      <c r="O28" s="16">
        <f>ROUND(INDEX([1]acpsa_table1_production_2019!$C$2:$AM$81,MATCH($A28,[1]acpsa_table1_production_2019!$B$2:$B$81,0),MATCH(O$4,[1]acpsa_table1_production_2019!$C$1:$AM$1,0)),0)</f>
        <v>0</v>
      </c>
      <c r="P28" s="16">
        <f>ROUND(INDEX([1]acpsa_table1_production_2019!$C$2:$AM$81,MATCH($A28,[1]acpsa_table1_production_2019!$B$2:$B$81,0),MATCH(P$4,[1]acpsa_table1_production_2019!$C$1:$AM$1,0)),0)</f>
        <v>0</v>
      </c>
      <c r="Q28" s="16">
        <f>ROUND(INDEX([1]acpsa_table1_production_2019!$C$2:$AM$81,MATCH($A28,[1]acpsa_table1_production_2019!$B$2:$B$81,0),MATCH(Q$4,[1]acpsa_table1_production_2019!$C$1:$AM$1,0)),0)</f>
        <v>0</v>
      </c>
      <c r="R28" s="16">
        <f>ROUND(INDEX([1]acpsa_table1_production_2019!$C$2:$AM$81,MATCH($A28,[1]acpsa_table1_production_2019!$B$2:$B$81,0),MATCH(R$4,[1]acpsa_table1_production_2019!$C$1:$AM$1,0)),0)</f>
        <v>0</v>
      </c>
      <c r="S28" s="16">
        <f>ROUND(INDEX([1]acpsa_table1_production_2019!$C$2:$AM$81,MATCH($A28,[1]acpsa_table1_production_2019!$B$2:$B$81,0),MATCH(S$4,[1]acpsa_table1_production_2019!$C$1:$AM$1,0)),0)</f>
        <v>0</v>
      </c>
      <c r="T28" s="16">
        <f>ROUND(INDEX([1]acpsa_table1_production_2019!$C$2:$AM$81,MATCH($A28,[1]acpsa_table1_production_2019!$B$2:$B$81,0),MATCH(T$4,[1]acpsa_table1_production_2019!$C$1:$AM$1,0)),0)</f>
        <v>0</v>
      </c>
      <c r="U28" s="16">
        <f>ROUND(INDEX([1]acpsa_table1_production_2019!$C$2:$AM$81,MATCH($A28,[1]acpsa_table1_production_2019!$B$2:$B$81,0),MATCH(U$4,[1]acpsa_table1_production_2019!$C$1:$AM$1,0)),0)</f>
        <v>0</v>
      </c>
      <c r="V28" s="100">
        <f>ROUND(INDEX([1]acpsa_table1_production_2019!$C$2:$AM$81,MATCH($A28,[1]acpsa_table1_production_2019!$B$2:$B$81,0),MATCH(V$4,[1]acpsa_table1_production_2019!$C$1:$AM$1,0)),0)</f>
        <v>0</v>
      </c>
      <c r="W28" s="14">
        <f>ROUND(INDEX([1]acpsa_table1_production_2019!$C$2:$AM$81,MATCH($A28,[1]acpsa_table1_production_2019!$B$2:$B$81,0),MATCH(W$4,[1]acpsa_table1_production_2019!$C$1:$AM$1,0)),0)</f>
        <v>0</v>
      </c>
      <c r="X28" s="14">
        <f>ROUND(INDEX([1]acpsa_table1_production_2019!$C$2:$AM$81,MATCH($A28,[1]acpsa_table1_production_2019!$B$2:$B$81,0),MATCH(X$4,[1]acpsa_table1_production_2019!$C$1:$AM$1,0)),0)</f>
        <v>0</v>
      </c>
      <c r="Y28" s="14">
        <f>ROUND(INDEX([1]acpsa_table1_production_2019!$C$2:$AM$81,MATCH($A28,[1]acpsa_table1_production_2019!$B$2:$B$81,0),MATCH(Y$4,[1]acpsa_table1_production_2019!$C$1:$AM$1,0)),0)</f>
        <v>0</v>
      </c>
      <c r="Z28" s="14">
        <f>ROUND(INDEX([1]acpsa_table1_production_2019!$C$2:$AM$81,MATCH($A28,[1]acpsa_table1_production_2019!$B$2:$B$81,0),MATCH(Z$4,[1]acpsa_table1_production_2019!$C$1:$AM$1,0)),0)</f>
        <v>0</v>
      </c>
      <c r="AA28" s="14">
        <f>ROUND(INDEX([1]acpsa_table1_production_2019!$C$2:$AM$81,MATCH($A28,[1]acpsa_table1_production_2019!$B$2:$B$81,0),MATCH(AA$4,[1]acpsa_table1_production_2019!$C$1:$AM$1,0)),0)</f>
        <v>0</v>
      </c>
      <c r="AB28" s="14">
        <f>ROUND(INDEX([1]acpsa_table1_production_2019!$C$2:$AM$81,MATCH($A28,[1]acpsa_table1_production_2019!$B$2:$B$81,0),MATCH(AB$4,[1]acpsa_table1_production_2019!$C$1:$AM$1,0)),0)</f>
        <v>0</v>
      </c>
      <c r="AC28" s="15">
        <f>ROUND(INDEX([1]acpsa_table1_production_2019!$C$2:$AM$81,MATCH($A28,[1]acpsa_table1_production_2019!$B$2:$B$81,0),MATCH(AC$4,[1]acpsa_table1_production_2019!$C$1:$AM$1,0)),0)</f>
        <v>0</v>
      </c>
      <c r="AD28" s="16">
        <f>ROUND(INDEX([1]acpsa_table1_production_2019!$C$2:$AM$81,MATCH($A28,[1]acpsa_table1_production_2019!$B$2:$B$81,0),MATCH(AD$4,[1]acpsa_table1_production_2019!$C$1:$AM$1,0)),0)</f>
        <v>0</v>
      </c>
      <c r="AE28" s="16">
        <f>ROUND(INDEX([1]acpsa_table1_production_2019!$C$2:$AM$81,MATCH($A28,[1]acpsa_table1_production_2019!$B$2:$B$81,0),MATCH(AE$4,[1]acpsa_table1_production_2019!$C$1:$AM$1,0)),0)</f>
        <v>0</v>
      </c>
      <c r="AF28" s="16">
        <f>ROUND(INDEX([1]acpsa_table1_production_2019!$C$2:$AM$81,MATCH($A28,[1]acpsa_table1_production_2019!$B$2:$B$81,0),MATCH(AF$4,[1]acpsa_table1_production_2019!$C$1:$AM$1,0)),0)</f>
        <v>692</v>
      </c>
      <c r="AG28" s="16">
        <f>ROUND(INDEX([1]acpsa_table1_production_2019!$C$2:$AM$81,MATCH($A28,[1]acpsa_table1_production_2019!$B$2:$B$81,0),MATCH(AG$4,[1]acpsa_table1_production_2019!$C$1:$AM$1,0)),0)</f>
        <v>0</v>
      </c>
      <c r="AH28" s="16">
        <f>ROUND(INDEX([1]acpsa_table1_production_2019!$C$2:$AM$81,MATCH($A28,[1]acpsa_table1_production_2019!$B$2:$B$81,0),MATCH(AH$4,[1]acpsa_table1_production_2019!$C$1:$AM$1,0)),0)</f>
        <v>0</v>
      </c>
      <c r="AI28" s="16">
        <f>ROUND(INDEX([1]acpsa_table1_production_2019!$C$2:$AM$81,MATCH($A28,[1]acpsa_table1_production_2019!$B$2:$B$81,0),MATCH(AI$4,[1]acpsa_table1_production_2019!$C$1:$AM$1,0)),0)</f>
        <v>0</v>
      </c>
      <c r="AJ28" s="16">
        <f>ROUND(INDEX([1]acpsa_table1_production_2019!$C$2:$AM$81,MATCH($A28,[1]acpsa_table1_production_2019!$B$2:$B$81,0),MATCH(AJ$4,[1]acpsa_table1_production_2019!$C$1:$AM$1,0)),0)</f>
        <v>0</v>
      </c>
      <c r="AK28" s="16">
        <f>ROUND(INDEX([1]acpsa_table1_production_2019!$C$2:$AM$81,MATCH($A28,[1]acpsa_table1_production_2019!$B$2:$B$81,0),MATCH(AK$4,[1]acpsa_table1_production_2019!$C$1:$AM$1,0)),0)</f>
        <v>30800</v>
      </c>
    </row>
    <row r="29" spans="1:37" x14ac:dyDescent="0.3">
      <c r="A29" s="3" t="s">
        <v>11</v>
      </c>
      <c r="B29" s="14">
        <f>ROUND(INDEX([1]acpsa_table1_production_2019!$C$2:$AM$81,MATCH($A29,[1]acpsa_table1_production_2019!$B$2:$B$81,0),MATCH(B$4,[1]acpsa_table1_production_2019!$C$1:$AM$1,0)),0)</f>
        <v>0</v>
      </c>
      <c r="C29" s="14">
        <f>ROUND(INDEX([1]acpsa_table1_production_2019!$C$2:$AM$81,MATCH($A29,[1]acpsa_table1_production_2019!$B$2:$B$81,0),MATCH(C$4,[1]acpsa_table1_production_2019!$C$1:$AM$1,0)),0)</f>
        <v>0</v>
      </c>
      <c r="D29" s="14">
        <f>ROUND(INDEX([1]acpsa_table1_production_2019!$C$2:$AM$81,MATCH($A29,[1]acpsa_table1_production_2019!$B$2:$B$81,0),MATCH(D$4,[1]acpsa_table1_production_2019!$C$1:$AM$1,0)),0)</f>
        <v>0</v>
      </c>
      <c r="E29" s="14">
        <f>ROUND(INDEX([1]acpsa_table1_production_2019!$C$2:$AM$81,MATCH($A29,[1]acpsa_table1_production_2019!$B$2:$B$81,0),MATCH(E$4,[1]acpsa_table1_production_2019!$C$1:$AM$1,0)),0)</f>
        <v>0</v>
      </c>
      <c r="F29" s="14">
        <f>ROUND(INDEX([1]acpsa_table1_production_2019!$C$2:$AM$81,MATCH($A29,[1]acpsa_table1_production_2019!$B$2:$B$81,0),MATCH(F$4,[1]acpsa_table1_production_2019!$C$1:$AM$1,0)),0)</f>
        <v>0</v>
      </c>
      <c r="G29" s="14">
        <f>ROUND(INDEX([1]acpsa_table1_production_2019!$C$2:$AM$81,MATCH($A29,[1]acpsa_table1_production_2019!$B$2:$B$81,0),MATCH(G$4,[1]acpsa_table1_production_2019!$C$1:$AM$1,0)),0)</f>
        <v>0</v>
      </c>
      <c r="H29" s="14">
        <f>ROUND(INDEX([1]acpsa_table1_production_2019!$C$2:$AM$81,MATCH($A29,[1]acpsa_table1_production_2019!$B$2:$B$81,0),MATCH(H$4,[1]acpsa_table1_production_2019!$C$1:$AM$1,0)),0)</f>
        <v>1971</v>
      </c>
      <c r="I29" s="14">
        <f>ROUND(INDEX([1]acpsa_table1_production_2019!$C$2:$AM$81,MATCH($A29,[1]acpsa_table1_production_2019!$B$2:$B$81,0),MATCH(I$4,[1]acpsa_table1_production_2019!$C$1:$AM$1,0)),0)</f>
        <v>3</v>
      </c>
      <c r="J29" s="14">
        <f>ROUND(INDEX([1]acpsa_table1_production_2019!$C$2:$AM$81,MATCH($A29,[1]acpsa_table1_production_2019!$B$2:$B$81,0),MATCH(J$4,[1]acpsa_table1_production_2019!$C$1:$AM$1,0)),0)</f>
        <v>20935</v>
      </c>
      <c r="K29" s="14">
        <f>ROUND(INDEX([1]acpsa_table1_production_2019!$C$2:$AM$81,MATCH($A29,[1]acpsa_table1_production_2019!$B$2:$B$81,0),MATCH(K$4,[1]acpsa_table1_production_2019!$C$1:$AM$1,0)),0)</f>
        <v>31</v>
      </c>
      <c r="L29" s="14">
        <f>ROUND(INDEX([1]acpsa_table1_production_2019!$C$2:$AM$81,MATCH($A29,[1]acpsa_table1_production_2019!$B$2:$B$81,0),MATCH(L$4,[1]acpsa_table1_production_2019!$C$1:$AM$1,0)),0)</f>
        <v>0</v>
      </c>
      <c r="M29" s="15">
        <f>ROUND(INDEX([1]acpsa_table1_production_2019!$C$2:$AM$81,MATCH($A29,[1]acpsa_table1_production_2019!$B$2:$B$81,0),MATCH(M$4,[1]acpsa_table1_production_2019!$C$1:$AM$1,0)),0)</f>
        <v>57</v>
      </c>
      <c r="N29" s="16">
        <f>ROUND(INDEX([1]acpsa_table1_production_2019!$C$2:$AM$81,MATCH($A29,[1]acpsa_table1_production_2019!$B$2:$B$81,0),MATCH(N$4,[1]acpsa_table1_production_2019!$C$1:$AM$1,0)),0)</f>
        <v>7</v>
      </c>
      <c r="O29" s="16">
        <f>ROUND(INDEX([1]acpsa_table1_production_2019!$C$2:$AM$81,MATCH($A29,[1]acpsa_table1_production_2019!$B$2:$B$81,0),MATCH(O$4,[1]acpsa_table1_production_2019!$C$1:$AM$1,0)),0)</f>
        <v>0</v>
      </c>
      <c r="P29" s="16">
        <f>ROUND(INDEX([1]acpsa_table1_production_2019!$C$2:$AM$81,MATCH($A29,[1]acpsa_table1_production_2019!$B$2:$B$81,0),MATCH(P$4,[1]acpsa_table1_production_2019!$C$1:$AM$1,0)),0)</f>
        <v>0</v>
      </c>
      <c r="Q29" s="16">
        <f>ROUND(INDEX([1]acpsa_table1_production_2019!$C$2:$AM$81,MATCH($A29,[1]acpsa_table1_production_2019!$B$2:$B$81,0),MATCH(Q$4,[1]acpsa_table1_production_2019!$C$1:$AM$1,0)),0)</f>
        <v>0</v>
      </c>
      <c r="R29" s="16">
        <f>ROUND(INDEX([1]acpsa_table1_production_2019!$C$2:$AM$81,MATCH($A29,[1]acpsa_table1_production_2019!$B$2:$B$81,0),MATCH(R$4,[1]acpsa_table1_production_2019!$C$1:$AM$1,0)),0)</f>
        <v>0</v>
      </c>
      <c r="S29" s="16">
        <f>ROUND(INDEX([1]acpsa_table1_production_2019!$C$2:$AM$81,MATCH($A29,[1]acpsa_table1_production_2019!$B$2:$B$81,0),MATCH(S$4,[1]acpsa_table1_production_2019!$C$1:$AM$1,0)),0)</f>
        <v>0</v>
      </c>
      <c r="T29" s="16">
        <f>ROUND(INDEX([1]acpsa_table1_production_2019!$C$2:$AM$81,MATCH($A29,[1]acpsa_table1_production_2019!$B$2:$B$81,0),MATCH(T$4,[1]acpsa_table1_production_2019!$C$1:$AM$1,0)),0)</f>
        <v>0</v>
      </c>
      <c r="U29" s="16">
        <f>ROUND(INDEX([1]acpsa_table1_production_2019!$C$2:$AM$81,MATCH($A29,[1]acpsa_table1_production_2019!$B$2:$B$81,0),MATCH(U$4,[1]acpsa_table1_production_2019!$C$1:$AM$1,0)),0)</f>
        <v>0</v>
      </c>
      <c r="V29" s="100">
        <f>ROUND(INDEX([1]acpsa_table1_production_2019!$C$2:$AM$81,MATCH($A29,[1]acpsa_table1_production_2019!$B$2:$B$81,0),MATCH(V$4,[1]acpsa_table1_production_2019!$C$1:$AM$1,0)),0)</f>
        <v>0</v>
      </c>
      <c r="W29" s="14">
        <f>ROUND(INDEX([1]acpsa_table1_production_2019!$C$2:$AM$81,MATCH($A29,[1]acpsa_table1_production_2019!$B$2:$B$81,0),MATCH(W$4,[1]acpsa_table1_production_2019!$C$1:$AM$1,0)),0)</f>
        <v>0</v>
      </c>
      <c r="X29" s="14">
        <f>ROUND(INDEX([1]acpsa_table1_production_2019!$C$2:$AM$81,MATCH($A29,[1]acpsa_table1_production_2019!$B$2:$B$81,0),MATCH(X$4,[1]acpsa_table1_production_2019!$C$1:$AM$1,0)),0)</f>
        <v>0</v>
      </c>
      <c r="Y29" s="14">
        <f>ROUND(INDEX([1]acpsa_table1_production_2019!$C$2:$AM$81,MATCH($A29,[1]acpsa_table1_production_2019!$B$2:$B$81,0),MATCH(Y$4,[1]acpsa_table1_production_2019!$C$1:$AM$1,0)),0)</f>
        <v>0</v>
      </c>
      <c r="Z29" s="14">
        <f>ROUND(INDEX([1]acpsa_table1_production_2019!$C$2:$AM$81,MATCH($A29,[1]acpsa_table1_production_2019!$B$2:$B$81,0),MATCH(Z$4,[1]acpsa_table1_production_2019!$C$1:$AM$1,0)),0)</f>
        <v>0</v>
      </c>
      <c r="AA29" s="14">
        <f>ROUND(INDEX([1]acpsa_table1_production_2019!$C$2:$AM$81,MATCH($A29,[1]acpsa_table1_production_2019!$B$2:$B$81,0),MATCH(AA$4,[1]acpsa_table1_production_2019!$C$1:$AM$1,0)),0)</f>
        <v>0</v>
      </c>
      <c r="AB29" s="14">
        <f>ROUND(INDEX([1]acpsa_table1_production_2019!$C$2:$AM$81,MATCH($A29,[1]acpsa_table1_production_2019!$B$2:$B$81,0),MATCH(AB$4,[1]acpsa_table1_production_2019!$C$1:$AM$1,0)),0)</f>
        <v>0</v>
      </c>
      <c r="AC29" s="15">
        <f>ROUND(INDEX([1]acpsa_table1_production_2019!$C$2:$AM$81,MATCH($A29,[1]acpsa_table1_production_2019!$B$2:$B$81,0),MATCH(AC$4,[1]acpsa_table1_production_2019!$C$1:$AM$1,0)),0)</f>
        <v>0</v>
      </c>
      <c r="AD29" s="16">
        <f>ROUND(INDEX([1]acpsa_table1_production_2019!$C$2:$AM$81,MATCH($A29,[1]acpsa_table1_production_2019!$B$2:$B$81,0),MATCH(AD$4,[1]acpsa_table1_production_2019!$C$1:$AM$1,0)),0)</f>
        <v>0</v>
      </c>
      <c r="AE29" s="16">
        <f>ROUND(INDEX([1]acpsa_table1_production_2019!$C$2:$AM$81,MATCH($A29,[1]acpsa_table1_production_2019!$B$2:$B$81,0),MATCH(AE$4,[1]acpsa_table1_production_2019!$C$1:$AM$1,0)),0)</f>
        <v>0</v>
      </c>
      <c r="AF29" s="16">
        <f>ROUND(INDEX([1]acpsa_table1_production_2019!$C$2:$AM$81,MATCH($A29,[1]acpsa_table1_production_2019!$B$2:$B$81,0),MATCH(AF$4,[1]acpsa_table1_production_2019!$C$1:$AM$1,0)),0)</f>
        <v>0</v>
      </c>
      <c r="AG29" s="16">
        <f>ROUND(INDEX([1]acpsa_table1_production_2019!$C$2:$AM$81,MATCH($A29,[1]acpsa_table1_production_2019!$B$2:$B$81,0),MATCH(AG$4,[1]acpsa_table1_production_2019!$C$1:$AM$1,0)),0)</f>
        <v>0</v>
      </c>
      <c r="AH29" s="16">
        <f>ROUND(INDEX([1]acpsa_table1_production_2019!$C$2:$AM$81,MATCH($A29,[1]acpsa_table1_production_2019!$B$2:$B$81,0),MATCH(AH$4,[1]acpsa_table1_production_2019!$C$1:$AM$1,0)),0)</f>
        <v>0</v>
      </c>
      <c r="AI29" s="16">
        <f>ROUND(INDEX([1]acpsa_table1_production_2019!$C$2:$AM$81,MATCH($A29,[1]acpsa_table1_production_2019!$B$2:$B$81,0),MATCH(AI$4,[1]acpsa_table1_production_2019!$C$1:$AM$1,0)),0)</f>
        <v>0</v>
      </c>
      <c r="AJ29" s="16">
        <f>ROUND(INDEX([1]acpsa_table1_production_2019!$C$2:$AM$81,MATCH($A29,[1]acpsa_table1_production_2019!$B$2:$B$81,0),MATCH(AJ$4,[1]acpsa_table1_production_2019!$C$1:$AM$1,0)),0)</f>
        <v>8</v>
      </c>
      <c r="AK29" s="16">
        <f>ROUND(INDEX([1]acpsa_table1_production_2019!$C$2:$AM$81,MATCH($A29,[1]acpsa_table1_production_2019!$B$2:$B$81,0),MATCH(AK$4,[1]acpsa_table1_production_2019!$C$1:$AM$1,0)),0)</f>
        <v>23013</v>
      </c>
    </row>
    <row r="30" spans="1:37" x14ac:dyDescent="0.3">
      <c r="A30" s="3" t="s">
        <v>14</v>
      </c>
      <c r="B30" s="14">
        <f>ROUND(INDEX([1]acpsa_table1_production_2019!$C$2:$AM$81,MATCH($A30,[1]acpsa_table1_production_2019!$B$2:$B$81,0),MATCH(B$4,[1]acpsa_table1_production_2019!$C$1:$AM$1,0)),0)</f>
        <v>0</v>
      </c>
      <c r="C30" s="14">
        <f>ROUND(INDEX([1]acpsa_table1_production_2019!$C$2:$AM$81,MATCH($A30,[1]acpsa_table1_production_2019!$B$2:$B$81,0),MATCH(C$4,[1]acpsa_table1_production_2019!$C$1:$AM$1,0)),0)</f>
        <v>0</v>
      </c>
      <c r="D30" s="14">
        <f>ROUND(INDEX([1]acpsa_table1_production_2019!$C$2:$AM$81,MATCH($A30,[1]acpsa_table1_production_2019!$B$2:$B$81,0),MATCH(D$4,[1]acpsa_table1_production_2019!$C$1:$AM$1,0)),0)</f>
        <v>0</v>
      </c>
      <c r="E30" s="14">
        <f>ROUND(INDEX([1]acpsa_table1_production_2019!$C$2:$AM$81,MATCH($A30,[1]acpsa_table1_production_2019!$B$2:$B$81,0),MATCH(E$4,[1]acpsa_table1_production_2019!$C$1:$AM$1,0)),0)</f>
        <v>0</v>
      </c>
      <c r="F30" s="14">
        <f>ROUND(INDEX([1]acpsa_table1_production_2019!$C$2:$AM$81,MATCH($A30,[1]acpsa_table1_production_2019!$B$2:$B$81,0),MATCH(F$4,[1]acpsa_table1_production_2019!$C$1:$AM$1,0)),0)</f>
        <v>0</v>
      </c>
      <c r="G30" s="14">
        <f>ROUND(INDEX([1]acpsa_table1_production_2019!$C$2:$AM$81,MATCH($A30,[1]acpsa_table1_production_2019!$B$2:$B$81,0),MATCH(G$4,[1]acpsa_table1_production_2019!$C$1:$AM$1,0)),0)</f>
        <v>0</v>
      </c>
      <c r="H30" s="14">
        <f>ROUND(INDEX([1]acpsa_table1_production_2019!$C$2:$AM$81,MATCH($A30,[1]acpsa_table1_production_2019!$B$2:$B$81,0),MATCH(H$4,[1]acpsa_table1_production_2019!$C$1:$AM$1,0)),0)</f>
        <v>0</v>
      </c>
      <c r="I30" s="14">
        <f>ROUND(INDEX([1]acpsa_table1_production_2019!$C$2:$AM$81,MATCH($A30,[1]acpsa_table1_production_2019!$B$2:$B$81,0),MATCH(I$4,[1]acpsa_table1_production_2019!$C$1:$AM$1,0)),0)</f>
        <v>0</v>
      </c>
      <c r="J30" s="14">
        <f>ROUND(INDEX([1]acpsa_table1_production_2019!$C$2:$AM$81,MATCH($A30,[1]acpsa_table1_production_2019!$B$2:$B$81,0),MATCH(J$4,[1]acpsa_table1_production_2019!$C$1:$AM$1,0)),0)</f>
        <v>57</v>
      </c>
      <c r="K30" s="14">
        <f>ROUND(INDEX([1]acpsa_table1_production_2019!$C$2:$AM$81,MATCH($A30,[1]acpsa_table1_production_2019!$B$2:$B$81,0),MATCH(K$4,[1]acpsa_table1_production_2019!$C$1:$AM$1,0)),0)</f>
        <v>101</v>
      </c>
      <c r="L30" s="14">
        <f>ROUND(INDEX([1]acpsa_table1_production_2019!$C$2:$AM$81,MATCH($A30,[1]acpsa_table1_production_2019!$B$2:$B$81,0),MATCH(L$4,[1]acpsa_table1_production_2019!$C$1:$AM$1,0)),0)</f>
        <v>0</v>
      </c>
      <c r="M30" s="15">
        <f>ROUND(INDEX([1]acpsa_table1_production_2019!$C$2:$AM$81,MATCH($A30,[1]acpsa_table1_production_2019!$B$2:$B$81,0),MATCH(M$4,[1]acpsa_table1_production_2019!$C$1:$AM$1,0)),0)</f>
        <v>2864</v>
      </c>
      <c r="N30" s="16">
        <f>ROUND(INDEX([1]acpsa_table1_production_2019!$C$2:$AM$81,MATCH($A30,[1]acpsa_table1_production_2019!$B$2:$B$81,0),MATCH(N$4,[1]acpsa_table1_production_2019!$C$1:$AM$1,0)),0)</f>
        <v>2</v>
      </c>
      <c r="O30" s="16">
        <f>ROUND(INDEX([1]acpsa_table1_production_2019!$C$2:$AM$81,MATCH($A30,[1]acpsa_table1_production_2019!$B$2:$B$81,0),MATCH(O$4,[1]acpsa_table1_production_2019!$C$1:$AM$1,0)),0)</f>
        <v>0</v>
      </c>
      <c r="P30" s="16">
        <f>ROUND(INDEX([1]acpsa_table1_production_2019!$C$2:$AM$81,MATCH($A30,[1]acpsa_table1_production_2019!$B$2:$B$81,0),MATCH(P$4,[1]acpsa_table1_production_2019!$C$1:$AM$1,0)),0)</f>
        <v>0</v>
      </c>
      <c r="Q30" s="16">
        <f>ROUND(INDEX([1]acpsa_table1_production_2019!$C$2:$AM$81,MATCH($A30,[1]acpsa_table1_production_2019!$B$2:$B$81,0),MATCH(Q$4,[1]acpsa_table1_production_2019!$C$1:$AM$1,0)),0)</f>
        <v>0</v>
      </c>
      <c r="R30" s="16">
        <f>ROUND(INDEX([1]acpsa_table1_production_2019!$C$2:$AM$81,MATCH($A30,[1]acpsa_table1_production_2019!$B$2:$B$81,0),MATCH(R$4,[1]acpsa_table1_production_2019!$C$1:$AM$1,0)),0)</f>
        <v>0</v>
      </c>
      <c r="S30" s="16">
        <f>ROUND(INDEX([1]acpsa_table1_production_2019!$C$2:$AM$81,MATCH($A30,[1]acpsa_table1_production_2019!$B$2:$B$81,0),MATCH(S$4,[1]acpsa_table1_production_2019!$C$1:$AM$1,0)),0)</f>
        <v>0</v>
      </c>
      <c r="T30" s="16">
        <f>ROUND(INDEX([1]acpsa_table1_production_2019!$C$2:$AM$81,MATCH($A30,[1]acpsa_table1_production_2019!$B$2:$B$81,0),MATCH(T$4,[1]acpsa_table1_production_2019!$C$1:$AM$1,0)),0)</f>
        <v>0</v>
      </c>
      <c r="U30" s="16">
        <f>ROUND(INDEX([1]acpsa_table1_production_2019!$C$2:$AM$81,MATCH($A30,[1]acpsa_table1_production_2019!$B$2:$B$81,0),MATCH(U$4,[1]acpsa_table1_production_2019!$C$1:$AM$1,0)),0)</f>
        <v>0</v>
      </c>
      <c r="V30" s="100">
        <f>ROUND(INDEX([1]acpsa_table1_production_2019!$C$2:$AM$81,MATCH($A30,[1]acpsa_table1_production_2019!$B$2:$B$81,0),MATCH(V$4,[1]acpsa_table1_production_2019!$C$1:$AM$1,0)),0)</f>
        <v>0</v>
      </c>
      <c r="W30" s="14">
        <f>ROUND(INDEX([1]acpsa_table1_production_2019!$C$2:$AM$81,MATCH($A30,[1]acpsa_table1_production_2019!$B$2:$B$81,0),MATCH(W$4,[1]acpsa_table1_production_2019!$C$1:$AM$1,0)),0)</f>
        <v>0</v>
      </c>
      <c r="X30" s="14">
        <f>ROUND(INDEX([1]acpsa_table1_production_2019!$C$2:$AM$81,MATCH($A30,[1]acpsa_table1_production_2019!$B$2:$B$81,0),MATCH(X$4,[1]acpsa_table1_production_2019!$C$1:$AM$1,0)),0)</f>
        <v>0</v>
      </c>
      <c r="Y30" s="14">
        <f>ROUND(INDEX([1]acpsa_table1_production_2019!$C$2:$AM$81,MATCH($A30,[1]acpsa_table1_production_2019!$B$2:$B$81,0),MATCH(Y$4,[1]acpsa_table1_production_2019!$C$1:$AM$1,0)),0)</f>
        <v>0</v>
      </c>
      <c r="Z30" s="14">
        <f>ROUND(INDEX([1]acpsa_table1_production_2019!$C$2:$AM$81,MATCH($A30,[1]acpsa_table1_production_2019!$B$2:$B$81,0),MATCH(Z$4,[1]acpsa_table1_production_2019!$C$1:$AM$1,0)),0)</f>
        <v>0</v>
      </c>
      <c r="AA30" s="14">
        <f>ROUND(INDEX([1]acpsa_table1_production_2019!$C$2:$AM$81,MATCH($A30,[1]acpsa_table1_production_2019!$B$2:$B$81,0),MATCH(AA$4,[1]acpsa_table1_production_2019!$C$1:$AM$1,0)),0)</f>
        <v>0</v>
      </c>
      <c r="AB30" s="14">
        <f>ROUND(INDEX([1]acpsa_table1_production_2019!$C$2:$AM$81,MATCH($A30,[1]acpsa_table1_production_2019!$B$2:$B$81,0),MATCH(AB$4,[1]acpsa_table1_production_2019!$C$1:$AM$1,0)),0)</f>
        <v>0</v>
      </c>
      <c r="AC30" s="15">
        <f>ROUND(INDEX([1]acpsa_table1_production_2019!$C$2:$AM$81,MATCH($A30,[1]acpsa_table1_production_2019!$B$2:$B$81,0),MATCH(AC$4,[1]acpsa_table1_production_2019!$C$1:$AM$1,0)),0)</f>
        <v>0</v>
      </c>
      <c r="AD30" s="16">
        <f>ROUND(INDEX([1]acpsa_table1_production_2019!$C$2:$AM$81,MATCH($A30,[1]acpsa_table1_production_2019!$B$2:$B$81,0),MATCH(AD$4,[1]acpsa_table1_production_2019!$C$1:$AM$1,0)),0)</f>
        <v>0</v>
      </c>
      <c r="AE30" s="16">
        <f>ROUND(INDEX([1]acpsa_table1_production_2019!$C$2:$AM$81,MATCH($A30,[1]acpsa_table1_production_2019!$B$2:$B$81,0),MATCH(AE$4,[1]acpsa_table1_production_2019!$C$1:$AM$1,0)),0)</f>
        <v>0</v>
      </c>
      <c r="AF30" s="16">
        <f>ROUND(INDEX([1]acpsa_table1_production_2019!$C$2:$AM$81,MATCH($A30,[1]acpsa_table1_production_2019!$B$2:$B$81,0),MATCH(AF$4,[1]acpsa_table1_production_2019!$C$1:$AM$1,0)),0)</f>
        <v>0</v>
      </c>
      <c r="AG30" s="16">
        <f>ROUND(INDEX([1]acpsa_table1_production_2019!$C$2:$AM$81,MATCH($A30,[1]acpsa_table1_production_2019!$B$2:$B$81,0),MATCH(AG$4,[1]acpsa_table1_production_2019!$C$1:$AM$1,0)),0)</f>
        <v>0</v>
      </c>
      <c r="AH30" s="16">
        <f>ROUND(INDEX([1]acpsa_table1_production_2019!$C$2:$AM$81,MATCH($A30,[1]acpsa_table1_production_2019!$B$2:$B$81,0),MATCH(AH$4,[1]acpsa_table1_production_2019!$C$1:$AM$1,0)),0)</f>
        <v>0</v>
      </c>
      <c r="AI30" s="16">
        <f>ROUND(INDEX([1]acpsa_table1_production_2019!$C$2:$AM$81,MATCH($A30,[1]acpsa_table1_production_2019!$B$2:$B$81,0),MATCH(AI$4,[1]acpsa_table1_production_2019!$C$1:$AM$1,0)),0)</f>
        <v>0</v>
      </c>
      <c r="AJ30" s="16">
        <f>ROUND(INDEX([1]acpsa_table1_production_2019!$C$2:$AM$81,MATCH($A30,[1]acpsa_table1_production_2019!$B$2:$B$81,0),MATCH(AJ$4,[1]acpsa_table1_production_2019!$C$1:$AM$1,0)),0)</f>
        <v>4</v>
      </c>
      <c r="AK30" s="16">
        <f>ROUND(INDEX([1]acpsa_table1_production_2019!$C$2:$AM$81,MATCH($A30,[1]acpsa_table1_production_2019!$B$2:$B$81,0),MATCH(AK$4,[1]acpsa_table1_production_2019!$C$1:$AM$1,0)),0)</f>
        <v>3028</v>
      </c>
    </row>
    <row r="31" spans="1:37" x14ac:dyDescent="0.3">
      <c r="A31" s="3" t="s">
        <v>12</v>
      </c>
      <c r="B31" s="14">
        <f>ROUND(INDEX([1]acpsa_table1_production_2019!$C$2:$AM$81,MATCH($A31,[1]acpsa_table1_production_2019!$B$2:$B$81,0),MATCH(B$4,[1]acpsa_table1_production_2019!$C$1:$AM$1,0)),0)</f>
        <v>0</v>
      </c>
      <c r="C31" s="14">
        <f>ROUND(INDEX([1]acpsa_table1_production_2019!$C$2:$AM$81,MATCH($A31,[1]acpsa_table1_production_2019!$B$2:$B$81,0),MATCH(C$4,[1]acpsa_table1_production_2019!$C$1:$AM$1,0)),0)</f>
        <v>0</v>
      </c>
      <c r="D31" s="14">
        <f>ROUND(INDEX([1]acpsa_table1_production_2019!$C$2:$AM$81,MATCH($A31,[1]acpsa_table1_production_2019!$B$2:$B$81,0),MATCH(D$4,[1]acpsa_table1_production_2019!$C$1:$AM$1,0)),0)</f>
        <v>0</v>
      </c>
      <c r="E31" s="14">
        <f>ROUND(INDEX([1]acpsa_table1_production_2019!$C$2:$AM$81,MATCH($A31,[1]acpsa_table1_production_2019!$B$2:$B$81,0),MATCH(E$4,[1]acpsa_table1_production_2019!$C$1:$AM$1,0)),0)</f>
        <v>0</v>
      </c>
      <c r="F31" s="14">
        <f>ROUND(INDEX([1]acpsa_table1_production_2019!$C$2:$AM$81,MATCH($A31,[1]acpsa_table1_production_2019!$B$2:$B$81,0),MATCH(F$4,[1]acpsa_table1_production_2019!$C$1:$AM$1,0)),0)</f>
        <v>0</v>
      </c>
      <c r="G31" s="14">
        <f>ROUND(INDEX([1]acpsa_table1_production_2019!$C$2:$AM$81,MATCH($A31,[1]acpsa_table1_production_2019!$B$2:$B$81,0),MATCH(G$4,[1]acpsa_table1_production_2019!$C$1:$AM$1,0)),0)</f>
        <v>0</v>
      </c>
      <c r="H31" s="14">
        <f>ROUND(INDEX([1]acpsa_table1_production_2019!$C$2:$AM$81,MATCH($A31,[1]acpsa_table1_production_2019!$B$2:$B$81,0),MATCH(H$4,[1]acpsa_table1_production_2019!$C$1:$AM$1,0)),0)</f>
        <v>0</v>
      </c>
      <c r="I31" s="14">
        <f>ROUND(INDEX([1]acpsa_table1_production_2019!$C$2:$AM$81,MATCH($A31,[1]acpsa_table1_production_2019!$B$2:$B$81,0),MATCH(I$4,[1]acpsa_table1_production_2019!$C$1:$AM$1,0)),0)</f>
        <v>0</v>
      </c>
      <c r="J31" s="14">
        <f>ROUND(INDEX([1]acpsa_table1_production_2019!$C$2:$AM$81,MATCH($A31,[1]acpsa_table1_production_2019!$B$2:$B$81,0),MATCH(J$4,[1]acpsa_table1_production_2019!$C$1:$AM$1,0)),0)</f>
        <v>40</v>
      </c>
      <c r="K31" s="14">
        <f>ROUND(INDEX([1]acpsa_table1_production_2019!$C$2:$AM$81,MATCH($A31,[1]acpsa_table1_production_2019!$B$2:$B$81,0),MATCH(K$4,[1]acpsa_table1_production_2019!$C$1:$AM$1,0)),0)</f>
        <v>12898</v>
      </c>
      <c r="L31" s="14">
        <f>ROUND(INDEX([1]acpsa_table1_production_2019!$C$2:$AM$81,MATCH($A31,[1]acpsa_table1_production_2019!$B$2:$B$81,0),MATCH(L$4,[1]acpsa_table1_production_2019!$C$1:$AM$1,0)),0)</f>
        <v>0</v>
      </c>
      <c r="M31" s="15">
        <f>ROUND(INDEX([1]acpsa_table1_production_2019!$C$2:$AM$81,MATCH($A31,[1]acpsa_table1_production_2019!$B$2:$B$81,0),MATCH(M$4,[1]acpsa_table1_production_2019!$C$1:$AM$1,0)),0)</f>
        <v>37</v>
      </c>
      <c r="N31" s="16">
        <f>ROUND(INDEX([1]acpsa_table1_production_2019!$C$2:$AM$81,MATCH($A31,[1]acpsa_table1_production_2019!$B$2:$B$81,0),MATCH(N$4,[1]acpsa_table1_production_2019!$C$1:$AM$1,0)),0)</f>
        <v>86</v>
      </c>
      <c r="O31" s="16">
        <f>ROUND(INDEX([1]acpsa_table1_production_2019!$C$2:$AM$81,MATCH($A31,[1]acpsa_table1_production_2019!$B$2:$B$81,0),MATCH(O$4,[1]acpsa_table1_production_2019!$C$1:$AM$1,0)),0)</f>
        <v>0</v>
      </c>
      <c r="P31" s="16">
        <f>ROUND(INDEX([1]acpsa_table1_production_2019!$C$2:$AM$81,MATCH($A31,[1]acpsa_table1_production_2019!$B$2:$B$81,0),MATCH(P$4,[1]acpsa_table1_production_2019!$C$1:$AM$1,0)),0)</f>
        <v>0</v>
      </c>
      <c r="Q31" s="16">
        <f>ROUND(INDEX([1]acpsa_table1_production_2019!$C$2:$AM$81,MATCH($A31,[1]acpsa_table1_production_2019!$B$2:$B$81,0),MATCH(Q$4,[1]acpsa_table1_production_2019!$C$1:$AM$1,0)),0)</f>
        <v>0</v>
      </c>
      <c r="R31" s="16">
        <f>ROUND(INDEX([1]acpsa_table1_production_2019!$C$2:$AM$81,MATCH($A31,[1]acpsa_table1_production_2019!$B$2:$B$81,0),MATCH(R$4,[1]acpsa_table1_production_2019!$C$1:$AM$1,0)),0)</f>
        <v>0</v>
      </c>
      <c r="S31" s="16">
        <f>ROUND(INDEX([1]acpsa_table1_production_2019!$C$2:$AM$81,MATCH($A31,[1]acpsa_table1_production_2019!$B$2:$B$81,0),MATCH(S$4,[1]acpsa_table1_production_2019!$C$1:$AM$1,0)),0)</f>
        <v>0</v>
      </c>
      <c r="T31" s="16">
        <f>ROUND(INDEX([1]acpsa_table1_production_2019!$C$2:$AM$81,MATCH($A31,[1]acpsa_table1_production_2019!$B$2:$B$81,0),MATCH(T$4,[1]acpsa_table1_production_2019!$C$1:$AM$1,0)),0)</f>
        <v>7</v>
      </c>
      <c r="U31" s="16">
        <f>ROUND(INDEX([1]acpsa_table1_production_2019!$C$2:$AM$81,MATCH($A31,[1]acpsa_table1_production_2019!$B$2:$B$81,0),MATCH(U$4,[1]acpsa_table1_production_2019!$C$1:$AM$1,0)),0)</f>
        <v>0</v>
      </c>
      <c r="V31" s="100">
        <f>ROUND(INDEX([1]acpsa_table1_production_2019!$C$2:$AM$81,MATCH($A31,[1]acpsa_table1_production_2019!$B$2:$B$81,0),MATCH(V$4,[1]acpsa_table1_production_2019!$C$1:$AM$1,0)),0)</f>
        <v>3</v>
      </c>
      <c r="W31" s="14">
        <f>ROUND(INDEX([1]acpsa_table1_production_2019!$C$2:$AM$81,MATCH($A31,[1]acpsa_table1_production_2019!$B$2:$B$81,0),MATCH(W$4,[1]acpsa_table1_production_2019!$C$1:$AM$1,0)),0)</f>
        <v>0</v>
      </c>
      <c r="X31" s="14">
        <f>ROUND(INDEX([1]acpsa_table1_production_2019!$C$2:$AM$81,MATCH($A31,[1]acpsa_table1_production_2019!$B$2:$B$81,0),MATCH(X$4,[1]acpsa_table1_production_2019!$C$1:$AM$1,0)),0)</f>
        <v>0</v>
      </c>
      <c r="Y31" s="14">
        <f>ROUND(INDEX([1]acpsa_table1_production_2019!$C$2:$AM$81,MATCH($A31,[1]acpsa_table1_production_2019!$B$2:$B$81,0),MATCH(Y$4,[1]acpsa_table1_production_2019!$C$1:$AM$1,0)),0)</f>
        <v>0</v>
      </c>
      <c r="Z31" s="14">
        <f>ROUND(INDEX([1]acpsa_table1_production_2019!$C$2:$AM$81,MATCH($A31,[1]acpsa_table1_production_2019!$B$2:$B$81,0),MATCH(Z$4,[1]acpsa_table1_production_2019!$C$1:$AM$1,0)),0)</f>
        <v>0</v>
      </c>
      <c r="AA31" s="14">
        <f>ROUND(INDEX([1]acpsa_table1_production_2019!$C$2:$AM$81,MATCH($A31,[1]acpsa_table1_production_2019!$B$2:$B$81,0),MATCH(AA$4,[1]acpsa_table1_production_2019!$C$1:$AM$1,0)),0)</f>
        <v>0</v>
      </c>
      <c r="AB31" s="14">
        <f>ROUND(INDEX([1]acpsa_table1_production_2019!$C$2:$AM$81,MATCH($A31,[1]acpsa_table1_production_2019!$B$2:$B$81,0),MATCH(AB$4,[1]acpsa_table1_production_2019!$C$1:$AM$1,0)),0)</f>
        <v>0</v>
      </c>
      <c r="AC31" s="15">
        <f>ROUND(INDEX([1]acpsa_table1_production_2019!$C$2:$AM$81,MATCH($A31,[1]acpsa_table1_production_2019!$B$2:$B$81,0),MATCH(AC$4,[1]acpsa_table1_production_2019!$C$1:$AM$1,0)),0)</f>
        <v>0</v>
      </c>
      <c r="AD31" s="16">
        <f>ROUND(INDEX([1]acpsa_table1_production_2019!$C$2:$AM$81,MATCH($A31,[1]acpsa_table1_production_2019!$B$2:$B$81,0),MATCH(AD$4,[1]acpsa_table1_production_2019!$C$1:$AM$1,0)),0)</f>
        <v>0</v>
      </c>
      <c r="AE31" s="16">
        <f>ROUND(INDEX([1]acpsa_table1_production_2019!$C$2:$AM$81,MATCH($A31,[1]acpsa_table1_production_2019!$B$2:$B$81,0),MATCH(AE$4,[1]acpsa_table1_production_2019!$C$1:$AM$1,0)),0)</f>
        <v>0</v>
      </c>
      <c r="AF31" s="16">
        <f>ROUND(INDEX([1]acpsa_table1_production_2019!$C$2:$AM$81,MATCH($A31,[1]acpsa_table1_production_2019!$B$2:$B$81,0),MATCH(AF$4,[1]acpsa_table1_production_2019!$C$1:$AM$1,0)),0)</f>
        <v>0</v>
      </c>
      <c r="AG31" s="16">
        <f>ROUND(INDEX([1]acpsa_table1_production_2019!$C$2:$AM$81,MATCH($A31,[1]acpsa_table1_production_2019!$B$2:$B$81,0),MATCH(AG$4,[1]acpsa_table1_production_2019!$C$1:$AM$1,0)),0)</f>
        <v>0</v>
      </c>
      <c r="AH31" s="16">
        <f>ROUND(INDEX([1]acpsa_table1_production_2019!$C$2:$AM$81,MATCH($A31,[1]acpsa_table1_production_2019!$B$2:$B$81,0),MATCH(AH$4,[1]acpsa_table1_production_2019!$C$1:$AM$1,0)),0)</f>
        <v>0</v>
      </c>
      <c r="AI31" s="16">
        <f>ROUND(INDEX([1]acpsa_table1_production_2019!$C$2:$AM$81,MATCH($A31,[1]acpsa_table1_production_2019!$B$2:$B$81,0),MATCH(AI$4,[1]acpsa_table1_production_2019!$C$1:$AM$1,0)),0)</f>
        <v>0</v>
      </c>
      <c r="AJ31" s="16">
        <f>ROUND(INDEX([1]acpsa_table1_production_2019!$C$2:$AM$81,MATCH($A31,[1]acpsa_table1_production_2019!$B$2:$B$81,0),MATCH(AJ$4,[1]acpsa_table1_production_2019!$C$1:$AM$1,0)),0)</f>
        <v>0</v>
      </c>
      <c r="AK31" s="16">
        <f>ROUND(INDEX([1]acpsa_table1_production_2019!$C$2:$AM$81,MATCH($A31,[1]acpsa_table1_production_2019!$B$2:$B$81,0),MATCH(AK$4,[1]acpsa_table1_production_2019!$C$1:$AM$1,0)),0)</f>
        <v>13072</v>
      </c>
    </row>
    <row r="32" spans="1:37" x14ac:dyDescent="0.3">
      <c r="A32" s="3" t="s">
        <v>58</v>
      </c>
      <c r="B32" s="14">
        <f>ROUND(INDEX([1]acpsa_table1_production_2019!$C$2:$AM$81,MATCH($A32,[1]acpsa_table1_production_2019!$B$2:$B$81,0),MATCH(B$4,[1]acpsa_table1_production_2019!$C$1:$AM$1,0)),0)</f>
        <v>0</v>
      </c>
      <c r="C32" s="14">
        <f>ROUND(INDEX([1]acpsa_table1_production_2019!$C$2:$AM$81,MATCH($A32,[1]acpsa_table1_production_2019!$B$2:$B$81,0),MATCH(C$4,[1]acpsa_table1_production_2019!$C$1:$AM$1,0)),0)</f>
        <v>0</v>
      </c>
      <c r="D32" s="14">
        <f>ROUND(INDEX([1]acpsa_table1_production_2019!$C$2:$AM$81,MATCH($A32,[1]acpsa_table1_production_2019!$B$2:$B$81,0),MATCH(D$4,[1]acpsa_table1_production_2019!$C$1:$AM$1,0)),0)</f>
        <v>0</v>
      </c>
      <c r="E32" s="14">
        <f>ROUND(INDEX([1]acpsa_table1_production_2019!$C$2:$AM$81,MATCH($A32,[1]acpsa_table1_production_2019!$B$2:$B$81,0),MATCH(E$4,[1]acpsa_table1_production_2019!$C$1:$AM$1,0)),0)</f>
        <v>0</v>
      </c>
      <c r="F32" s="14">
        <f>ROUND(INDEX([1]acpsa_table1_production_2019!$C$2:$AM$81,MATCH($A32,[1]acpsa_table1_production_2019!$B$2:$B$81,0),MATCH(F$4,[1]acpsa_table1_production_2019!$C$1:$AM$1,0)),0)</f>
        <v>0</v>
      </c>
      <c r="G32" s="14">
        <f>ROUND(INDEX([1]acpsa_table1_production_2019!$C$2:$AM$81,MATCH($A32,[1]acpsa_table1_production_2019!$B$2:$B$81,0),MATCH(G$4,[1]acpsa_table1_production_2019!$C$1:$AM$1,0)),0)</f>
        <v>0</v>
      </c>
      <c r="H32" s="14">
        <f>ROUND(INDEX([1]acpsa_table1_production_2019!$C$2:$AM$81,MATCH($A32,[1]acpsa_table1_production_2019!$B$2:$B$81,0),MATCH(H$4,[1]acpsa_table1_production_2019!$C$1:$AM$1,0)),0)</f>
        <v>0</v>
      </c>
      <c r="I32" s="14">
        <f>ROUND(INDEX([1]acpsa_table1_production_2019!$C$2:$AM$81,MATCH($A32,[1]acpsa_table1_production_2019!$B$2:$B$81,0),MATCH(I$4,[1]acpsa_table1_production_2019!$C$1:$AM$1,0)),0)</f>
        <v>0</v>
      </c>
      <c r="J32" s="14">
        <f>ROUND(INDEX([1]acpsa_table1_production_2019!$C$2:$AM$81,MATCH($A32,[1]acpsa_table1_production_2019!$B$2:$B$81,0),MATCH(J$4,[1]acpsa_table1_production_2019!$C$1:$AM$1,0)),0)</f>
        <v>14</v>
      </c>
      <c r="K32" s="14">
        <f>ROUND(INDEX([1]acpsa_table1_production_2019!$C$2:$AM$81,MATCH($A32,[1]acpsa_table1_production_2019!$B$2:$B$81,0),MATCH(K$4,[1]acpsa_table1_production_2019!$C$1:$AM$1,0)),0)</f>
        <v>39</v>
      </c>
      <c r="L32" s="14">
        <f>ROUND(INDEX([1]acpsa_table1_production_2019!$C$2:$AM$81,MATCH($A32,[1]acpsa_table1_production_2019!$B$2:$B$81,0),MATCH(L$4,[1]acpsa_table1_production_2019!$C$1:$AM$1,0)),0)</f>
        <v>0</v>
      </c>
      <c r="M32" s="15">
        <f>ROUND(INDEX([1]acpsa_table1_production_2019!$C$2:$AM$81,MATCH($A32,[1]acpsa_table1_production_2019!$B$2:$B$81,0),MATCH(M$4,[1]acpsa_table1_production_2019!$C$1:$AM$1,0)),0)</f>
        <v>0</v>
      </c>
      <c r="N32" s="16">
        <f>ROUND(INDEX([1]acpsa_table1_production_2019!$C$2:$AM$81,MATCH($A32,[1]acpsa_table1_production_2019!$B$2:$B$81,0),MATCH(N$4,[1]acpsa_table1_production_2019!$C$1:$AM$1,0)),0)</f>
        <v>1410</v>
      </c>
      <c r="O32" s="16">
        <f>ROUND(INDEX([1]acpsa_table1_production_2019!$C$2:$AM$81,MATCH($A32,[1]acpsa_table1_production_2019!$B$2:$B$81,0),MATCH(O$4,[1]acpsa_table1_production_2019!$C$1:$AM$1,0)),0)</f>
        <v>0</v>
      </c>
      <c r="P32" s="16">
        <f>ROUND(INDEX([1]acpsa_table1_production_2019!$C$2:$AM$81,MATCH($A32,[1]acpsa_table1_production_2019!$B$2:$B$81,0),MATCH(P$4,[1]acpsa_table1_production_2019!$C$1:$AM$1,0)),0)</f>
        <v>0</v>
      </c>
      <c r="Q32" s="16">
        <f>ROUND(INDEX([1]acpsa_table1_production_2019!$C$2:$AM$81,MATCH($A32,[1]acpsa_table1_production_2019!$B$2:$B$81,0),MATCH(Q$4,[1]acpsa_table1_production_2019!$C$1:$AM$1,0)),0)</f>
        <v>0</v>
      </c>
      <c r="R32" s="16">
        <f>ROUND(INDEX([1]acpsa_table1_production_2019!$C$2:$AM$81,MATCH($A32,[1]acpsa_table1_production_2019!$B$2:$B$81,0),MATCH(R$4,[1]acpsa_table1_production_2019!$C$1:$AM$1,0)),0)</f>
        <v>0</v>
      </c>
      <c r="S32" s="16">
        <f>ROUND(INDEX([1]acpsa_table1_production_2019!$C$2:$AM$81,MATCH($A32,[1]acpsa_table1_production_2019!$B$2:$B$81,0),MATCH(S$4,[1]acpsa_table1_production_2019!$C$1:$AM$1,0)),0)</f>
        <v>0</v>
      </c>
      <c r="T32" s="16">
        <f>ROUND(INDEX([1]acpsa_table1_production_2019!$C$2:$AM$81,MATCH($A32,[1]acpsa_table1_production_2019!$B$2:$B$81,0),MATCH(T$4,[1]acpsa_table1_production_2019!$C$1:$AM$1,0)),0)</f>
        <v>0</v>
      </c>
      <c r="U32" s="16">
        <f>ROUND(INDEX([1]acpsa_table1_production_2019!$C$2:$AM$81,MATCH($A32,[1]acpsa_table1_production_2019!$B$2:$B$81,0),MATCH(U$4,[1]acpsa_table1_production_2019!$C$1:$AM$1,0)),0)</f>
        <v>0</v>
      </c>
      <c r="V32" s="100">
        <f>ROUND(INDEX([1]acpsa_table1_production_2019!$C$2:$AM$81,MATCH($A32,[1]acpsa_table1_production_2019!$B$2:$B$81,0),MATCH(V$4,[1]acpsa_table1_production_2019!$C$1:$AM$1,0)),0)</f>
        <v>0</v>
      </c>
      <c r="W32" s="14">
        <f>ROUND(INDEX([1]acpsa_table1_production_2019!$C$2:$AM$81,MATCH($A32,[1]acpsa_table1_production_2019!$B$2:$B$81,0),MATCH(W$4,[1]acpsa_table1_production_2019!$C$1:$AM$1,0)),0)</f>
        <v>0</v>
      </c>
      <c r="X32" s="14">
        <f>ROUND(INDEX([1]acpsa_table1_production_2019!$C$2:$AM$81,MATCH($A32,[1]acpsa_table1_production_2019!$B$2:$B$81,0),MATCH(X$4,[1]acpsa_table1_production_2019!$C$1:$AM$1,0)),0)</f>
        <v>0</v>
      </c>
      <c r="Y32" s="14">
        <f>ROUND(INDEX([1]acpsa_table1_production_2019!$C$2:$AM$81,MATCH($A32,[1]acpsa_table1_production_2019!$B$2:$B$81,0),MATCH(Y$4,[1]acpsa_table1_production_2019!$C$1:$AM$1,0)),0)</f>
        <v>0</v>
      </c>
      <c r="Z32" s="14">
        <f>ROUND(INDEX([1]acpsa_table1_production_2019!$C$2:$AM$81,MATCH($A32,[1]acpsa_table1_production_2019!$B$2:$B$81,0),MATCH(Z$4,[1]acpsa_table1_production_2019!$C$1:$AM$1,0)),0)</f>
        <v>0</v>
      </c>
      <c r="AA32" s="14">
        <f>ROUND(INDEX([1]acpsa_table1_production_2019!$C$2:$AM$81,MATCH($A32,[1]acpsa_table1_production_2019!$B$2:$B$81,0),MATCH(AA$4,[1]acpsa_table1_production_2019!$C$1:$AM$1,0)),0)</f>
        <v>0</v>
      </c>
      <c r="AB32" s="14">
        <f>ROUND(INDEX([1]acpsa_table1_production_2019!$C$2:$AM$81,MATCH($A32,[1]acpsa_table1_production_2019!$B$2:$B$81,0),MATCH(AB$4,[1]acpsa_table1_production_2019!$C$1:$AM$1,0)),0)</f>
        <v>0</v>
      </c>
      <c r="AC32" s="15">
        <f>ROUND(INDEX([1]acpsa_table1_production_2019!$C$2:$AM$81,MATCH($A32,[1]acpsa_table1_production_2019!$B$2:$B$81,0),MATCH(AC$4,[1]acpsa_table1_production_2019!$C$1:$AM$1,0)),0)</f>
        <v>0</v>
      </c>
      <c r="AD32" s="16">
        <f>ROUND(INDEX([1]acpsa_table1_production_2019!$C$2:$AM$81,MATCH($A32,[1]acpsa_table1_production_2019!$B$2:$B$81,0),MATCH(AD$4,[1]acpsa_table1_production_2019!$C$1:$AM$1,0)),0)</f>
        <v>0</v>
      </c>
      <c r="AE32" s="16">
        <f>ROUND(INDEX([1]acpsa_table1_production_2019!$C$2:$AM$81,MATCH($A32,[1]acpsa_table1_production_2019!$B$2:$B$81,0),MATCH(AE$4,[1]acpsa_table1_production_2019!$C$1:$AM$1,0)),0)</f>
        <v>0</v>
      </c>
      <c r="AF32" s="16">
        <f>ROUND(INDEX([1]acpsa_table1_production_2019!$C$2:$AM$81,MATCH($A32,[1]acpsa_table1_production_2019!$B$2:$B$81,0),MATCH(AF$4,[1]acpsa_table1_production_2019!$C$1:$AM$1,0)),0)</f>
        <v>0</v>
      </c>
      <c r="AG32" s="16">
        <f>ROUND(INDEX([1]acpsa_table1_production_2019!$C$2:$AM$81,MATCH($A32,[1]acpsa_table1_production_2019!$B$2:$B$81,0),MATCH(AG$4,[1]acpsa_table1_production_2019!$C$1:$AM$1,0)),0)</f>
        <v>0</v>
      </c>
      <c r="AH32" s="16">
        <f>ROUND(INDEX([1]acpsa_table1_production_2019!$C$2:$AM$81,MATCH($A32,[1]acpsa_table1_production_2019!$B$2:$B$81,0),MATCH(AH$4,[1]acpsa_table1_production_2019!$C$1:$AM$1,0)),0)</f>
        <v>0</v>
      </c>
      <c r="AI32" s="16">
        <f>ROUND(INDEX([1]acpsa_table1_production_2019!$C$2:$AM$81,MATCH($A32,[1]acpsa_table1_production_2019!$B$2:$B$81,0),MATCH(AI$4,[1]acpsa_table1_production_2019!$C$1:$AM$1,0)),0)</f>
        <v>0</v>
      </c>
      <c r="AJ32" s="16">
        <f>ROUND(INDEX([1]acpsa_table1_production_2019!$C$2:$AM$81,MATCH($A32,[1]acpsa_table1_production_2019!$B$2:$B$81,0),MATCH(AJ$4,[1]acpsa_table1_production_2019!$C$1:$AM$1,0)),0)</f>
        <v>0</v>
      </c>
      <c r="AK32" s="16">
        <f>ROUND(INDEX([1]acpsa_table1_production_2019!$C$2:$AM$81,MATCH($A32,[1]acpsa_table1_production_2019!$B$2:$B$81,0),MATCH(AK$4,[1]acpsa_table1_production_2019!$C$1:$AM$1,0)),0)</f>
        <v>1463</v>
      </c>
    </row>
    <row r="33" spans="1:37" x14ac:dyDescent="0.3">
      <c r="A33" s="3" t="s">
        <v>13</v>
      </c>
      <c r="B33" s="14">
        <f>ROUND(INDEX([1]acpsa_table1_production_2019!$C$2:$AM$81,MATCH($A33,[1]acpsa_table1_production_2019!$B$2:$B$81,0),MATCH(B$4,[1]acpsa_table1_production_2019!$C$1:$AM$1,0)),0)</f>
        <v>0</v>
      </c>
      <c r="C33" s="14">
        <f>ROUND(INDEX([1]acpsa_table1_production_2019!$C$2:$AM$81,MATCH($A33,[1]acpsa_table1_production_2019!$B$2:$B$81,0),MATCH(C$4,[1]acpsa_table1_production_2019!$C$1:$AM$1,0)),0)</f>
        <v>0</v>
      </c>
      <c r="D33" s="14">
        <f>ROUND(INDEX([1]acpsa_table1_production_2019!$C$2:$AM$81,MATCH($A33,[1]acpsa_table1_production_2019!$B$2:$B$81,0),MATCH(D$4,[1]acpsa_table1_production_2019!$C$1:$AM$1,0)),0)</f>
        <v>0</v>
      </c>
      <c r="E33" s="14">
        <f>ROUND(INDEX([1]acpsa_table1_production_2019!$C$2:$AM$81,MATCH($A33,[1]acpsa_table1_production_2019!$B$2:$B$81,0),MATCH(E$4,[1]acpsa_table1_production_2019!$C$1:$AM$1,0)),0)</f>
        <v>0</v>
      </c>
      <c r="F33" s="14">
        <f>ROUND(INDEX([1]acpsa_table1_production_2019!$C$2:$AM$81,MATCH($A33,[1]acpsa_table1_production_2019!$B$2:$B$81,0),MATCH(F$4,[1]acpsa_table1_production_2019!$C$1:$AM$1,0)),0)</f>
        <v>0</v>
      </c>
      <c r="G33" s="14">
        <f>ROUND(INDEX([1]acpsa_table1_production_2019!$C$2:$AM$81,MATCH($A33,[1]acpsa_table1_production_2019!$B$2:$B$81,0),MATCH(G$4,[1]acpsa_table1_production_2019!$C$1:$AM$1,0)),0)</f>
        <v>0</v>
      </c>
      <c r="H33" s="14">
        <f>ROUND(INDEX([1]acpsa_table1_production_2019!$C$2:$AM$81,MATCH($A33,[1]acpsa_table1_production_2019!$B$2:$B$81,0),MATCH(H$4,[1]acpsa_table1_production_2019!$C$1:$AM$1,0)),0)</f>
        <v>0</v>
      </c>
      <c r="I33" s="14">
        <f>ROUND(INDEX([1]acpsa_table1_production_2019!$C$2:$AM$81,MATCH($A33,[1]acpsa_table1_production_2019!$B$2:$B$81,0),MATCH(I$4,[1]acpsa_table1_production_2019!$C$1:$AM$1,0)),0)</f>
        <v>0</v>
      </c>
      <c r="J33" s="14">
        <f>ROUND(INDEX([1]acpsa_table1_production_2019!$C$2:$AM$81,MATCH($A33,[1]acpsa_table1_production_2019!$B$2:$B$81,0),MATCH(J$4,[1]acpsa_table1_production_2019!$C$1:$AM$1,0)),0)</f>
        <v>0</v>
      </c>
      <c r="K33" s="14">
        <f>ROUND(INDEX([1]acpsa_table1_production_2019!$C$2:$AM$81,MATCH($A33,[1]acpsa_table1_production_2019!$B$2:$B$81,0),MATCH(K$4,[1]acpsa_table1_production_2019!$C$1:$AM$1,0)),0)</f>
        <v>0</v>
      </c>
      <c r="L33" s="14">
        <f>ROUND(INDEX([1]acpsa_table1_production_2019!$C$2:$AM$81,MATCH($A33,[1]acpsa_table1_production_2019!$B$2:$B$81,0),MATCH(L$4,[1]acpsa_table1_production_2019!$C$1:$AM$1,0)),0)</f>
        <v>2185</v>
      </c>
      <c r="M33" s="15">
        <f>ROUND(INDEX([1]acpsa_table1_production_2019!$C$2:$AM$81,MATCH($A33,[1]acpsa_table1_production_2019!$B$2:$B$81,0),MATCH(M$4,[1]acpsa_table1_production_2019!$C$1:$AM$1,0)),0)</f>
        <v>0</v>
      </c>
      <c r="N33" s="16">
        <f>ROUND(INDEX([1]acpsa_table1_production_2019!$C$2:$AM$81,MATCH($A33,[1]acpsa_table1_production_2019!$B$2:$B$81,0),MATCH(N$4,[1]acpsa_table1_production_2019!$C$1:$AM$1,0)),0)</f>
        <v>0</v>
      </c>
      <c r="O33" s="16">
        <f>ROUND(INDEX([1]acpsa_table1_production_2019!$C$2:$AM$81,MATCH($A33,[1]acpsa_table1_production_2019!$B$2:$B$81,0),MATCH(O$4,[1]acpsa_table1_production_2019!$C$1:$AM$1,0)),0)</f>
        <v>0</v>
      </c>
      <c r="P33" s="16">
        <f>ROUND(INDEX([1]acpsa_table1_production_2019!$C$2:$AM$81,MATCH($A33,[1]acpsa_table1_production_2019!$B$2:$B$81,0),MATCH(P$4,[1]acpsa_table1_production_2019!$C$1:$AM$1,0)),0)</f>
        <v>0</v>
      </c>
      <c r="Q33" s="16">
        <f>ROUND(INDEX([1]acpsa_table1_production_2019!$C$2:$AM$81,MATCH($A33,[1]acpsa_table1_production_2019!$B$2:$B$81,0),MATCH(Q$4,[1]acpsa_table1_production_2019!$C$1:$AM$1,0)),0)</f>
        <v>0</v>
      </c>
      <c r="R33" s="16">
        <f>ROUND(INDEX([1]acpsa_table1_production_2019!$C$2:$AM$81,MATCH($A33,[1]acpsa_table1_production_2019!$B$2:$B$81,0),MATCH(R$4,[1]acpsa_table1_production_2019!$C$1:$AM$1,0)),0)</f>
        <v>0</v>
      </c>
      <c r="S33" s="16">
        <f>ROUND(INDEX([1]acpsa_table1_production_2019!$C$2:$AM$81,MATCH($A33,[1]acpsa_table1_production_2019!$B$2:$B$81,0),MATCH(S$4,[1]acpsa_table1_production_2019!$C$1:$AM$1,0)),0)</f>
        <v>0</v>
      </c>
      <c r="T33" s="16">
        <f>ROUND(INDEX([1]acpsa_table1_production_2019!$C$2:$AM$81,MATCH($A33,[1]acpsa_table1_production_2019!$B$2:$B$81,0),MATCH(T$4,[1]acpsa_table1_production_2019!$C$1:$AM$1,0)),0)</f>
        <v>110</v>
      </c>
      <c r="U33" s="16">
        <f>ROUND(INDEX([1]acpsa_table1_production_2019!$C$2:$AM$81,MATCH($A33,[1]acpsa_table1_production_2019!$B$2:$B$81,0),MATCH(U$4,[1]acpsa_table1_production_2019!$C$1:$AM$1,0)),0)</f>
        <v>0</v>
      </c>
      <c r="V33" s="100">
        <f>ROUND(INDEX([1]acpsa_table1_production_2019!$C$2:$AM$81,MATCH($A33,[1]acpsa_table1_production_2019!$B$2:$B$81,0),MATCH(V$4,[1]acpsa_table1_production_2019!$C$1:$AM$1,0)),0)</f>
        <v>0</v>
      </c>
      <c r="W33" s="14">
        <f>ROUND(INDEX([1]acpsa_table1_production_2019!$C$2:$AM$81,MATCH($A33,[1]acpsa_table1_production_2019!$B$2:$B$81,0),MATCH(W$4,[1]acpsa_table1_production_2019!$C$1:$AM$1,0)),0)</f>
        <v>0</v>
      </c>
      <c r="X33" s="14">
        <f>ROUND(INDEX([1]acpsa_table1_production_2019!$C$2:$AM$81,MATCH($A33,[1]acpsa_table1_production_2019!$B$2:$B$81,0),MATCH(X$4,[1]acpsa_table1_production_2019!$C$1:$AM$1,0)),0)</f>
        <v>0</v>
      </c>
      <c r="Y33" s="14">
        <f>ROUND(INDEX([1]acpsa_table1_production_2019!$C$2:$AM$81,MATCH($A33,[1]acpsa_table1_production_2019!$B$2:$B$81,0),MATCH(Y$4,[1]acpsa_table1_production_2019!$C$1:$AM$1,0)),0)</f>
        <v>0</v>
      </c>
      <c r="Z33" s="14">
        <f>ROUND(INDEX([1]acpsa_table1_production_2019!$C$2:$AM$81,MATCH($A33,[1]acpsa_table1_production_2019!$B$2:$B$81,0),MATCH(Z$4,[1]acpsa_table1_production_2019!$C$1:$AM$1,0)),0)</f>
        <v>0</v>
      </c>
      <c r="AA33" s="14">
        <f>ROUND(INDEX([1]acpsa_table1_production_2019!$C$2:$AM$81,MATCH($A33,[1]acpsa_table1_production_2019!$B$2:$B$81,0),MATCH(AA$4,[1]acpsa_table1_production_2019!$C$1:$AM$1,0)),0)</f>
        <v>0</v>
      </c>
      <c r="AB33" s="14">
        <f>ROUND(INDEX([1]acpsa_table1_production_2019!$C$2:$AM$81,MATCH($A33,[1]acpsa_table1_production_2019!$B$2:$B$81,0),MATCH(AB$4,[1]acpsa_table1_production_2019!$C$1:$AM$1,0)),0)</f>
        <v>0</v>
      </c>
      <c r="AC33" s="15">
        <f>ROUND(INDEX([1]acpsa_table1_production_2019!$C$2:$AM$81,MATCH($A33,[1]acpsa_table1_production_2019!$B$2:$B$81,0),MATCH(AC$4,[1]acpsa_table1_production_2019!$C$1:$AM$1,0)),0)</f>
        <v>0</v>
      </c>
      <c r="AD33" s="16">
        <f>ROUND(INDEX([1]acpsa_table1_production_2019!$C$2:$AM$81,MATCH($A33,[1]acpsa_table1_production_2019!$B$2:$B$81,0),MATCH(AD$4,[1]acpsa_table1_production_2019!$C$1:$AM$1,0)),0)</f>
        <v>0</v>
      </c>
      <c r="AE33" s="16">
        <f>ROUND(INDEX([1]acpsa_table1_production_2019!$C$2:$AM$81,MATCH($A33,[1]acpsa_table1_production_2019!$B$2:$B$81,0),MATCH(AE$4,[1]acpsa_table1_production_2019!$C$1:$AM$1,0)),0)</f>
        <v>0</v>
      </c>
      <c r="AF33" s="16">
        <f>ROUND(INDEX([1]acpsa_table1_production_2019!$C$2:$AM$81,MATCH($A33,[1]acpsa_table1_production_2019!$B$2:$B$81,0),MATCH(AF$4,[1]acpsa_table1_production_2019!$C$1:$AM$1,0)),0)</f>
        <v>0</v>
      </c>
      <c r="AG33" s="16">
        <f>ROUND(INDEX([1]acpsa_table1_production_2019!$C$2:$AM$81,MATCH($A33,[1]acpsa_table1_production_2019!$B$2:$B$81,0),MATCH(AG$4,[1]acpsa_table1_production_2019!$C$1:$AM$1,0)),0)</f>
        <v>0</v>
      </c>
      <c r="AH33" s="16">
        <f>ROUND(INDEX([1]acpsa_table1_production_2019!$C$2:$AM$81,MATCH($A33,[1]acpsa_table1_production_2019!$B$2:$B$81,0),MATCH(AH$4,[1]acpsa_table1_production_2019!$C$1:$AM$1,0)),0)</f>
        <v>36</v>
      </c>
      <c r="AI33" s="16">
        <f>ROUND(INDEX([1]acpsa_table1_production_2019!$C$2:$AM$81,MATCH($A33,[1]acpsa_table1_production_2019!$B$2:$B$81,0),MATCH(AI$4,[1]acpsa_table1_production_2019!$C$1:$AM$1,0)),0)</f>
        <v>0</v>
      </c>
      <c r="AJ33" s="16">
        <f>ROUND(INDEX([1]acpsa_table1_production_2019!$C$2:$AM$81,MATCH($A33,[1]acpsa_table1_production_2019!$B$2:$B$81,0),MATCH(AJ$4,[1]acpsa_table1_production_2019!$C$1:$AM$1,0)),0)</f>
        <v>1283</v>
      </c>
      <c r="AK33" s="16">
        <f>ROUND(INDEX([1]acpsa_table1_production_2019!$C$2:$AM$81,MATCH($A33,[1]acpsa_table1_production_2019!$B$2:$B$81,0),MATCH(AK$4,[1]acpsa_table1_production_2019!$C$1:$AM$1,0)),0)</f>
        <v>3614</v>
      </c>
    </row>
    <row r="34" spans="1:37" x14ac:dyDescent="0.3">
      <c r="A34" s="3" t="s">
        <v>59</v>
      </c>
      <c r="B34" s="14">
        <f>ROUND(INDEX([1]acpsa_table1_production_2019!$C$2:$AM$81,MATCH($A34,[1]acpsa_table1_production_2019!$B$2:$B$81,0),MATCH(B$4,[1]acpsa_table1_production_2019!$C$1:$AM$1,0)),0)</f>
        <v>0</v>
      </c>
      <c r="C34" s="14">
        <f>ROUND(INDEX([1]acpsa_table1_production_2019!$C$2:$AM$81,MATCH($A34,[1]acpsa_table1_production_2019!$B$2:$B$81,0),MATCH(C$4,[1]acpsa_table1_production_2019!$C$1:$AM$1,0)),0)</f>
        <v>0</v>
      </c>
      <c r="D34" s="14">
        <f>ROUND(INDEX([1]acpsa_table1_production_2019!$C$2:$AM$81,MATCH($A34,[1]acpsa_table1_production_2019!$B$2:$B$81,0),MATCH(D$4,[1]acpsa_table1_production_2019!$C$1:$AM$1,0)),0)</f>
        <v>0</v>
      </c>
      <c r="E34" s="14">
        <f>ROUND(INDEX([1]acpsa_table1_production_2019!$C$2:$AM$81,MATCH($A34,[1]acpsa_table1_production_2019!$B$2:$B$81,0),MATCH(E$4,[1]acpsa_table1_production_2019!$C$1:$AM$1,0)),0)</f>
        <v>0</v>
      </c>
      <c r="F34" s="14">
        <f>ROUND(INDEX([1]acpsa_table1_production_2019!$C$2:$AM$81,MATCH($A34,[1]acpsa_table1_production_2019!$B$2:$B$81,0),MATCH(F$4,[1]acpsa_table1_production_2019!$C$1:$AM$1,0)),0)</f>
        <v>0</v>
      </c>
      <c r="G34" s="14">
        <f>ROUND(INDEX([1]acpsa_table1_production_2019!$C$2:$AM$81,MATCH($A34,[1]acpsa_table1_production_2019!$B$2:$B$81,0),MATCH(G$4,[1]acpsa_table1_production_2019!$C$1:$AM$1,0)),0)</f>
        <v>0</v>
      </c>
      <c r="H34" s="14">
        <f>ROUND(INDEX([1]acpsa_table1_production_2019!$C$2:$AM$81,MATCH($A34,[1]acpsa_table1_production_2019!$B$2:$B$81,0),MATCH(H$4,[1]acpsa_table1_production_2019!$C$1:$AM$1,0)),0)</f>
        <v>0</v>
      </c>
      <c r="I34" s="14">
        <f>ROUND(INDEX([1]acpsa_table1_production_2019!$C$2:$AM$81,MATCH($A34,[1]acpsa_table1_production_2019!$B$2:$B$81,0),MATCH(I$4,[1]acpsa_table1_production_2019!$C$1:$AM$1,0)),0)</f>
        <v>0</v>
      </c>
      <c r="J34" s="14">
        <f>ROUND(INDEX([1]acpsa_table1_production_2019!$C$2:$AM$81,MATCH($A34,[1]acpsa_table1_production_2019!$B$2:$B$81,0),MATCH(J$4,[1]acpsa_table1_production_2019!$C$1:$AM$1,0)),0)</f>
        <v>0</v>
      </c>
      <c r="K34" s="14">
        <f>ROUND(INDEX([1]acpsa_table1_production_2019!$C$2:$AM$81,MATCH($A34,[1]acpsa_table1_production_2019!$B$2:$B$81,0),MATCH(K$4,[1]acpsa_table1_production_2019!$C$1:$AM$1,0)),0)</f>
        <v>0</v>
      </c>
      <c r="L34" s="14">
        <f>ROUND(INDEX([1]acpsa_table1_production_2019!$C$2:$AM$81,MATCH($A34,[1]acpsa_table1_production_2019!$B$2:$B$81,0),MATCH(L$4,[1]acpsa_table1_production_2019!$C$1:$AM$1,0)),0)</f>
        <v>0</v>
      </c>
      <c r="M34" s="15">
        <f>ROUND(INDEX([1]acpsa_table1_production_2019!$C$2:$AM$81,MATCH($A34,[1]acpsa_table1_production_2019!$B$2:$B$81,0),MATCH(M$4,[1]acpsa_table1_production_2019!$C$1:$AM$1,0)),0)</f>
        <v>0</v>
      </c>
      <c r="N34" s="16">
        <f>ROUND(INDEX([1]acpsa_table1_production_2019!$C$2:$AM$81,MATCH($A34,[1]acpsa_table1_production_2019!$B$2:$B$81,0),MATCH(N$4,[1]acpsa_table1_production_2019!$C$1:$AM$1,0)),0)</f>
        <v>0</v>
      </c>
      <c r="O34" s="16">
        <f>ROUND(INDEX([1]acpsa_table1_production_2019!$C$2:$AM$81,MATCH($A34,[1]acpsa_table1_production_2019!$B$2:$B$81,0),MATCH(O$4,[1]acpsa_table1_production_2019!$C$1:$AM$1,0)),0)</f>
        <v>14612</v>
      </c>
      <c r="P34" s="16">
        <f>ROUND(INDEX([1]acpsa_table1_production_2019!$C$2:$AM$81,MATCH($A34,[1]acpsa_table1_production_2019!$B$2:$B$81,0),MATCH(P$4,[1]acpsa_table1_production_2019!$C$1:$AM$1,0)),0)</f>
        <v>0</v>
      </c>
      <c r="Q34" s="16">
        <f>ROUND(INDEX([1]acpsa_table1_production_2019!$C$2:$AM$81,MATCH($A34,[1]acpsa_table1_production_2019!$B$2:$B$81,0),MATCH(Q$4,[1]acpsa_table1_production_2019!$C$1:$AM$1,0)),0)</f>
        <v>0</v>
      </c>
      <c r="R34" s="16">
        <f>ROUND(INDEX([1]acpsa_table1_production_2019!$C$2:$AM$81,MATCH($A34,[1]acpsa_table1_production_2019!$B$2:$B$81,0),MATCH(R$4,[1]acpsa_table1_production_2019!$C$1:$AM$1,0)),0)</f>
        <v>0</v>
      </c>
      <c r="S34" s="16">
        <f>ROUND(INDEX([1]acpsa_table1_production_2019!$C$2:$AM$81,MATCH($A34,[1]acpsa_table1_production_2019!$B$2:$B$81,0),MATCH(S$4,[1]acpsa_table1_production_2019!$C$1:$AM$1,0)),0)</f>
        <v>0</v>
      </c>
      <c r="T34" s="16">
        <f>ROUND(INDEX([1]acpsa_table1_production_2019!$C$2:$AM$81,MATCH($A34,[1]acpsa_table1_production_2019!$B$2:$B$81,0),MATCH(T$4,[1]acpsa_table1_production_2019!$C$1:$AM$1,0)),0)</f>
        <v>0</v>
      </c>
      <c r="U34" s="16">
        <f>ROUND(INDEX([1]acpsa_table1_production_2019!$C$2:$AM$81,MATCH($A34,[1]acpsa_table1_production_2019!$B$2:$B$81,0),MATCH(U$4,[1]acpsa_table1_production_2019!$C$1:$AM$1,0)),0)</f>
        <v>0</v>
      </c>
      <c r="V34" s="100">
        <f>ROUND(INDEX([1]acpsa_table1_production_2019!$C$2:$AM$81,MATCH($A34,[1]acpsa_table1_production_2019!$B$2:$B$81,0),MATCH(V$4,[1]acpsa_table1_production_2019!$C$1:$AM$1,0)),0)</f>
        <v>0</v>
      </c>
      <c r="W34" s="14">
        <f>ROUND(INDEX([1]acpsa_table1_production_2019!$C$2:$AM$81,MATCH($A34,[1]acpsa_table1_production_2019!$B$2:$B$81,0),MATCH(W$4,[1]acpsa_table1_production_2019!$C$1:$AM$1,0)),0)</f>
        <v>0</v>
      </c>
      <c r="X34" s="14">
        <f>ROUND(INDEX([1]acpsa_table1_production_2019!$C$2:$AM$81,MATCH($A34,[1]acpsa_table1_production_2019!$B$2:$B$81,0),MATCH(X$4,[1]acpsa_table1_production_2019!$C$1:$AM$1,0)),0)</f>
        <v>0</v>
      </c>
      <c r="Y34" s="14">
        <f>ROUND(INDEX([1]acpsa_table1_production_2019!$C$2:$AM$81,MATCH($A34,[1]acpsa_table1_production_2019!$B$2:$B$81,0),MATCH(Y$4,[1]acpsa_table1_production_2019!$C$1:$AM$1,0)),0)</f>
        <v>0</v>
      </c>
      <c r="Z34" s="14">
        <f>ROUND(INDEX([1]acpsa_table1_production_2019!$C$2:$AM$81,MATCH($A34,[1]acpsa_table1_production_2019!$B$2:$B$81,0),MATCH(Z$4,[1]acpsa_table1_production_2019!$C$1:$AM$1,0)),0)</f>
        <v>0</v>
      </c>
      <c r="AA34" s="14">
        <f>ROUND(INDEX([1]acpsa_table1_production_2019!$C$2:$AM$81,MATCH($A34,[1]acpsa_table1_production_2019!$B$2:$B$81,0),MATCH(AA$4,[1]acpsa_table1_production_2019!$C$1:$AM$1,0)),0)</f>
        <v>0</v>
      </c>
      <c r="AB34" s="14">
        <f>ROUND(INDEX([1]acpsa_table1_production_2019!$C$2:$AM$81,MATCH($A34,[1]acpsa_table1_production_2019!$B$2:$B$81,0),MATCH(AB$4,[1]acpsa_table1_production_2019!$C$1:$AM$1,0)),0)</f>
        <v>0</v>
      </c>
      <c r="AC34" s="15">
        <f>ROUND(INDEX([1]acpsa_table1_production_2019!$C$2:$AM$81,MATCH($A34,[1]acpsa_table1_production_2019!$B$2:$B$81,0),MATCH(AC$4,[1]acpsa_table1_production_2019!$C$1:$AM$1,0)),0)</f>
        <v>0</v>
      </c>
      <c r="AD34" s="16">
        <f>ROUND(INDEX([1]acpsa_table1_production_2019!$C$2:$AM$81,MATCH($A34,[1]acpsa_table1_production_2019!$B$2:$B$81,0),MATCH(AD$4,[1]acpsa_table1_production_2019!$C$1:$AM$1,0)),0)</f>
        <v>0</v>
      </c>
      <c r="AE34" s="16">
        <f>ROUND(INDEX([1]acpsa_table1_production_2019!$C$2:$AM$81,MATCH($A34,[1]acpsa_table1_production_2019!$B$2:$B$81,0),MATCH(AE$4,[1]acpsa_table1_production_2019!$C$1:$AM$1,0)),0)</f>
        <v>0</v>
      </c>
      <c r="AF34" s="16">
        <f>ROUND(INDEX([1]acpsa_table1_production_2019!$C$2:$AM$81,MATCH($A34,[1]acpsa_table1_production_2019!$B$2:$B$81,0),MATCH(AF$4,[1]acpsa_table1_production_2019!$C$1:$AM$1,0)),0)</f>
        <v>1</v>
      </c>
      <c r="AG34" s="16">
        <f>ROUND(INDEX([1]acpsa_table1_production_2019!$C$2:$AM$81,MATCH($A34,[1]acpsa_table1_production_2019!$B$2:$B$81,0),MATCH(AG$4,[1]acpsa_table1_production_2019!$C$1:$AM$1,0)),0)</f>
        <v>0</v>
      </c>
      <c r="AH34" s="16">
        <f>ROUND(INDEX([1]acpsa_table1_production_2019!$C$2:$AM$81,MATCH($A34,[1]acpsa_table1_production_2019!$B$2:$B$81,0),MATCH(AH$4,[1]acpsa_table1_production_2019!$C$1:$AM$1,0)),0)</f>
        <v>0</v>
      </c>
      <c r="AI34" s="16">
        <f>ROUND(INDEX([1]acpsa_table1_production_2019!$C$2:$AM$81,MATCH($A34,[1]acpsa_table1_production_2019!$B$2:$B$81,0),MATCH(AI$4,[1]acpsa_table1_production_2019!$C$1:$AM$1,0)),0)</f>
        <v>1430</v>
      </c>
      <c r="AJ34" s="16">
        <f>ROUND(INDEX([1]acpsa_table1_production_2019!$C$2:$AM$81,MATCH($A34,[1]acpsa_table1_production_2019!$B$2:$B$81,0),MATCH(AJ$4,[1]acpsa_table1_production_2019!$C$1:$AM$1,0)),0)</f>
        <v>0</v>
      </c>
      <c r="AK34" s="16">
        <f>ROUND(INDEX([1]acpsa_table1_production_2019!$C$2:$AM$81,MATCH($A34,[1]acpsa_table1_production_2019!$B$2:$B$81,0),MATCH(AK$4,[1]acpsa_table1_production_2019!$C$1:$AM$1,0)),0)</f>
        <v>16043</v>
      </c>
    </row>
    <row r="35" spans="1:37" x14ac:dyDescent="0.3">
      <c r="A35" s="3" t="s">
        <v>15</v>
      </c>
      <c r="B35" s="14">
        <f>ROUND(INDEX([1]acpsa_table1_production_2019!$C$2:$AM$81,MATCH($A35,[1]acpsa_table1_production_2019!$B$2:$B$81,0),MATCH(B$4,[1]acpsa_table1_production_2019!$C$1:$AM$1,0)),0)</f>
        <v>0</v>
      </c>
      <c r="C35" s="14">
        <f>ROUND(INDEX([1]acpsa_table1_production_2019!$C$2:$AM$81,MATCH($A35,[1]acpsa_table1_production_2019!$B$2:$B$81,0),MATCH(C$4,[1]acpsa_table1_production_2019!$C$1:$AM$1,0)),0)</f>
        <v>0</v>
      </c>
      <c r="D35" s="14">
        <f>ROUND(INDEX([1]acpsa_table1_production_2019!$C$2:$AM$81,MATCH($A35,[1]acpsa_table1_production_2019!$B$2:$B$81,0),MATCH(D$4,[1]acpsa_table1_production_2019!$C$1:$AM$1,0)),0)</f>
        <v>0</v>
      </c>
      <c r="E35" s="14">
        <f>ROUND(INDEX([1]acpsa_table1_production_2019!$C$2:$AM$81,MATCH($A35,[1]acpsa_table1_production_2019!$B$2:$B$81,0),MATCH(E$4,[1]acpsa_table1_production_2019!$C$1:$AM$1,0)),0)</f>
        <v>0</v>
      </c>
      <c r="F35" s="14">
        <f>ROUND(INDEX([1]acpsa_table1_production_2019!$C$2:$AM$81,MATCH($A35,[1]acpsa_table1_production_2019!$B$2:$B$81,0),MATCH(F$4,[1]acpsa_table1_production_2019!$C$1:$AM$1,0)),0)</f>
        <v>0</v>
      </c>
      <c r="G35" s="14">
        <f>ROUND(INDEX([1]acpsa_table1_production_2019!$C$2:$AM$81,MATCH($A35,[1]acpsa_table1_production_2019!$B$2:$B$81,0),MATCH(G$4,[1]acpsa_table1_production_2019!$C$1:$AM$1,0)),0)</f>
        <v>0</v>
      </c>
      <c r="H35" s="14">
        <f>ROUND(INDEX([1]acpsa_table1_production_2019!$C$2:$AM$81,MATCH($A35,[1]acpsa_table1_production_2019!$B$2:$B$81,0),MATCH(H$4,[1]acpsa_table1_production_2019!$C$1:$AM$1,0)),0)</f>
        <v>0</v>
      </c>
      <c r="I35" s="14">
        <f>ROUND(INDEX([1]acpsa_table1_production_2019!$C$2:$AM$81,MATCH($A35,[1]acpsa_table1_production_2019!$B$2:$B$81,0),MATCH(I$4,[1]acpsa_table1_production_2019!$C$1:$AM$1,0)),0)</f>
        <v>0</v>
      </c>
      <c r="J35" s="14">
        <f>ROUND(INDEX([1]acpsa_table1_production_2019!$C$2:$AM$81,MATCH($A35,[1]acpsa_table1_production_2019!$B$2:$B$81,0),MATCH(J$4,[1]acpsa_table1_production_2019!$C$1:$AM$1,0)),0)</f>
        <v>3</v>
      </c>
      <c r="K35" s="14">
        <f>ROUND(INDEX([1]acpsa_table1_production_2019!$C$2:$AM$81,MATCH($A35,[1]acpsa_table1_production_2019!$B$2:$B$81,0),MATCH(K$4,[1]acpsa_table1_production_2019!$C$1:$AM$1,0)),0)</f>
        <v>7</v>
      </c>
      <c r="L35" s="14">
        <f>ROUND(INDEX([1]acpsa_table1_production_2019!$C$2:$AM$81,MATCH($A35,[1]acpsa_table1_production_2019!$B$2:$B$81,0),MATCH(L$4,[1]acpsa_table1_production_2019!$C$1:$AM$1,0)),0)</f>
        <v>0</v>
      </c>
      <c r="M35" s="15">
        <f>ROUND(INDEX([1]acpsa_table1_production_2019!$C$2:$AM$81,MATCH($A35,[1]acpsa_table1_production_2019!$B$2:$B$81,0),MATCH(M$4,[1]acpsa_table1_production_2019!$C$1:$AM$1,0)),0)</f>
        <v>0</v>
      </c>
      <c r="N35" s="16">
        <f>ROUND(INDEX([1]acpsa_table1_production_2019!$C$2:$AM$81,MATCH($A35,[1]acpsa_table1_production_2019!$B$2:$B$81,0),MATCH(N$4,[1]acpsa_table1_production_2019!$C$1:$AM$1,0)),0)</f>
        <v>271</v>
      </c>
      <c r="O35" s="16">
        <f>ROUND(INDEX([1]acpsa_table1_production_2019!$C$2:$AM$81,MATCH($A35,[1]acpsa_table1_production_2019!$B$2:$B$81,0),MATCH(O$4,[1]acpsa_table1_production_2019!$C$1:$AM$1,0)),0)</f>
        <v>0</v>
      </c>
      <c r="P35" s="16">
        <f>ROUND(INDEX([1]acpsa_table1_production_2019!$C$2:$AM$81,MATCH($A35,[1]acpsa_table1_production_2019!$B$2:$B$81,0),MATCH(P$4,[1]acpsa_table1_production_2019!$C$1:$AM$1,0)),0)</f>
        <v>0</v>
      </c>
      <c r="Q35" s="16">
        <f>ROUND(INDEX([1]acpsa_table1_production_2019!$C$2:$AM$81,MATCH($A35,[1]acpsa_table1_production_2019!$B$2:$B$81,0),MATCH(Q$4,[1]acpsa_table1_production_2019!$C$1:$AM$1,0)),0)</f>
        <v>0</v>
      </c>
      <c r="R35" s="16">
        <f>ROUND(INDEX([1]acpsa_table1_production_2019!$C$2:$AM$81,MATCH($A35,[1]acpsa_table1_production_2019!$B$2:$B$81,0),MATCH(R$4,[1]acpsa_table1_production_2019!$C$1:$AM$1,0)),0)</f>
        <v>0</v>
      </c>
      <c r="S35" s="16">
        <f>ROUND(INDEX([1]acpsa_table1_production_2019!$C$2:$AM$81,MATCH($A35,[1]acpsa_table1_production_2019!$B$2:$B$81,0),MATCH(S$4,[1]acpsa_table1_production_2019!$C$1:$AM$1,0)),0)</f>
        <v>0</v>
      </c>
      <c r="T35" s="16">
        <f>ROUND(INDEX([1]acpsa_table1_production_2019!$C$2:$AM$81,MATCH($A35,[1]acpsa_table1_production_2019!$B$2:$B$81,0),MATCH(T$4,[1]acpsa_table1_production_2019!$C$1:$AM$1,0)),0)</f>
        <v>0</v>
      </c>
      <c r="U35" s="16">
        <f>ROUND(INDEX([1]acpsa_table1_production_2019!$C$2:$AM$81,MATCH($A35,[1]acpsa_table1_production_2019!$B$2:$B$81,0),MATCH(U$4,[1]acpsa_table1_production_2019!$C$1:$AM$1,0)),0)</f>
        <v>0</v>
      </c>
      <c r="V35" s="100">
        <f>ROUND(INDEX([1]acpsa_table1_production_2019!$C$2:$AM$81,MATCH($A35,[1]acpsa_table1_production_2019!$B$2:$B$81,0),MATCH(V$4,[1]acpsa_table1_production_2019!$C$1:$AM$1,0)),0)</f>
        <v>0</v>
      </c>
      <c r="W35" s="14">
        <f>ROUND(INDEX([1]acpsa_table1_production_2019!$C$2:$AM$81,MATCH($A35,[1]acpsa_table1_production_2019!$B$2:$B$81,0),MATCH(W$4,[1]acpsa_table1_production_2019!$C$1:$AM$1,0)),0)</f>
        <v>0</v>
      </c>
      <c r="X35" s="14">
        <f>ROUND(INDEX([1]acpsa_table1_production_2019!$C$2:$AM$81,MATCH($A35,[1]acpsa_table1_production_2019!$B$2:$B$81,0),MATCH(X$4,[1]acpsa_table1_production_2019!$C$1:$AM$1,0)),0)</f>
        <v>0</v>
      </c>
      <c r="Y35" s="14">
        <f>ROUND(INDEX([1]acpsa_table1_production_2019!$C$2:$AM$81,MATCH($A35,[1]acpsa_table1_production_2019!$B$2:$B$81,0),MATCH(Y$4,[1]acpsa_table1_production_2019!$C$1:$AM$1,0)),0)</f>
        <v>0</v>
      </c>
      <c r="Z35" s="14">
        <f>ROUND(INDEX([1]acpsa_table1_production_2019!$C$2:$AM$81,MATCH($A35,[1]acpsa_table1_production_2019!$B$2:$B$81,0),MATCH(Z$4,[1]acpsa_table1_production_2019!$C$1:$AM$1,0)),0)</f>
        <v>0</v>
      </c>
      <c r="AA35" s="14">
        <f>ROUND(INDEX([1]acpsa_table1_production_2019!$C$2:$AM$81,MATCH($A35,[1]acpsa_table1_production_2019!$B$2:$B$81,0),MATCH(AA$4,[1]acpsa_table1_production_2019!$C$1:$AM$1,0)),0)</f>
        <v>0</v>
      </c>
      <c r="AB35" s="14">
        <f>ROUND(INDEX([1]acpsa_table1_production_2019!$C$2:$AM$81,MATCH($A35,[1]acpsa_table1_production_2019!$B$2:$B$81,0),MATCH(AB$4,[1]acpsa_table1_production_2019!$C$1:$AM$1,0)),0)</f>
        <v>0</v>
      </c>
      <c r="AC35" s="15">
        <f>ROUND(INDEX([1]acpsa_table1_production_2019!$C$2:$AM$81,MATCH($A35,[1]acpsa_table1_production_2019!$B$2:$B$81,0),MATCH(AC$4,[1]acpsa_table1_production_2019!$C$1:$AM$1,0)),0)</f>
        <v>0</v>
      </c>
      <c r="AD35" s="16">
        <f>ROUND(INDEX([1]acpsa_table1_production_2019!$C$2:$AM$81,MATCH($A35,[1]acpsa_table1_production_2019!$B$2:$B$81,0),MATCH(AD$4,[1]acpsa_table1_production_2019!$C$1:$AM$1,0)),0)</f>
        <v>0</v>
      </c>
      <c r="AE35" s="16">
        <f>ROUND(INDEX([1]acpsa_table1_production_2019!$C$2:$AM$81,MATCH($A35,[1]acpsa_table1_production_2019!$B$2:$B$81,0),MATCH(AE$4,[1]acpsa_table1_production_2019!$C$1:$AM$1,0)),0)</f>
        <v>0</v>
      </c>
      <c r="AF35" s="16">
        <f>ROUND(INDEX([1]acpsa_table1_production_2019!$C$2:$AM$81,MATCH($A35,[1]acpsa_table1_production_2019!$B$2:$B$81,0),MATCH(AF$4,[1]acpsa_table1_production_2019!$C$1:$AM$1,0)),0)</f>
        <v>0</v>
      </c>
      <c r="AG35" s="16">
        <f>ROUND(INDEX([1]acpsa_table1_production_2019!$C$2:$AM$81,MATCH($A35,[1]acpsa_table1_production_2019!$B$2:$B$81,0),MATCH(AG$4,[1]acpsa_table1_production_2019!$C$1:$AM$1,0)),0)</f>
        <v>0</v>
      </c>
      <c r="AH35" s="16">
        <f>ROUND(INDEX([1]acpsa_table1_production_2019!$C$2:$AM$81,MATCH($A35,[1]acpsa_table1_production_2019!$B$2:$B$81,0),MATCH(AH$4,[1]acpsa_table1_production_2019!$C$1:$AM$1,0)),0)</f>
        <v>0</v>
      </c>
      <c r="AI35" s="16">
        <f>ROUND(INDEX([1]acpsa_table1_production_2019!$C$2:$AM$81,MATCH($A35,[1]acpsa_table1_production_2019!$B$2:$B$81,0),MATCH(AI$4,[1]acpsa_table1_production_2019!$C$1:$AM$1,0)),0)</f>
        <v>0</v>
      </c>
      <c r="AJ35" s="16">
        <f>ROUND(INDEX([1]acpsa_table1_production_2019!$C$2:$AM$81,MATCH($A35,[1]acpsa_table1_production_2019!$B$2:$B$81,0),MATCH(AJ$4,[1]acpsa_table1_production_2019!$C$1:$AM$1,0)),0)</f>
        <v>0</v>
      </c>
      <c r="AK35" s="16">
        <f>ROUND(INDEX([1]acpsa_table1_production_2019!$C$2:$AM$81,MATCH($A35,[1]acpsa_table1_production_2019!$B$2:$B$81,0),MATCH(AK$4,[1]acpsa_table1_production_2019!$C$1:$AM$1,0)),0)</f>
        <v>281</v>
      </c>
    </row>
    <row r="36" spans="1:37" x14ac:dyDescent="0.3">
      <c r="A36" s="4" t="s">
        <v>17</v>
      </c>
      <c r="B36" s="14">
        <f>ROUND(INDEX([1]acpsa_table1_production_2019!$C$2:$AM$81,MATCH($A36,[1]acpsa_table1_production_2019!$B$2:$B$81,0),MATCH(B$4,[1]acpsa_table1_production_2019!$C$1:$AM$1,0)),0)</f>
        <v>0</v>
      </c>
      <c r="C36" s="14">
        <f>ROUND(INDEX([1]acpsa_table1_production_2019!$C$2:$AM$81,MATCH($A36,[1]acpsa_table1_production_2019!$B$2:$B$81,0),MATCH(C$4,[1]acpsa_table1_production_2019!$C$1:$AM$1,0)),0)</f>
        <v>0</v>
      </c>
      <c r="D36" s="14">
        <f>ROUND(INDEX([1]acpsa_table1_production_2019!$C$2:$AM$81,MATCH($A36,[1]acpsa_table1_production_2019!$B$2:$B$81,0),MATCH(D$4,[1]acpsa_table1_production_2019!$C$1:$AM$1,0)),0)</f>
        <v>0</v>
      </c>
      <c r="E36" s="14">
        <f>ROUND(INDEX([1]acpsa_table1_production_2019!$C$2:$AM$81,MATCH($A36,[1]acpsa_table1_production_2019!$B$2:$B$81,0),MATCH(E$4,[1]acpsa_table1_production_2019!$C$1:$AM$1,0)),0)</f>
        <v>0</v>
      </c>
      <c r="F36" s="14">
        <f>ROUND(INDEX([1]acpsa_table1_production_2019!$C$2:$AM$81,MATCH($A36,[1]acpsa_table1_production_2019!$B$2:$B$81,0),MATCH(F$4,[1]acpsa_table1_production_2019!$C$1:$AM$1,0)),0)</f>
        <v>0</v>
      </c>
      <c r="G36" s="14">
        <f>ROUND(INDEX([1]acpsa_table1_production_2019!$C$2:$AM$81,MATCH($A36,[1]acpsa_table1_production_2019!$B$2:$B$81,0),MATCH(G$4,[1]acpsa_table1_production_2019!$C$1:$AM$1,0)),0)</f>
        <v>0</v>
      </c>
      <c r="H36" s="14">
        <f>ROUND(INDEX([1]acpsa_table1_production_2019!$C$2:$AM$81,MATCH($A36,[1]acpsa_table1_production_2019!$B$2:$B$81,0),MATCH(H$4,[1]acpsa_table1_production_2019!$C$1:$AM$1,0)),0)</f>
        <v>0</v>
      </c>
      <c r="I36" s="14">
        <f>ROUND(INDEX([1]acpsa_table1_production_2019!$C$2:$AM$81,MATCH($A36,[1]acpsa_table1_production_2019!$B$2:$B$81,0),MATCH(I$4,[1]acpsa_table1_production_2019!$C$1:$AM$1,0)),0)</f>
        <v>0</v>
      </c>
      <c r="J36" s="14">
        <f>ROUND(INDEX([1]acpsa_table1_production_2019!$C$2:$AM$81,MATCH($A36,[1]acpsa_table1_production_2019!$B$2:$B$81,0),MATCH(J$4,[1]acpsa_table1_production_2019!$C$1:$AM$1,0)),0)</f>
        <v>0</v>
      </c>
      <c r="K36" s="14">
        <f>ROUND(INDEX([1]acpsa_table1_production_2019!$C$2:$AM$81,MATCH($A36,[1]acpsa_table1_production_2019!$B$2:$B$81,0),MATCH(K$4,[1]acpsa_table1_production_2019!$C$1:$AM$1,0)),0)</f>
        <v>0</v>
      </c>
      <c r="L36" s="14">
        <f>ROUND(INDEX([1]acpsa_table1_production_2019!$C$2:$AM$81,MATCH($A36,[1]acpsa_table1_production_2019!$B$2:$B$81,0),MATCH(L$4,[1]acpsa_table1_production_2019!$C$1:$AM$1,0)),0)</f>
        <v>0</v>
      </c>
      <c r="M36" s="15">
        <f>ROUND(INDEX([1]acpsa_table1_production_2019!$C$2:$AM$81,MATCH($A36,[1]acpsa_table1_production_2019!$B$2:$B$81,0),MATCH(M$4,[1]acpsa_table1_production_2019!$C$1:$AM$1,0)),0)</f>
        <v>0</v>
      </c>
      <c r="N36" s="16">
        <f>ROUND(INDEX([1]acpsa_table1_production_2019!$C$2:$AM$81,MATCH($A36,[1]acpsa_table1_production_2019!$B$2:$B$81,0),MATCH(N$4,[1]acpsa_table1_production_2019!$C$1:$AM$1,0)),0)</f>
        <v>0</v>
      </c>
      <c r="O36" s="16">
        <f>ROUND(INDEX([1]acpsa_table1_production_2019!$C$2:$AM$81,MATCH($A36,[1]acpsa_table1_production_2019!$B$2:$B$81,0),MATCH(O$4,[1]acpsa_table1_production_2019!$C$1:$AM$1,0)),0)</f>
        <v>0</v>
      </c>
      <c r="P36" s="16">
        <f>ROUND(INDEX([1]acpsa_table1_production_2019!$C$2:$AM$81,MATCH($A36,[1]acpsa_table1_production_2019!$B$2:$B$81,0),MATCH(P$4,[1]acpsa_table1_production_2019!$C$1:$AM$1,0)),0)</f>
        <v>7842</v>
      </c>
      <c r="Q36" s="16">
        <f>ROUND(INDEX([1]acpsa_table1_production_2019!$C$2:$AM$81,MATCH($A36,[1]acpsa_table1_production_2019!$B$2:$B$81,0),MATCH(Q$4,[1]acpsa_table1_production_2019!$C$1:$AM$1,0)),0)</f>
        <v>0</v>
      </c>
      <c r="R36" s="16">
        <f>ROUND(INDEX([1]acpsa_table1_production_2019!$C$2:$AM$81,MATCH($A36,[1]acpsa_table1_production_2019!$B$2:$B$81,0),MATCH(R$4,[1]acpsa_table1_production_2019!$C$1:$AM$1,0)),0)</f>
        <v>0</v>
      </c>
      <c r="S36" s="16">
        <f>ROUND(INDEX([1]acpsa_table1_production_2019!$C$2:$AM$81,MATCH($A36,[1]acpsa_table1_production_2019!$B$2:$B$81,0),MATCH(S$4,[1]acpsa_table1_production_2019!$C$1:$AM$1,0)),0)</f>
        <v>0</v>
      </c>
      <c r="T36" s="16">
        <f>ROUND(INDEX([1]acpsa_table1_production_2019!$C$2:$AM$81,MATCH($A36,[1]acpsa_table1_production_2019!$B$2:$B$81,0),MATCH(T$4,[1]acpsa_table1_production_2019!$C$1:$AM$1,0)),0)</f>
        <v>0</v>
      </c>
      <c r="U36" s="16">
        <f>ROUND(INDEX([1]acpsa_table1_production_2019!$C$2:$AM$81,MATCH($A36,[1]acpsa_table1_production_2019!$B$2:$B$81,0),MATCH(U$4,[1]acpsa_table1_production_2019!$C$1:$AM$1,0)),0)</f>
        <v>0</v>
      </c>
      <c r="V36" s="100">
        <f>ROUND(INDEX([1]acpsa_table1_production_2019!$C$2:$AM$81,MATCH($A36,[1]acpsa_table1_production_2019!$B$2:$B$81,0),MATCH(V$4,[1]acpsa_table1_production_2019!$C$1:$AM$1,0)),0)</f>
        <v>0</v>
      </c>
      <c r="W36" s="14">
        <f>ROUND(INDEX([1]acpsa_table1_production_2019!$C$2:$AM$81,MATCH($A36,[1]acpsa_table1_production_2019!$B$2:$B$81,0),MATCH(W$4,[1]acpsa_table1_production_2019!$C$1:$AM$1,0)),0)</f>
        <v>0</v>
      </c>
      <c r="X36" s="14">
        <f>ROUND(INDEX([1]acpsa_table1_production_2019!$C$2:$AM$81,MATCH($A36,[1]acpsa_table1_production_2019!$B$2:$B$81,0),MATCH(X$4,[1]acpsa_table1_production_2019!$C$1:$AM$1,0)),0)</f>
        <v>0</v>
      </c>
      <c r="Y36" s="14">
        <f>ROUND(INDEX([1]acpsa_table1_production_2019!$C$2:$AM$81,MATCH($A36,[1]acpsa_table1_production_2019!$B$2:$B$81,0),MATCH(Y$4,[1]acpsa_table1_production_2019!$C$1:$AM$1,0)),0)</f>
        <v>0</v>
      </c>
      <c r="Z36" s="14">
        <f>ROUND(INDEX([1]acpsa_table1_production_2019!$C$2:$AM$81,MATCH($A36,[1]acpsa_table1_production_2019!$B$2:$B$81,0),MATCH(Z$4,[1]acpsa_table1_production_2019!$C$1:$AM$1,0)),0)</f>
        <v>0</v>
      </c>
      <c r="AA36" s="14">
        <f>ROUND(INDEX([1]acpsa_table1_production_2019!$C$2:$AM$81,MATCH($A36,[1]acpsa_table1_production_2019!$B$2:$B$81,0),MATCH(AA$4,[1]acpsa_table1_production_2019!$C$1:$AM$1,0)),0)</f>
        <v>0</v>
      </c>
      <c r="AB36" s="14">
        <f>ROUND(INDEX([1]acpsa_table1_production_2019!$C$2:$AM$81,MATCH($A36,[1]acpsa_table1_production_2019!$B$2:$B$81,0),MATCH(AB$4,[1]acpsa_table1_production_2019!$C$1:$AM$1,0)),0)</f>
        <v>0</v>
      </c>
      <c r="AC36" s="15">
        <f>ROUND(INDEX([1]acpsa_table1_production_2019!$C$2:$AM$81,MATCH($A36,[1]acpsa_table1_production_2019!$B$2:$B$81,0),MATCH(AC$4,[1]acpsa_table1_production_2019!$C$1:$AM$1,0)),0)</f>
        <v>0</v>
      </c>
      <c r="AD36" s="16">
        <f>ROUND(INDEX([1]acpsa_table1_production_2019!$C$2:$AM$81,MATCH($A36,[1]acpsa_table1_production_2019!$B$2:$B$81,0),MATCH(AD$4,[1]acpsa_table1_production_2019!$C$1:$AM$1,0)),0)</f>
        <v>0</v>
      </c>
      <c r="AE36" s="16">
        <f>ROUND(INDEX([1]acpsa_table1_production_2019!$C$2:$AM$81,MATCH($A36,[1]acpsa_table1_production_2019!$B$2:$B$81,0),MATCH(AE$4,[1]acpsa_table1_production_2019!$C$1:$AM$1,0)),0)</f>
        <v>0</v>
      </c>
      <c r="AF36" s="16">
        <f>ROUND(INDEX([1]acpsa_table1_production_2019!$C$2:$AM$81,MATCH($A36,[1]acpsa_table1_production_2019!$B$2:$B$81,0),MATCH(AF$4,[1]acpsa_table1_production_2019!$C$1:$AM$1,0)),0)</f>
        <v>0</v>
      </c>
      <c r="AG36" s="16">
        <f>ROUND(INDEX([1]acpsa_table1_production_2019!$C$2:$AM$81,MATCH($A36,[1]acpsa_table1_production_2019!$B$2:$B$81,0),MATCH(AG$4,[1]acpsa_table1_production_2019!$C$1:$AM$1,0)),0)</f>
        <v>0</v>
      </c>
      <c r="AH36" s="16">
        <f>ROUND(INDEX([1]acpsa_table1_production_2019!$C$2:$AM$81,MATCH($A36,[1]acpsa_table1_production_2019!$B$2:$B$81,0),MATCH(AH$4,[1]acpsa_table1_production_2019!$C$1:$AM$1,0)),0)</f>
        <v>0</v>
      </c>
      <c r="AI36" s="16">
        <f>ROUND(INDEX([1]acpsa_table1_production_2019!$C$2:$AM$81,MATCH($A36,[1]acpsa_table1_production_2019!$B$2:$B$81,0),MATCH(AI$4,[1]acpsa_table1_production_2019!$C$1:$AM$1,0)),0)</f>
        <v>54</v>
      </c>
      <c r="AJ36" s="16">
        <f>ROUND(INDEX([1]acpsa_table1_production_2019!$C$2:$AM$81,MATCH($A36,[1]acpsa_table1_production_2019!$B$2:$B$81,0),MATCH(AJ$4,[1]acpsa_table1_production_2019!$C$1:$AM$1,0)),0)</f>
        <v>0</v>
      </c>
      <c r="AK36" s="16">
        <f>ROUND(INDEX([1]acpsa_table1_production_2019!$C$2:$AM$81,MATCH($A36,[1]acpsa_table1_production_2019!$B$2:$B$81,0),MATCH(AK$4,[1]acpsa_table1_production_2019!$C$1:$AM$1,0)),0)</f>
        <v>7896</v>
      </c>
    </row>
    <row r="37" spans="1:37" x14ac:dyDescent="0.3">
      <c r="A37" s="2" t="s">
        <v>18</v>
      </c>
      <c r="B37" s="14">
        <f>ROUND(INDEX([1]acpsa_table1_production_2019!$C$2:$AM$81,MATCH($A37,[1]acpsa_table1_production_2019!$B$2:$B$81,0),MATCH(B$4,[1]acpsa_table1_production_2019!$C$1:$AM$1,0)),0)</f>
        <v>0</v>
      </c>
      <c r="C37" s="14">
        <f>ROUND(INDEX([1]acpsa_table1_production_2019!$C$2:$AM$81,MATCH($A37,[1]acpsa_table1_production_2019!$B$2:$B$81,0),MATCH(C$4,[1]acpsa_table1_production_2019!$C$1:$AM$1,0)),0)</f>
        <v>0</v>
      </c>
      <c r="D37" s="14">
        <f>ROUND(INDEX([1]acpsa_table1_production_2019!$C$2:$AM$81,MATCH($A37,[1]acpsa_table1_production_2019!$B$2:$B$81,0),MATCH(D$4,[1]acpsa_table1_production_2019!$C$1:$AM$1,0)),0)</f>
        <v>0</v>
      </c>
      <c r="E37" s="14">
        <f>ROUND(INDEX([1]acpsa_table1_production_2019!$C$2:$AM$81,MATCH($A37,[1]acpsa_table1_production_2019!$B$2:$B$81,0),MATCH(E$4,[1]acpsa_table1_production_2019!$C$1:$AM$1,0)),0)</f>
        <v>0</v>
      </c>
      <c r="F37" s="14">
        <f>ROUND(INDEX([1]acpsa_table1_production_2019!$C$2:$AM$81,MATCH($A37,[1]acpsa_table1_production_2019!$B$2:$B$81,0),MATCH(F$4,[1]acpsa_table1_production_2019!$C$1:$AM$1,0)),0)</f>
        <v>0</v>
      </c>
      <c r="G37" s="14">
        <f>ROUND(INDEX([1]acpsa_table1_production_2019!$C$2:$AM$81,MATCH($A37,[1]acpsa_table1_production_2019!$B$2:$B$81,0),MATCH(G$4,[1]acpsa_table1_production_2019!$C$1:$AM$1,0)),0)</f>
        <v>0</v>
      </c>
      <c r="H37" s="14">
        <f>ROUND(INDEX([1]acpsa_table1_production_2019!$C$2:$AM$81,MATCH($A37,[1]acpsa_table1_production_2019!$B$2:$B$81,0),MATCH(H$4,[1]acpsa_table1_production_2019!$C$1:$AM$1,0)),0)</f>
        <v>0</v>
      </c>
      <c r="I37" s="14">
        <f>ROUND(INDEX([1]acpsa_table1_production_2019!$C$2:$AM$81,MATCH($A37,[1]acpsa_table1_production_2019!$B$2:$B$81,0),MATCH(I$4,[1]acpsa_table1_production_2019!$C$1:$AM$1,0)),0)</f>
        <v>0</v>
      </c>
      <c r="J37" s="14">
        <f>ROUND(INDEX([1]acpsa_table1_production_2019!$C$2:$AM$81,MATCH($A37,[1]acpsa_table1_production_2019!$B$2:$B$81,0),MATCH(J$4,[1]acpsa_table1_production_2019!$C$1:$AM$1,0)),0)</f>
        <v>0</v>
      </c>
      <c r="K37" s="14">
        <f>ROUND(INDEX([1]acpsa_table1_production_2019!$C$2:$AM$81,MATCH($A37,[1]acpsa_table1_production_2019!$B$2:$B$81,0),MATCH(K$4,[1]acpsa_table1_production_2019!$C$1:$AM$1,0)),0)</f>
        <v>0</v>
      </c>
      <c r="L37" s="14">
        <f>ROUND(INDEX([1]acpsa_table1_production_2019!$C$2:$AM$81,MATCH($A37,[1]acpsa_table1_production_2019!$B$2:$B$81,0),MATCH(L$4,[1]acpsa_table1_production_2019!$C$1:$AM$1,0)),0)</f>
        <v>0</v>
      </c>
      <c r="M37" s="15">
        <f>ROUND(INDEX([1]acpsa_table1_production_2019!$C$2:$AM$81,MATCH($A37,[1]acpsa_table1_production_2019!$B$2:$B$81,0),MATCH(M$4,[1]acpsa_table1_production_2019!$C$1:$AM$1,0)),0)</f>
        <v>0</v>
      </c>
      <c r="N37" s="16">
        <f>ROUND(INDEX([1]acpsa_table1_production_2019!$C$2:$AM$81,MATCH($A37,[1]acpsa_table1_production_2019!$B$2:$B$81,0),MATCH(N$4,[1]acpsa_table1_production_2019!$C$1:$AM$1,0)),0)</f>
        <v>0</v>
      </c>
      <c r="O37" s="16">
        <f>ROUND(INDEX([1]acpsa_table1_production_2019!$C$2:$AM$81,MATCH($A37,[1]acpsa_table1_production_2019!$B$2:$B$81,0),MATCH(O$4,[1]acpsa_table1_production_2019!$C$1:$AM$1,0)),0)</f>
        <v>0</v>
      </c>
      <c r="P37" s="16">
        <f>ROUND(INDEX([1]acpsa_table1_production_2019!$C$2:$AM$81,MATCH($A37,[1]acpsa_table1_production_2019!$B$2:$B$81,0),MATCH(P$4,[1]acpsa_table1_production_2019!$C$1:$AM$1,0)),0)</f>
        <v>0</v>
      </c>
      <c r="Q37" s="16">
        <f>ROUND(INDEX([1]acpsa_table1_production_2019!$C$2:$AM$81,MATCH($A37,[1]acpsa_table1_production_2019!$B$2:$B$81,0),MATCH(Q$4,[1]acpsa_table1_production_2019!$C$1:$AM$1,0)),0)</f>
        <v>7787</v>
      </c>
      <c r="R37" s="16">
        <f>ROUND(INDEX([1]acpsa_table1_production_2019!$C$2:$AM$81,MATCH($A37,[1]acpsa_table1_production_2019!$B$2:$B$81,0),MATCH(R$4,[1]acpsa_table1_production_2019!$C$1:$AM$1,0)),0)</f>
        <v>0</v>
      </c>
      <c r="S37" s="16">
        <f>ROUND(INDEX([1]acpsa_table1_production_2019!$C$2:$AM$81,MATCH($A37,[1]acpsa_table1_production_2019!$B$2:$B$81,0),MATCH(S$4,[1]acpsa_table1_production_2019!$C$1:$AM$1,0)),0)</f>
        <v>0</v>
      </c>
      <c r="T37" s="16">
        <f>ROUND(INDEX([1]acpsa_table1_production_2019!$C$2:$AM$81,MATCH($A37,[1]acpsa_table1_production_2019!$B$2:$B$81,0),MATCH(T$4,[1]acpsa_table1_production_2019!$C$1:$AM$1,0)),0)</f>
        <v>0</v>
      </c>
      <c r="U37" s="16">
        <f>ROUND(INDEX([1]acpsa_table1_production_2019!$C$2:$AM$81,MATCH($A37,[1]acpsa_table1_production_2019!$B$2:$B$81,0),MATCH(U$4,[1]acpsa_table1_production_2019!$C$1:$AM$1,0)),0)</f>
        <v>0</v>
      </c>
      <c r="V37" s="100">
        <f>ROUND(INDEX([1]acpsa_table1_production_2019!$C$2:$AM$81,MATCH($A37,[1]acpsa_table1_production_2019!$B$2:$B$81,0),MATCH(V$4,[1]acpsa_table1_production_2019!$C$1:$AM$1,0)),0)</f>
        <v>0</v>
      </c>
      <c r="W37" s="14">
        <f>ROUND(INDEX([1]acpsa_table1_production_2019!$C$2:$AM$81,MATCH($A37,[1]acpsa_table1_production_2019!$B$2:$B$81,0),MATCH(W$4,[1]acpsa_table1_production_2019!$C$1:$AM$1,0)),0)</f>
        <v>0</v>
      </c>
      <c r="X37" s="14">
        <f>ROUND(INDEX([1]acpsa_table1_production_2019!$C$2:$AM$81,MATCH($A37,[1]acpsa_table1_production_2019!$B$2:$B$81,0),MATCH(X$4,[1]acpsa_table1_production_2019!$C$1:$AM$1,0)),0)</f>
        <v>0</v>
      </c>
      <c r="Y37" s="14">
        <f>ROUND(INDEX([1]acpsa_table1_production_2019!$C$2:$AM$81,MATCH($A37,[1]acpsa_table1_production_2019!$B$2:$B$81,0),MATCH(Y$4,[1]acpsa_table1_production_2019!$C$1:$AM$1,0)),0)</f>
        <v>0</v>
      </c>
      <c r="Z37" s="14">
        <f>ROUND(INDEX([1]acpsa_table1_production_2019!$C$2:$AM$81,MATCH($A37,[1]acpsa_table1_production_2019!$B$2:$B$81,0),MATCH(Z$4,[1]acpsa_table1_production_2019!$C$1:$AM$1,0)),0)</f>
        <v>0</v>
      </c>
      <c r="AA37" s="14">
        <f>ROUND(INDEX([1]acpsa_table1_production_2019!$C$2:$AM$81,MATCH($A37,[1]acpsa_table1_production_2019!$B$2:$B$81,0),MATCH(AA$4,[1]acpsa_table1_production_2019!$C$1:$AM$1,0)),0)</f>
        <v>0</v>
      </c>
      <c r="AB37" s="14">
        <f>ROUND(INDEX([1]acpsa_table1_production_2019!$C$2:$AM$81,MATCH($A37,[1]acpsa_table1_production_2019!$B$2:$B$81,0),MATCH(AB$4,[1]acpsa_table1_production_2019!$C$1:$AM$1,0)),0)</f>
        <v>0</v>
      </c>
      <c r="AC37" s="15">
        <f>ROUND(INDEX([1]acpsa_table1_production_2019!$C$2:$AM$81,MATCH($A37,[1]acpsa_table1_production_2019!$B$2:$B$81,0),MATCH(AC$4,[1]acpsa_table1_production_2019!$C$1:$AM$1,0)),0)</f>
        <v>0</v>
      </c>
      <c r="AD37" s="16">
        <f>ROUND(INDEX([1]acpsa_table1_production_2019!$C$2:$AM$81,MATCH($A37,[1]acpsa_table1_production_2019!$B$2:$B$81,0),MATCH(AD$4,[1]acpsa_table1_production_2019!$C$1:$AM$1,0)),0)</f>
        <v>0</v>
      </c>
      <c r="AE37" s="16">
        <f>ROUND(INDEX([1]acpsa_table1_production_2019!$C$2:$AM$81,MATCH($A37,[1]acpsa_table1_production_2019!$B$2:$B$81,0),MATCH(AE$4,[1]acpsa_table1_production_2019!$C$1:$AM$1,0)),0)</f>
        <v>0</v>
      </c>
      <c r="AF37" s="16">
        <f>ROUND(INDEX([1]acpsa_table1_production_2019!$C$2:$AM$81,MATCH($A37,[1]acpsa_table1_production_2019!$B$2:$B$81,0),MATCH(AF$4,[1]acpsa_table1_production_2019!$C$1:$AM$1,0)),0)</f>
        <v>116984</v>
      </c>
      <c r="AG37" s="16">
        <f>ROUND(INDEX([1]acpsa_table1_production_2019!$C$2:$AM$81,MATCH($A37,[1]acpsa_table1_production_2019!$B$2:$B$81,0),MATCH(AG$4,[1]acpsa_table1_production_2019!$C$1:$AM$1,0)),0)</f>
        <v>0</v>
      </c>
      <c r="AH37" s="16">
        <f>ROUND(INDEX([1]acpsa_table1_production_2019!$C$2:$AM$81,MATCH($A37,[1]acpsa_table1_production_2019!$B$2:$B$81,0),MATCH(AH$4,[1]acpsa_table1_production_2019!$C$1:$AM$1,0)),0)</f>
        <v>0</v>
      </c>
      <c r="AI37" s="16">
        <f>ROUND(INDEX([1]acpsa_table1_production_2019!$C$2:$AM$81,MATCH($A37,[1]acpsa_table1_production_2019!$B$2:$B$81,0),MATCH(AI$4,[1]acpsa_table1_production_2019!$C$1:$AM$1,0)),0)</f>
        <v>0</v>
      </c>
      <c r="AJ37" s="16">
        <f>ROUND(INDEX([1]acpsa_table1_production_2019!$C$2:$AM$81,MATCH($A37,[1]acpsa_table1_production_2019!$B$2:$B$81,0),MATCH(AJ$4,[1]acpsa_table1_production_2019!$C$1:$AM$1,0)),0)</f>
        <v>0</v>
      </c>
      <c r="AK37" s="16">
        <f>ROUND(INDEX([1]acpsa_table1_production_2019!$C$2:$AM$81,MATCH($A37,[1]acpsa_table1_production_2019!$B$2:$B$81,0),MATCH(AK$4,[1]acpsa_table1_production_2019!$C$1:$AM$1,0)),0)</f>
        <v>124771</v>
      </c>
    </row>
    <row r="38" spans="1:37" x14ac:dyDescent="0.3">
      <c r="A38" s="2" t="s">
        <v>60</v>
      </c>
      <c r="B38" s="14">
        <f>ROUND(INDEX([1]acpsa_table1_production_2019!$C$2:$AM$81,MATCH($A38,[1]acpsa_table1_production_2019!$B$2:$B$81,0),MATCH(B$4,[1]acpsa_table1_production_2019!$C$1:$AM$1,0)),0)</f>
        <v>5508</v>
      </c>
      <c r="C38" s="14">
        <f>ROUND(INDEX([1]acpsa_table1_production_2019!$C$2:$AM$81,MATCH($A38,[1]acpsa_table1_production_2019!$B$2:$B$81,0),MATCH(C$4,[1]acpsa_table1_production_2019!$C$1:$AM$1,0)),0)</f>
        <v>757</v>
      </c>
      <c r="D38" s="14">
        <f>ROUND(INDEX([1]acpsa_table1_production_2019!$C$2:$AM$81,MATCH($A38,[1]acpsa_table1_production_2019!$B$2:$B$81,0),MATCH(D$4,[1]acpsa_table1_production_2019!$C$1:$AM$1,0)),0)</f>
        <v>0</v>
      </c>
      <c r="E38" s="14">
        <f>ROUND(INDEX([1]acpsa_table1_production_2019!$C$2:$AM$81,MATCH($A38,[1]acpsa_table1_production_2019!$B$2:$B$81,0),MATCH(E$4,[1]acpsa_table1_production_2019!$C$1:$AM$1,0)),0)</f>
        <v>0</v>
      </c>
      <c r="F38" s="14">
        <f>ROUND(INDEX([1]acpsa_table1_production_2019!$C$2:$AM$81,MATCH($A38,[1]acpsa_table1_production_2019!$B$2:$B$81,0),MATCH(F$4,[1]acpsa_table1_production_2019!$C$1:$AM$1,0)),0)</f>
        <v>0</v>
      </c>
      <c r="G38" s="14">
        <f>ROUND(INDEX([1]acpsa_table1_production_2019!$C$2:$AM$81,MATCH($A38,[1]acpsa_table1_production_2019!$B$2:$B$81,0),MATCH(G$4,[1]acpsa_table1_production_2019!$C$1:$AM$1,0)),0)</f>
        <v>0</v>
      </c>
      <c r="H38" s="14">
        <f>ROUND(INDEX([1]acpsa_table1_production_2019!$C$2:$AM$81,MATCH($A38,[1]acpsa_table1_production_2019!$B$2:$B$81,0),MATCH(H$4,[1]acpsa_table1_production_2019!$C$1:$AM$1,0)),0)</f>
        <v>0</v>
      </c>
      <c r="I38" s="14">
        <f>ROUND(INDEX([1]acpsa_table1_production_2019!$C$2:$AM$81,MATCH($A38,[1]acpsa_table1_production_2019!$B$2:$B$81,0),MATCH(I$4,[1]acpsa_table1_production_2019!$C$1:$AM$1,0)),0)</f>
        <v>0</v>
      </c>
      <c r="J38" s="14">
        <f>ROUND(INDEX([1]acpsa_table1_production_2019!$C$2:$AM$81,MATCH($A38,[1]acpsa_table1_production_2019!$B$2:$B$81,0),MATCH(J$4,[1]acpsa_table1_production_2019!$C$1:$AM$1,0)),0)</f>
        <v>0</v>
      </c>
      <c r="K38" s="14">
        <f>ROUND(INDEX([1]acpsa_table1_production_2019!$C$2:$AM$81,MATCH($A38,[1]acpsa_table1_production_2019!$B$2:$B$81,0),MATCH(K$4,[1]acpsa_table1_production_2019!$C$1:$AM$1,0)),0)</f>
        <v>0</v>
      </c>
      <c r="L38" s="14">
        <f>ROUND(INDEX([1]acpsa_table1_production_2019!$C$2:$AM$81,MATCH($A38,[1]acpsa_table1_production_2019!$B$2:$B$81,0),MATCH(L$4,[1]acpsa_table1_production_2019!$C$1:$AM$1,0)),0)</f>
        <v>0</v>
      </c>
      <c r="M38" s="15">
        <f>ROUND(INDEX([1]acpsa_table1_production_2019!$C$2:$AM$81,MATCH($A38,[1]acpsa_table1_production_2019!$B$2:$B$81,0),MATCH(M$4,[1]acpsa_table1_production_2019!$C$1:$AM$1,0)),0)</f>
        <v>0</v>
      </c>
      <c r="N38" s="16">
        <f>ROUND(INDEX([1]acpsa_table1_production_2019!$C$2:$AM$81,MATCH($A38,[1]acpsa_table1_production_2019!$B$2:$B$81,0),MATCH(N$4,[1]acpsa_table1_production_2019!$C$1:$AM$1,0)),0)</f>
        <v>0</v>
      </c>
      <c r="O38" s="16">
        <f>ROUND(INDEX([1]acpsa_table1_production_2019!$C$2:$AM$81,MATCH($A38,[1]acpsa_table1_production_2019!$B$2:$B$81,0),MATCH(O$4,[1]acpsa_table1_production_2019!$C$1:$AM$1,0)),0)</f>
        <v>1286</v>
      </c>
      <c r="P38" s="16">
        <f>ROUND(INDEX([1]acpsa_table1_production_2019!$C$2:$AM$81,MATCH($A38,[1]acpsa_table1_production_2019!$B$2:$B$81,0),MATCH(P$4,[1]acpsa_table1_production_2019!$C$1:$AM$1,0)),0)</f>
        <v>0</v>
      </c>
      <c r="Q38" s="16">
        <f>ROUND(INDEX([1]acpsa_table1_production_2019!$C$2:$AM$81,MATCH($A38,[1]acpsa_table1_production_2019!$B$2:$B$81,0),MATCH(Q$4,[1]acpsa_table1_production_2019!$C$1:$AM$1,0)),0)</f>
        <v>0</v>
      </c>
      <c r="R38" s="16">
        <f>ROUND(INDEX([1]acpsa_table1_production_2019!$C$2:$AM$81,MATCH($A38,[1]acpsa_table1_production_2019!$B$2:$B$81,0),MATCH(R$4,[1]acpsa_table1_production_2019!$C$1:$AM$1,0)),0)</f>
        <v>0</v>
      </c>
      <c r="S38" s="16">
        <f>ROUND(INDEX([1]acpsa_table1_production_2019!$C$2:$AM$81,MATCH($A38,[1]acpsa_table1_production_2019!$B$2:$B$81,0),MATCH(S$4,[1]acpsa_table1_production_2019!$C$1:$AM$1,0)),0)</f>
        <v>0</v>
      </c>
      <c r="T38" s="16">
        <f>ROUND(INDEX([1]acpsa_table1_production_2019!$C$2:$AM$81,MATCH($A38,[1]acpsa_table1_production_2019!$B$2:$B$81,0),MATCH(T$4,[1]acpsa_table1_production_2019!$C$1:$AM$1,0)),0)</f>
        <v>9314</v>
      </c>
      <c r="U38" s="16">
        <f>ROUND(INDEX([1]acpsa_table1_production_2019!$C$2:$AM$81,MATCH($A38,[1]acpsa_table1_production_2019!$B$2:$B$81,0),MATCH(U$4,[1]acpsa_table1_production_2019!$C$1:$AM$1,0)),0)</f>
        <v>37595</v>
      </c>
      <c r="V38" s="100">
        <f>ROUND(INDEX([1]acpsa_table1_production_2019!$C$2:$AM$81,MATCH($A38,[1]acpsa_table1_production_2019!$B$2:$B$81,0),MATCH(V$4,[1]acpsa_table1_production_2019!$C$1:$AM$1,0)),0)</f>
        <v>4369</v>
      </c>
      <c r="W38" s="14">
        <f>ROUND(INDEX([1]acpsa_table1_production_2019!$C$2:$AM$81,MATCH($A38,[1]acpsa_table1_production_2019!$B$2:$B$81,0),MATCH(W$4,[1]acpsa_table1_production_2019!$C$1:$AM$1,0)),0)</f>
        <v>32509</v>
      </c>
      <c r="X38" s="14">
        <f>ROUND(INDEX([1]acpsa_table1_production_2019!$C$2:$AM$81,MATCH($A38,[1]acpsa_table1_production_2019!$B$2:$B$81,0),MATCH(X$4,[1]acpsa_table1_production_2019!$C$1:$AM$1,0)),0)</f>
        <v>588</v>
      </c>
      <c r="Y38" s="14">
        <f>ROUND(INDEX([1]acpsa_table1_production_2019!$C$2:$AM$81,MATCH($A38,[1]acpsa_table1_production_2019!$B$2:$B$81,0),MATCH(Y$4,[1]acpsa_table1_production_2019!$C$1:$AM$1,0)),0)</f>
        <v>0</v>
      </c>
      <c r="Z38" s="14">
        <f>ROUND(INDEX([1]acpsa_table1_production_2019!$C$2:$AM$81,MATCH($A38,[1]acpsa_table1_production_2019!$B$2:$B$81,0),MATCH(Z$4,[1]acpsa_table1_production_2019!$C$1:$AM$1,0)),0)</f>
        <v>0</v>
      </c>
      <c r="AA38" s="14">
        <f>ROUND(INDEX([1]acpsa_table1_production_2019!$C$2:$AM$81,MATCH($A38,[1]acpsa_table1_production_2019!$B$2:$B$81,0),MATCH(AA$4,[1]acpsa_table1_production_2019!$C$1:$AM$1,0)),0)</f>
        <v>0</v>
      </c>
      <c r="AB38" s="14">
        <f>ROUND(INDEX([1]acpsa_table1_production_2019!$C$2:$AM$81,MATCH($A38,[1]acpsa_table1_production_2019!$B$2:$B$81,0),MATCH(AB$4,[1]acpsa_table1_production_2019!$C$1:$AM$1,0)),0)</f>
        <v>0</v>
      </c>
      <c r="AC38" s="15">
        <f>ROUND(INDEX([1]acpsa_table1_production_2019!$C$2:$AM$81,MATCH($A38,[1]acpsa_table1_production_2019!$B$2:$B$81,0),MATCH(AC$4,[1]acpsa_table1_production_2019!$C$1:$AM$1,0)),0)</f>
        <v>0</v>
      </c>
      <c r="AD38" s="16">
        <f>ROUND(INDEX([1]acpsa_table1_production_2019!$C$2:$AM$81,MATCH($A38,[1]acpsa_table1_production_2019!$B$2:$B$81,0),MATCH(AD$4,[1]acpsa_table1_production_2019!$C$1:$AM$1,0)),0)</f>
        <v>0</v>
      </c>
      <c r="AE38" s="16">
        <f>ROUND(INDEX([1]acpsa_table1_production_2019!$C$2:$AM$81,MATCH($A38,[1]acpsa_table1_production_2019!$B$2:$B$81,0),MATCH(AE$4,[1]acpsa_table1_production_2019!$C$1:$AM$1,0)),0)</f>
        <v>0</v>
      </c>
      <c r="AF38" s="16">
        <f>ROUND(INDEX([1]acpsa_table1_production_2019!$C$2:$AM$81,MATCH($A38,[1]acpsa_table1_production_2019!$B$2:$B$81,0),MATCH(AF$4,[1]acpsa_table1_production_2019!$C$1:$AM$1,0)),0)</f>
        <v>0</v>
      </c>
      <c r="AG38" s="16">
        <f>ROUND(INDEX([1]acpsa_table1_production_2019!$C$2:$AM$81,MATCH($A38,[1]acpsa_table1_production_2019!$B$2:$B$81,0),MATCH(AG$4,[1]acpsa_table1_production_2019!$C$1:$AM$1,0)),0)</f>
        <v>0</v>
      </c>
      <c r="AH38" s="16">
        <f>ROUND(INDEX([1]acpsa_table1_production_2019!$C$2:$AM$81,MATCH($A38,[1]acpsa_table1_production_2019!$B$2:$B$81,0),MATCH(AH$4,[1]acpsa_table1_production_2019!$C$1:$AM$1,0)),0)</f>
        <v>0</v>
      </c>
      <c r="AI38" s="16">
        <f>ROUND(INDEX([1]acpsa_table1_production_2019!$C$2:$AM$81,MATCH($A38,[1]acpsa_table1_production_2019!$B$2:$B$81,0),MATCH(AI$4,[1]acpsa_table1_production_2019!$C$1:$AM$1,0)),0)</f>
        <v>0</v>
      </c>
      <c r="AJ38" s="16">
        <f>ROUND(INDEX([1]acpsa_table1_production_2019!$C$2:$AM$81,MATCH($A38,[1]acpsa_table1_production_2019!$B$2:$B$81,0),MATCH(AJ$4,[1]acpsa_table1_production_2019!$C$1:$AM$1,0)),0)</f>
        <v>0</v>
      </c>
      <c r="AK38" s="16">
        <f>ROUND(INDEX([1]acpsa_table1_production_2019!$C$2:$AM$81,MATCH($A38,[1]acpsa_table1_production_2019!$B$2:$B$81,0),MATCH(AK$4,[1]acpsa_table1_production_2019!$C$1:$AM$1,0)),0)</f>
        <v>91925</v>
      </c>
    </row>
    <row r="39" spans="1:37" s="62" customFormat="1" ht="24.75" customHeight="1" x14ac:dyDescent="0.3">
      <c r="A39" s="11" t="s">
        <v>61</v>
      </c>
      <c r="B39" s="63">
        <f>ROUND(INDEX([1]acpsa_table1_production_2019!$C$2:$AM$81,MATCH($A39,[1]acpsa_table1_production_2019!$B$2:$B$81,0),MATCH(B$4,[1]acpsa_table1_production_2019!$C$1:$AM$1,0)),0)</f>
        <v>150</v>
      </c>
      <c r="C39" s="63">
        <f>ROUND(INDEX([1]acpsa_table1_production_2019!$C$2:$AM$81,MATCH($A39,[1]acpsa_table1_production_2019!$B$2:$B$81,0),MATCH(C$4,[1]acpsa_table1_production_2019!$C$1:$AM$1,0)),0)</f>
        <v>7381</v>
      </c>
      <c r="D39" s="63">
        <f>ROUND(INDEX([1]acpsa_table1_production_2019!$C$2:$AM$81,MATCH($A39,[1]acpsa_table1_production_2019!$B$2:$B$81,0),MATCH(D$4,[1]acpsa_table1_production_2019!$C$1:$AM$1,0)),0)</f>
        <v>6121</v>
      </c>
      <c r="E39" s="63">
        <f>ROUND(INDEX([1]acpsa_table1_production_2019!$C$2:$AM$81,MATCH($A39,[1]acpsa_table1_production_2019!$B$2:$B$81,0),MATCH(E$4,[1]acpsa_table1_production_2019!$C$1:$AM$1,0)),0)</f>
        <v>15033</v>
      </c>
      <c r="F39" s="63">
        <f>ROUND(INDEX([1]acpsa_table1_production_2019!$C$2:$AM$81,MATCH($A39,[1]acpsa_table1_production_2019!$B$2:$B$81,0),MATCH(F$4,[1]acpsa_table1_production_2019!$C$1:$AM$1,0)),0)</f>
        <v>93</v>
      </c>
      <c r="G39" s="63">
        <f>ROUND(INDEX([1]acpsa_table1_production_2019!$C$2:$AM$81,MATCH($A39,[1]acpsa_table1_production_2019!$B$2:$B$81,0),MATCH(G$4,[1]acpsa_table1_production_2019!$C$1:$AM$1,0)),0)</f>
        <v>4</v>
      </c>
      <c r="H39" s="63">
        <f>ROUND(INDEX([1]acpsa_table1_production_2019!$C$2:$AM$81,MATCH($A39,[1]acpsa_table1_production_2019!$B$2:$B$81,0),MATCH(H$4,[1]acpsa_table1_production_2019!$C$1:$AM$1,0)),0)</f>
        <v>6</v>
      </c>
      <c r="I39" s="63">
        <f>ROUND(INDEX([1]acpsa_table1_production_2019!$C$2:$AM$81,MATCH($A39,[1]acpsa_table1_production_2019!$B$2:$B$81,0),MATCH(I$4,[1]acpsa_table1_production_2019!$C$1:$AM$1,0)),0)</f>
        <v>0</v>
      </c>
      <c r="J39" s="63">
        <f>ROUND(INDEX([1]acpsa_table1_production_2019!$C$2:$AM$81,MATCH($A39,[1]acpsa_table1_production_2019!$B$2:$B$81,0),MATCH(J$4,[1]acpsa_table1_production_2019!$C$1:$AM$1,0)),0)</f>
        <v>4</v>
      </c>
      <c r="K39" s="63">
        <f>ROUND(INDEX([1]acpsa_table1_production_2019!$C$2:$AM$81,MATCH($A39,[1]acpsa_table1_production_2019!$B$2:$B$81,0),MATCH(K$4,[1]acpsa_table1_production_2019!$C$1:$AM$1,0)),0)</f>
        <v>2</v>
      </c>
      <c r="L39" s="63">
        <f>ROUND(INDEX([1]acpsa_table1_production_2019!$C$2:$AM$81,MATCH($A39,[1]acpsa_table1_production_2019!$B$2:$B$81,0),MATCH(L$4,[1]acpsa_table1_production_2019!$C$1:$AM$1,0)),0)</f>
        <v>1194</v>
      </c>
      <c r="M39" s="60">
        <f>ROUND(INDEX([1]acpsa_table1_production_2019!$C$2:$AM$81,MATCH($A39,[1]acpsa_table1_production_2019!$B$2:$B$81,0),MATCH(M$4,[1]acpsa_table1_production_2019!$C$1:$AM$1,0)),0)</f>
        <v>3</v>
      </c>
      <c r="N39" s="64">
        <f>ROUND(INDEX([1]acpsa_table1_production_2019!$C$2:$AM$81,MATCH($A39,[1]acpsa_table1_production_2019!$B$2:$B$81,0),MATCH(N$4,[1]acpsa_table1_production_2019!$C$1:$AM$1,0)),0)</f>
        <v>0</v>
      </c>
      <c r="O39" s="64">
        <f>ROUND(INDEX([1]acpsa_table1_production_2019!$C$2:$AM$81,MATCH($A39,[1]acpsa_table1_production_2019!$B$2:$B$81,0),MATCH(O$4,[1]acpsa_table1_production_2019!$C$1:$AM$1,0)),0)</f>
        <v>1</v>
      </c>
      <c r="P39" s="64">
        <f>ROUND(INDEX([1]acpsa_table1_production_2019!$C$2:$AM$81,MATCH($A39,[1]acpsa_table1_production_2019!$B$2:$B$81,0),MATCH(P$4,[1]acpsa_table1_production_2019!$C$1:$AM$1,0)),0)</f>
        <v>93</v>
      </c>
      <c r="Q39" s="64">
        <f>ROUND(INDEX([1]acpsa_table1_production_2019!$C$2:$AM$81,MATCH($A39,[1]acpsa_table1_production_2019!$B$2:$B$81,0),MATCH(Q$4,[1]acpsa_table1_production_2019!$C$1:$AM$1,0)),0)</f>
        <v>166</v>
      </c>
      <c r="R39" s="64">
        <f>ROUND(INDEX([1]acpsa_table1_production_2019!$C$2:$AM$81,MATCH($A39,[1]acpsa_table1_production_2019!$B$2:$B$81,0),MATCH(R$4,[1]acpsa_table1_production_2019!$C$1:$AM$1,0)),0)</f>
        <v>10952</v>
      </c>
      <c r="S39" s="64">
        <f>ROUND(INDEX([1]acpsa_table1_production_2019!$C$2:$AM$81,MATCH($A39,[1]acpsa_table1_production_2019!$B$2:$B$81,0),MATCH(S$4,[1]acpsa_table1_production_2019!$C$1:$AM$1,0)),0)</f>
        <v>1892</v>
      </c>
      <c r="T39" s="64">
        <f>ROUND(INDEX([1]acpsa_table1_production_2019!$C$2:$AM$81,MATCH($A39,[1]acpsa_table1_production_2019!$B$2:$B$81,0),MATCH(T$4,[1]acpsa_table1_production_2019!$C$1:$AM$1,0)),0)</f>
        <v>112857</v>
      </c>
      <c r="U39" s="64">
        <f>ROUND(INDEX([1]acpsa_table1_production_2019!$C$2:$AM$81,MATCH($A39,[1]acpsa_table1_production_2019!$B$2:$B$81,0),MATCH(U$4,[1]acpsa_table1_production_2019!$C$1:$AM$1,0)),0)</f>
        <v>104308</v>
      </c>
      <c r="V39" s="101">
        <f>ROUND(INDEX([1]acpsa_table1_production_2019!$C$2:$AM$81,MATCH($A39,[1]acpsa_table1_production_2019!$B$2:$B$81,0),MATCH(V$4,[1]acpsa_table1_production_2019!$C$1:$AM$1,0)),0)</f>
        <v>17458</v>
      </c>
      <c r="W39" s="63">
        <f>ROUND(INDEX([1]acpsa_table1_production_2019!$C$2:$AM$81,MATCH($A39,[1]acpsa_table1_production_2019!$B$2:$B$81,0),MATCH(W$4,[1]acpsa_table1_production_2019!$C$1:$AM$1,0)),0)</f>
        <v>152412</v>
      </c>
      <c r="X39" s="63">
        <f>ROUND(INDEX([1]acpsa_table1_production_2019!$C$2:$AM$81,MATCH($A39,[1]acpsa_table1_production_2019!$B$2:$B$81,0),MATCH(X$4,[1]acpsa_table1_production_2019!$C$1:$AM$1,0)),0)</f>
        <v>79963</v>
      </c>
      <c r="Y39" s="63">
        <f>ROUND(INDEX([1]acpsa_table1_production_2019!$C$2:$AM$81,MATCH($A39,[1]acpsa_table1_production_2019!$B$2:$B$81,0),MATCH(Y$4,[1]acpsa_table1_production_2019!$C$1:$AM$1,0)),0)</f>
        <v>12641</v>
      </c>
      <c r="Z39" s="63">
        <f>ROUND(INDEX([1]acpsa_table1_production_2019!$C$2:$AM$81,MATCH($A39,[1]acpsa_table1_production_2019!$B$2:$B$81,0),MATCH(Z$4,[1]acpsa_table1_production_2019!$C$1:$AM$1,0)),0)</f>
        <v>7068</v>
      </c>
      <c r="AA39" s="63">
        <f>ROUND(INDEX([1]acpsa_table1_production_2019!$C$2:$AM$81,MATCH($A39,[1]acpsa_table1_production_2019!$B$2:$B$81,0),MATCH(AA$4,[1]acpsa_table1_production_2019!$C$1:$AM$1,0)),0)</f>
        <v>2070</v>
      </c>
      <c r="AB39" s="63">
        <f>ROUND(INDEX([1]acpsa_table1_production_2019!$C$2:$AM$81,MATCH($A39,[1]acpsa_table1_production_2019!$B$2:$B$81,0),MATCH(AB$4,[1]acpsa_table1_production_2019!$C$1:$AM$1,0)),0)</f>
        <v>8641</v>
      </c>
      <c r="AC39" s="60">
        <f>ROUND(INDEX([1]acpsa_table1_production_2019!$C$2:$AM$81,MATCH($A39,[1]acpsa_table1_production_2019!$B$2:$B$81,0),MATCH(AC$4,[1]acpsa_table1_production_2019!$C$1:$AM$1,0)),0)</f>
        <v>6457</v>
      </c>
      <c r="AD39" s="64">
        <f>ROUND(INDEX([1]acpsa_table1_production_2019!$C$2:$AM$81,MATCH($A39,[1]acpsa_table1_production_2019!$B$2:$B$81,0),MATCH(AD$4,[1]acpsa_table1_production_2019!$C$1:$AM$1,0)),0)</f>
        <v>1532</v>
      </c>
      <c r="AE39" s="64">
        <f>ROUND(INDEX([1]acpsa_table1_production_2019!$C$2:$AM$81,MATCH($A39,[1]acpsa_table1_production_2019!$B$2:$B$81,0),MATCH(AE$4,[1]acpsa_table1_production_2019!$C$1:$AM$1,0)),0)</f>
        <v>796</v>
      </c>
      <c r="AF39" s="64">
        <f>ROUND(INDEX([1]acpsa_table1_production_2019!$C$2:$AM$81,MATCH($A39,[1]acpsa_table1_production_2019!$B$2:$B$81,0),MATCH(AF$4,[1]acpsa_table1_production_2019!$C$1:$AM$1,0)),0)</f>
        <v>32449</v>
      </c>
      <c r="AG39" s="64">
        <f>ROUND(INDEX([1]acpsa_table1_production_2019!$C$2:$AM$81,MATCH($A39,[1]acpsa_table1_production_2019!$B$2:$B$81,0),MATCH(AG$4,[1]acpsa_table1_production_2019!$C$1:$AM$1,0)),0)</f>
        <v>29929</v>
      </c>
      <c r="AH39" s="64">
        <f>ROUND(INDEX([1]acpsa_table1_production_2019!$C$2:$AM$81,MATCH($A39,[1]acpsa_table1_production_2019!$B$2:$B$81,0),MATCH(AH$4,[1]acpsa_table1_production_2019!$C$1:$AM$1,0)),0)</f>
        <v>81757</v>
      </c>
      <c r="AI39" s="64">
        <f>ROUND(INDEX([1]acpsa_table1_production_2019!$C$2:$AM$81,MATCH($A39,[1]acpsa_table1_production_2019!$B$2:$B$81,0),MATCH(AI$4,[1]acpsa_table1_production_2019!$C$1:$AM$1,0)),0)</f>
        <v>69817</v>
      </c>
      <c r="AJ39" s="64">
        <f>ROUND(INDEX([1]acpsa_table1_production_2019!$C$2:$AM$81,MATCH($A39,[1]acpsa_table1_production_2019!$B$2:$B$81,0),MATCH(AJ$4,[1]acpsa_table1_production_2019!$C$1:$AM$1,0)),0)</f>
        <v>13513</v>
      </c>
      <c r="AK39" s="64">
        <f>ROUND(INDEX([1]acpsa_table1_production_2019!$C$2:$AM$81,MATCH($A39,[1]acpsa_table1_production_2019!$B$2:$B$81,0),MATCH(AK$4,[1]acpsa_table1_production_2019!$C$1:$AM$1,0)),0)</f>
        <v>776762</v>
      </c>
    </row>
    <row r="40" spans="1:37" x14ac:dyDescent="0.3">
      <c r="A40" s="2" t="s">
        <v>62</v>
      </c>
      <c r="B40" s="14">
        <f>ROUND(INDEX([1]acpsa_table1_production_2019!$C$2:$AM$81,MATCH($A40,[1]acpsa_table1_production_2019!$B$2:$B$81,0),MATCH(B$4,[1]acpsa_table1_production_2019!$C$1:$AM$1,0)),0)</f>
        <v>17</v>
      </c>
      <c r="C40" s="14">
        <f>ROUND(INDEX([1]acpsa_table1_production_2019!$C$2:$AM$81,MATCH($A40,[1]acpsa_table1_production_2019!$B$2:$B$81,0),MATCH(C$4,[1]acpsa_table1_production_2019!$C$1:$AM$1,0)),0)</f>
        <v>7360</v>
      </c>
      <c r="D40" s="14">
        <f>ROUND(INDEX([1]acpsa_table1_production_2019!$C$2:$AM$81,MATCH($A40,[1]acpsa_table1_production_2019!$B$2:$B$81,0),MATCH(D$4,[1]acpsa_table1_production_2019!$C$1:$AM$1,0)),0)</f>
        <v>6120</v>
      </c>
      <c r="E40" s="14">
        <f>ROUND(INDEX([1]acpsa_table1_production_2019!$C$2:$AM$81,MATCH($A40,[1]acpsa_table1_production_2019!$B$2:$B$81,0),MATCH(E$4,[1]acpsa_table1_production_2019!$C$1:$AM$1,0)),0)</f>
        <v>14950</v>
      </c>
      <c r="F40" s="14">
        <f>ROUND(INDEX([1]acpsa_table1_production_2019!$C$2:$AM$81,MATCH($A40,[1]acpsa_table1_production_2019!$B$2:$B$81,0),MATCH(F$4,[1]acpsa_table1_production_2019!$C$1:$AM$1,0)),0)</f>
        <v>0</v>
      </c>
      <c r="G40" s="14">
        <f>ROUND(INDEX([1]acpsa_table1_production_2019!$C$2:$AM$81,MATCH($A40,[1]acpsa_table1_production_2019!$B$2:$B$81,0),MATCH(G$4,[1]acpsa_table1_production_2019!$C$1:$AM$1,0)),0)</f>
        <v>0</v>
      </c>
      <c r="H40" s="14">
        <f>ROUND(INDEX([1]acpsa_table1_production_2019!$C$2:$AM$81,MATCH($A40,[1]acpsa_table1_production_2019!$B$2:$B$81,0),MATCH(H$4,[1]acpsa_table1_production_2019!$C$1:$AM$1,0)),0)</f>
        <v>0</v>
      </c>
      <c r="I40" s="14">
        <f>ROUND(INDEX([1]acpsa_table1_production_2019!$C$2:$AM$81,MATCH($A40,[1]acpsa_table1_production_2019!$B$2:$B$81,0),MATCH(I$4,[1]acpsa_table1_production_2019!$C$1:$AM$1,0)),0)</f>
        <v>0</v>
      </c>
      <c r="J40" s="14">
        <f>ROUND(INDEX([1]acpsa_table1_production_2019!$C$2:$AM$81,MATCH($A40,[1]acpsa_table1_production_2019!$B$2:$B$81,0),MATCH(J$4,[1]acpsa_table1_production_2019!$C$1:$AM$1,0)),0)</f>
        <v>0</v>
      </c>
      <c r="K40" s="14">
        <f>ROUND(INDEX([1]acpsa_table1_production_2019!$C$2:$AM$81,MATCH($A40,[1]acpsa_table1_production_2019!$B$2:$B$81,0),MATCH(K$4,[1]acpsa_table1_production_2019!$C$1:$AM$1,0)),0)</f>
        <v>0</v>
      </c>
      <c r="L40" s="14">
        <f>ROUND(INDEX([1]acpsa_table1_production_2019!$C$2:$AM$81,MATCH($A40,[1]acpsa_table1_production_2019!$B$2:$B$81,0),MATCH(L$4,[1]acpsa_table1_production_2019!$C$1:$AM$1,0)),0)</f>
        <v>0</v>
      </c>
      <c r="M40" s="15">
        <f>ROUND(INDEX([1]acpsa_table1_production_2019!$C$2:$AM$81,MATCH($A40,[1]acpsa_table1_production_2019!$B$2:$B$81,0),MATCH(M$4,[1]acpsa_table1_production_2019!$C$1:$AM$1,0)),0)</f>
        <v>0</v>
      </c>
      <c r="N40" s="16">
        <f>ROUND(INDEX([1]acpsa_table1_production_2019!$C$2:$AM$81,MATCH($A40,[1]acpsa_table1_production_2019!$B$2:$B$81,0),MATCH(N$4,[1]acpsa_table1_production_2019!$C$1:$AM$1,0)),0)</f>
        <v>0</v>
      </c>
      <c r="O40" s="16">
        <f>ROUND(INDEX([1]acpsa_table1_production_2019!$C$2:$AM$81,MATCH($A40,[1]acpsa_table1_production_2019!$B$2:$B$81,0),MATCH(O$4,[1]acpsa_table1_production_2019!$C$1:$AM$1,0)),0)</f>
        <v>0</v>
      </c>
      <c r="P40" s="16">
        <f>ROUND(INDEX([1]acpsa_table1_production_2019!$C$2:$AM$81,MATCH($A40,[1]acpsa_table1_production_2019!$B$2:$B$81,0),MATCH(P$4,[1]acpsa_table1_production_2019!$C$1:$AM$1,0)),0)</f>
        <v>0</v>
      </c>
      <c r="Q40" s="16">
        <f>ROUND(INDEX([1]acpsa_table1_production_2019!$C$2:$AM$81,MATCH($A40,[1]acpsa_table1_production_2019!$B$2:$B$81,0),MATCH(Q$4,[1]acpsa_table1_production_2019!$C$1:$AM$1,0)),0)</f>
        <v>0</v>
      </c>
      <c r="R40" s="16">
        <f>ROUND(INDEX([1]acpsa_table1_production_2019!$C$2:$AM$81,MATCH($A40,[1]acpsa_table1_production_2019!$B$2:$B$81,0),MATCH(R$4,[1]acpsa_table1_production_2019!$C$1:$AM$1,0)),0)</f>
        <v>10932</v>
      </c>
      <c r="S40" s="16">
        <f>ROUND(INDEX([1]acpsa_table1_production_2019!$C$2:$AM$81,MATCH($A40,[1]acpsa_table1_production_2019!$B$2:$B$81,0),MATCH(S$4,[1]acpsa_table1_production_2019!$C$1:$AM$1,0)),0)</f>
        <v>1808</v>
      </c>
      <c r="T40" s="16">
        <f>ROUND(INDEX([1]acpsa_table1_production_2019!$C$2:$AM$81,MATCH($A40,[1]acpsa_table1_production_2019!$B$2:$B$81,0),MATCH(T$4,[1]acpsa_table1_production_2019!$C$1:$AM$1,0)),0)</f>
        <v>0</v>
      </c>
      <c r="U40" s="16">
        <f>ROUND(INDEX([1]acpsa_table1_production_2019!$C$2:$AM$81,MATCH($A40,[1]acpsa_table1_production_2019!$B$2:$B$81,0),MATCH(U$4,[1]acpsa_table1_production_2019!$C$1:$AM$1,0)),0)</f>
        <v>63</v>
      </c>
      <c r="V40" s="100">
        <f>ROUND(INDEX([1]acpsa_table1_production_2019!$C$2:$AM$81,MATCH($A40,[1]acpsa_table1_production_2019!$B$2:$B$81,0),MATCH(V$4,[1]acpsa_table1_production_2019!$C$1:$AM$1,0)),0)</f>
        <v>0</v>
      </c>
      <c r="W40" s="14">
        <f>ROUND(INDEX([1]acpsa_table1_production_2019!$C$2:$AM$81,MATCH($A40,[1]acpsa_table1_production_2019!$B$2:$B$81,0),MATCH(W$4,[1]acpsa_table1_production_2019!$C$1:$AM$1,0)),0)</f>
        <v>0</v>
      </c>
      <c r="X40" s="14">
        <f>ROUND(INDEX([1]acpsa_table1_production_2019!$C$2:$AM$81,MATCH($A40,[1]acpsa_table1_production_2019!$B$2:$B$81,0),MATCH(X$4,[1]acpsa_table1_production_2019!$C$1:$AM$1,0)),0)</f>
        <v>0</v>
      </c>
      <c r="Y40" s="14">
        <f>ROUND(INDEX([1]acpsa_table1_production_2019!$C$2:$AM$81,MATCH($A40,[1]acpsa_table1_production_2019!$B$2:$B$81,0),MATCH(Y$4,[1]acpsa_table1_production_2019!$C$1:$AM$1,0)),0)</f>
        <v>0</v>
      </c>
      <c r="Z40" s="14">
        <f>ROUND(INDEX([1]acpsa_table1_production_2019!$C$2:$AM$81,MATCH($A40,[1]acpsa_table1_production_2019!$B$2:$B$81,0),MATCH(Z$4,[1]acpsa_table1_production_2019!$C$1:$AM$1,0)),0)</f>
        <v>0</v>
      </c>
      <c r="AA40" s="14">
        <f>ROUND(INDEX([1]acpsa_table1_production_2019!$C$2:$AM$81,MATCH($A40,[1]acpsa_table1_production_2019!$B$2:$B$81,0),MATCH(AA$4,[1]acpsa_table1_production_2019!$C$1:$AM$1,0)),0)</f>
        <v>0</v>
      </c>
      <c r="AB40" s="14">
        <f>ROUND(INDEX([1]acpsa_table1_production_2019!$C$2:$AM$81,MATCH($A40,[1]acpsa_table1_production_2019!$B$2:$B$81,0),MATCH(AB$4,[1]acpsa_table1_production_2019!$C$1:$AM$1,0)),0)</f>
        <v>0</v>
      </c>
      <c r="AC40" s="15">
        <f>ROUND(INDEX([1]acpsa_table1_production_2019!$C$2:$AM$81,MATCH($A40,[1]acpsa_table1_production_2019!$B$2:$B$81,0),MATCH(AC$4,[1]acpsa_table1_production_2019!$C$1:$AM$1,0)),0)</f>
        <v>0</v>
      </c>
      <c r="AD40" s="16">
        <f>ROUND(INDEX([1]acpsa_table1_production_2019!$C$2:$AM$81,MATCH($A40,[1]acpsa_table1_production_2019!$B$2:$B$81,0),MATCH(AD$4,[1]acpsa_table1_production_2019!$C$1:$AM$1,0)),0)</f>
        <v>1517</v>
      </c>
      <c r="AE40" s="16">
        <f>ROUND(INDEX([1]acpsa_table1_production_2019!$C$2:$AM$81,MATCH($A40,[1]acpsa_table1_production_2019!$B$2:$B$81,0),MATCH(AE$4,[1]acpsa_table1_production_2019!$C$1:$AM$1,0)),0)</f>
        <v>750</v>
      </c>
      <c r="AF40" s="16">
        <f>ROUND(INDEX([1]acpsa_table1_production_2019!$C$2:$AM$81,MATCH($A40,[1]acpsa_table1_production_2019!$B$2:$B$81,0),MATCH(AF$4,[1]acpsa_table1_production_2019!$C$1:$AM$1,0)),0)</f>
        <v>22728</v>
      </c>
      <c r="AG40" s="16">
        <f>ROUND(INDEX([1]acpsa_table1_production_2019!$C$2:$AM$81,MATCH($A40,[1]acpsa_table1_production_2019!$B$2:$B$81,0),MATCH(AG$4,[1]acpsa_table1_production_2019!$C$1:$AM$1,0)),0)</f>
        <v>0</v>
      </c>
      <c r="AH40" s="16">
        <f>ROUND(INDEX([1]acpsa_table1_production_2019!$C$2:$AM$81,MATCH($A40,[1]acpsa_table1_production_2019!$B$2:$B$81,0),MATCH(AH$4,[1]acpsa_table1_production_2019!$C$1:$AM$1,0)),0)</f>
        <v>2</v>
      </c>
      <c r="AI40" s="16">
        <f>ROUND(INDEX([1]acpsa_table1_production_2019!$C$2:$AM$81,MATCH($A40,[1]acpsa_table1_production_2019!$B$2:$B$81,0),MATCH(AI$4,[1]acpsa_table1_production_2019!$C$1:$AM$1,0)),0)</f>
        <v>6</v>
      </c>
      <c r="AJ40" s="16">
        <f>ROUND(INDEX([1]acpsa_table1_production_2019!$C$2:$AM$81,MATCH($A40,[1]acpsa_table1_production_2019!$B$2:$B$81,0),MATCH(AJ$4,[1]acpsa_table1_production_2019!$C$1:$AM$1,0)),0)</f>
        <v>43</v>
      </c>
      <c r="AK40" s="16">
        <f>ROUND(INDEX([1]acpsa_table1_production_2019!$C$2:$AM$81,MATCH($A40,[1]acpsa_table1_production_2019!$B$2:$B$81,0),MATCH(AK$4,[1]acpsa_table1_production_2019!$C$1:$AM$1,0)),0)</f>
        <v>66296</v>
      </c>
    </row>
    <row r="41" spans="1:37" x14ac:dyDescent="0.3">
      <c r="A41" s="3" t="s">
        <v>63</v>
      </c>
      <c r="B41" s="14">
        <f>ROUND(INDEX([1]acpsa_table1_production_2019!$C$2:$AM$81,MATCH($A41,[1]acpsa_table1_production_2019!$B$2:$B$81,0),MATCH(B$4,[1]acpsa_table1_production_2019!$C$1:$AM$1,0)),0)</f>
        <v>0</v>
      </c>
      <c r="C41" s="14">
        <f>ROUND(INDEX([1]acpsa_table1_production_2019!$C$2:$AM$81,MATCH($A41,[1]acpsa_table1_production_2019!$B$2:$B$81,0),MATCH(C$4,[1]acpsa_table1_production_2019!$C$1:$AM$1,0)),0)</f>
        <v>0</v>
      </c>
      <c r="D41" s="14">
        <f>ROUND(INDEX([1]acpsa_table1_production_2019!$C$2:$AM$81,MATCH($A41,[1]acpsa_table1_production_2019!$B$2:$B$81,0),MATCH(D$4,[1]acpsa_table1_production_2019!$C$1:$AM$1,0)),0)</f>
        <v>0</v>
      </c>
      <c r="E41" s="14">
        <f>ROUND(INDEX([1]acpsa_table1_production_2019!$C$2:$AM$81,MATCH($A41,[1]acpsa_table1_production_2019!$B$2:$B$81,0),MATCH(E$4,[1]acpsa_table1_production_2019!$C$1:$AM$1,0)),0)</f>
        <v>0</v>
      </c>
      <c r="F41" s="14">
        <f>ROUND(INDEX([1]acpsa_table1_production_2019!$C$2:$AM$81,MATCH($A41,[1]acpsa_table1_production_2019!$B$2:$B$81,0),MATCH(F$4,[1]acpsa_table1_production_2019!$C$1:$AM$1,0)),0)</f>
        <v>0</v>
      </c>
      <c r="G41" s="14">
        <f>ROUND(INDEX([1]acpsa_table1_production_2019!$C$2:$AM$81,MATCH($A41,[1]acpsa_table1_production_2019!$B$2:$B$81,0),MATCH(G$4,[1]acpsa_table1_production_2019!$C$1:$AM$1,0)),0)</f>
        <v>0</v>
      </c>
      <c r="H41" s="14">
        <f>ROUND(INDEX([1]acpsa_table1_production_2019!$C$2:$AM$81,MATCH($A41,[1]acpsa_table1_production_2019!$B$2:$B$81,0),MATCH(H$4,[1]acpsa_table1_production_2019!$C$1:$AM$1,0)),0)</f>
        <v>0</v>
      </c>
      <c r="I41" s="14">
        <f>ROUND(INDEX([1]acpsa_table1_production_2019!$C$2:$AM$81,MATCH($A41,[1]acpsa_table1_production_2019!$B$2:$B$81,0),MATCH(I$4,[1]acpsa_table1_production_2019!$C$1:$AM$1,0)),0)</f>
        <v>0</v>
      </c>
      <c r="J41" s="14">
        <f>ROUND(INDEX([1]acpsa_table1_production_2019!$C$2:$AM$81,MATCH($A41,[1]acpsa_table1_production_2019!$B$2:$B$81,0),MATCH(J$4,[1]acpsa_table1_production_2019!$C$1:$AM$1,0)),0)</f>
        <v>0</v>
      </c>
      <c r="K41" s="14">
        <f>ROUND(INDEX([1]acpsa_table1_production_2019!$C$2:$AM$81,MATCH($A41,[1]acpsa_table1_production_2019!$B$2:$B$81,0),MATCH(K$4,[1]acpsa_table1_production_2019!$C$1:$AM$1,0)),0)</f>
        <v>0</v>
      </c>
      <c r="L41" s="14">
        <f>ROUND(INDEX([1]acpsa_table1_production_2019!$C$2:$AM$81,MATCH($A41,[1]acpsa_table1_production_2019!$B$2:$B$81,0),MATCH(L$4,[1]acpsa_table1_production_2019!$C$1:$AM$1,0)),0)</f>
        <v>0</v>
      </c>
      <c r="M41" s="15">
        <f>ROUND(INDEX([1]acpsa_table1_production_2019!$C$2:$AM$81,MATCH($A41,[1]acpsa_table1_production_2019!$B$2:$B$81,0),MATCH(M$4,[1]acpsa_table1_production_2019!$C$1:$AM$1,0)),0)</f>
        <v>0</v>
      </c>
      <c r="N41" s="16">
        <f>ROUND(INDEX([1]acpsa_table1_production_2019!$C$2:$AM$81,MATCH($A41,[1]acpsa_table1_production_2019!$B$2:$B$81,0),MATCH(N$4,[1]acpsa_table1_production_2019!$C$1:$AM$1,0)),0)</f>
        <v>0</v>
      </c>
      <c r="O41" s="16">
        <f>ROUND(INDEX([1]acpsa_table1_production_2019!$C$2:$AM$81,MATCH($A41,[1]acpsa_table1_production_2019!$B$2:$B$81,0),MATCH(O$4,[1]acpsa_table1_production_2019!$C$1:$AM$1,0)),0)</f>
        <v>0</v>
      </c>
      <c r="P41" s="16">
        <f>ROUND(INDEX([1]acpsa_table1_production_2019!$C$2:$AM$81,MATCH($A41,[1]acpsa_table1_production_2019!$B$2:$B$81,0),MATCH(P$4,[1]acpsa_table1_production_2019!$C$1:$AM$1,0)),0)</f>
        <v>0</v>
      </c>
      <c r="Q41" s="16">
        <f>ROUND(INDEX([1]acpsa_table1_production_2019!$C$2:$AM$81,MATCH($A41,[1]acpsa_table1_production_2019!$B$2:$B$81,0),MATCH(Q$4,[1]acpsa_table1_production_2019!$C$1:$AM$1,0)),0)</f>
        <v>0</v>
      </c>
      <c r="R41" s="16">
        <f>ROUND(INDEX([1]acpsa_table1_production_2019!$C$2:$AM$81,MATCH($A41,[1]acpsa_table1_production_2019!$B$2:$B$81,0),MATCH(R$4,[1]acpsa_table1_production_2019!$C$1:$AM$1,0)),0)</f>
        <v>10932</v>
      </c>
      <c r="S41" s="16">
        <f>ROUND(INDEX([1]acpsa_table1_production_2019!$C$2:$AM$81,MATCH($A41,[1]acpsa_table1_production_2019!$B$2:$B$81,0),MATCH(S$4,[1]acpsa_table1_production_2019!$C$1:$AM$1,0)),0)</f>
        <v>0</v>
      </c>
      <c r="T41" s="16">
        <f>ROUND(INDEX([1]acpsa_table1_production_2019!$C$2:$AM$81,MATCH($A41,[1]acpsa_table1_production_2019!$B$2:$B$81,0),MATCH(T$4,[1]acpsa_table1_production_2019!$C$1:$AM$1,0)),0)</f>
        <v>0</v>
      </c>
      <c r="U41" s="16">
        <f>ROUND(INDEX([1]acpsa_table1_production_2019!$C$2:$AM$81,MATCH($A41,[1]acpsa_table1_production_2019!$B$2:$B$81,0),MATCH(U$4,[1]acpsa_table1_production_2019!$C$1:$AM$1,0)),0)</f>
        <v>63</v>
      </c>
      <c r="V41" s="100">
        <f>ROUND(INDEX([1]acpsa_table1_production_2019!$C$2:$AM$81,MATCH($A41,[1]acpsa_table1_production_2019!$B$2:$B$81,0),MATCH(V$4,[1]acpsa_table1_production_2019!$C$1:$AM$1,0)),0)</f>
        <v>0</v>
      </c>
      <c r="W41" s="14">
        <f>ROUND(INDEX([1]acpsa_table1_production_2019!$C$2:$AM$81,MATCH($A41,[1]acpsa_table1_production_2019!$B$2:$B$81,0),MATCH(W$4,[1]acpsa_table1_production_2019!$C$1:$AM$1,0)),0)</f>
        <v>0</v>
      </c>
      <c r="X41" s="14">
        <f>ROUND(INDEX([1]acpsa_table1_production_2019!$C$2:$AM$81,MATCH($A41,[1]acpsa_table1_production_2019!$B$2:$B$81,0),MATCH(X$4,[1]acpsa_table1_production_2019!$C$1:$AM$1,0)),0)</f>
        <v>0</v>
      </c>
      <c r="Y41" s="14">
        <f>ROUND(INDEX([1]acpsa_table1_production_2019!$C$2:$AM$81,MATCH($A41,[1]acpsa_table1_production_2019!$B$2:$B$81,0),MATCH(Y$4,[1]acpsa_table1_production_2019!$C$1:$AM$1,0)),0)</f>
        <v>0</v>
      </c>
      <c r="Z41" s="14">
        <f>ROUND(INDEX([1]acpsa_table1_production_2019!$C$2:$AM$81,MATCH($A41,[1]acpsa_table1_production_2019!$B$2:$B$81,0),MATCH(Z$4,[1]acpsa_table1_production_2019!$C$1:$AM$1,0)),0)</f>
        <v>0</v>
      </c>
      <c r="AA41" s="14">
        <f>ROUND(INDEX([1]acpsa_table1_production_2019!$C$2:$AM$81,MATCH($A41,[1]acpsa_table1_production_2019!$B$2:$B$81,0),MATCH(AA$4,[1]acpsa_table1_production_2019!$C$1:$AM$1,0)),0)</f>
        <v>0</v>
      </c>
      <c r="AB41" s="14">
        <f>ROUND(INDEX([1]acpsa_table1_production_2019!$C$2:$AM$81,MATCH($A41,[1]acpsa_table1_production_2019!$B$2:$B$81,0),MATCH(AB$4,[1]acpsa_table1_production_2019!$C$1:$AM$1,0)),0)</f>
        <v>0</v>
      </c>
      <c r="AC41" s="15">
        <f>ROUND(INDEX([1]acpsa_table1_production_2019!$C$2:$AM$81,MATCH($A41,[1]acpsa_table1_production_2019!$B$2:$B$81,0),MATCH(AC$4,[1]acpsa_table1_production_2019!$C$1:$AM$1,0)),0)</f>
        <v>0</v>
      </c>
      <c r="AD41" s="16">
        <f>ROUND(INDEX([1]acpsa_table1_production_2019!$C$2:$AM$81,MATCH($A41,[1]acpsa_table1_production_2019!$B$2:$B$81,0),MATCH(AD$4,[1]acpsa_table1_production_2019!$C$1:$AM$1,0)),0)</f>
        <v>0</v>
      </c>
      <c r="AE41" s="16">
        <f>ROUND(INDEX([1]acpsa_table1_production_2019!$C$2:$AM$81,MATCH($A41,[1]acpsa_table1_production_2019!$B$2:$B$81,0),MATCH(AE$4,[1]acpsa_table1_production_2019!$C$1:$AM$1,0)),0)</f>
        <v>0</v>
      </c>
      <c r="AF41" s="16">
        <f>ROUND(INDEX([1]acpsa_table1_production_2019!$C$2:$AM$81,MATCH($A41,[1]acpsa_table1_production_2019!$B$2:$B$81,0),MATCH(AF$4,[1]acpsa_table1_production_2019!$C$1:$AM$1,0)),0)</f>
        <v>0</v>
      </c>
      <c r="AG41" s="16">
        <f>ROUND(INDEX([1]acpsa_table1_production_2019!$C$2:$AM$81,MATCH($A41,[1]acpsa_table1_production_2019!$B$2:$B$81,0),MATCH(AG$4,[1]acpsa_table1_production_2019!$C$1:$AM$1,0)),0)</f>
        <v>0</v>
      </c>
      <c r="AH41" s="16">
        <f>ROUND(INDEX([1]acpsa_table1_production_2019!$C$2:$AM$81,MATCH($A41,[1]acpsa_table1_production_2019!$B$2:$B$81,0),MATCH(AH$4,[1]acpsa_table1_production_2019!$C$1:$AM$1,0)),0)</f>
        <v>2</v>
      </c>
      <c r="AI41" s="16">
        <f>ROUND(INDEX([1]acpsa_table1_production_2019!$C$2:$AM$81,MATCH($A41,[1]acpsa_table1_production_2019!$B$2:$B$81,0),MATCH(AI$4,[1]acpsa_table1_production_2019!$C$1:$AM$1,0)),0)</f>
        <v>6</v>
      </c>
      <c r="AJ41" s="16">
        <f>ROUND(INDEX([1]acpsa_table1_production_2019!$C$2:$AM$81,MATCH($A41,[1]acpsa_table1_production_2019!$B$2:$B$81,0),MATCH(AJ$4,[1]acpsa_table1_production_2019!$C$1:$AM$1,0)),0)</f>
        <v>35</v>
      </c>
      <c r="AK41" s="16">
        <f>ROUND(INDEX([1]acpsa_table1_production_2019!$C$2:$AM$81,MATCH($A41,[1]acpsa_table1_production_2019!$B$2:$B$81,0),MATCH(AK$4,[1]acpsa_table1_production_2019!$C$1:$AM$1,0)),0)</f>
        <v>11039</v>
      </c>
    </row>
    <row r="42" spans="1:37" x14ac:dyDescent="0.3">
      <c r="A42" s="3" t="s">
        <v>5</v>
      </c>
      <c r="B42" s="14">
        <f>ROUND(INDEX([1]acpsa_table1_production_2019!$C$2:$AM$81,MATCH($A42,[1]acpsa_table1_production_2019!$B$2:$B$81,0),MATCH(B$4,[1]acpsa_table1_production_2019!$C$1:$AM$1,0)),0)</f>
        <v>0</v>
      </c>
      <c r="C42" s="14">
        <f>ROUND(INDEX([1]acpsa_table1_production_2019!$C$2:$AM$81,MATCH($A42,[1]acpsa_table1_production_2019!$B$2:$B$81,0),MATCH(C$4,[1]acpsa_table1_production_2019!$C$1:$AM$1,0)),0)</f>
        <v>0</v>
      </c>
      <c r="D42" s="14">
        <f>ROUND(INDEX([1]acpsa_table1_production_2019!$C$2:$AM$81,MATCH($A42,[1]acpsa_table1_production_2019!$B$2:$B$81,0),MATCH(D$4,[1]acpsa_table1_production_2019!$C$1:$AM$1,0)),0)</f>
        <v>5870</v>
      </c>
      <c r="E42" s="14">
        <f>ROUND(INDEX([1]acpsa_table1_production_2019!$C$2:$AM$81,MATCH($A42,[1]acpsa_table1_production_2019!$B$2:$B$81,0),MATCH(E$4,[1]acpsa_table1_production_2019!$C$1:$AM$1,0)),0)</f>
        <v>47</v>
      </c>
      <c r="F42" s="14">
        <f>ROUND(INDEX([1]acpsa_table1_production_2019!$C$2:$AM$81,MATCH($A42,[1]acpsa_table1_production_2019!$B$2:$B$81,0),MATCH(F$4,[1]acpsa_table1_production_2019!$C$1:$AM$1,0)),0)</f>
        <v>0</v>
      </c>
      <c r="G42" s="14">
        <f>ROUND(INDEX([1]acpsa_table1_production_2019!$C$2:$AM$81,MATCH($A42,[1]acpsa_table1_production_2019!$B$2:$B$81,0),MATCH(G$4,[1]acpsa_table1_production_2019!$C$1:$AM$1,0)),0)</f>
        <v>0</v>
      </c>
      <c r="H42" s="14">
        <f>ROUND(INDEX([1]acpsa_table1_production_2019!$C$2:$AM$81,MATCH($A42,[1]acpsa_table1_production_2019!$B$2:$B$81,0),MATCH(H$4,[1]acpsa_table1_production_2019!$C$1:$AM$1,0)),0)</f>
        <v>0</v>
      </c>
      <c r="I42" s="14">
        <f>ROUND(INDEX([1]acpsa_table1_production_2019!$C$2:$AM$81,MATCH($A42,[1]acpsa_table1_production_2019!$B$2:$B$81,0),MATCH(I$4,[1]acpsa_table1_production_2019!$C$1:$AM$1,0)),0)</f>
        <v>0</v>
      </c>
      <c r="J42" s="14">
        <f>ROUND(INDEX([1]acpsa_table1_production_2019!$C$2:$AM$81,MATCH($A42,[1]acpsa_table1_production_2019!$B$2:$B$81,0),MATCH(J$4,[1]acpsa_table1_production_2019!$C$1:$AM$1,0)),0)</f>
        <v>0</v>
      </c>
      <c r="K42" s="14">
        <f>ROUND(INDEX([1]acpsa_table1_production_2019!$C$2:$AM$81,MATCH($A42,[1]acpsa_table1_production_2019!$B$2:$B$81,0),MATCH(K$4,[1]acpsa_table1_production_2019!$C$1:$AM$1,0)),0)</f>
        <v>0</v>
      </c>
      <c r="L42" s="14">
        <f>ROUND(INDEX([1]acpsa_table1_production_2019!$C$2:$AM$81,MATCH($A42,[1]acpsa_table1_production_2019!$B$2:$B$81,0),MATCH(L$4,[1]acpsa_table1_production_2019!$C$1:$AM$1,0)),0)</f>
        <v>0</v>
      </c>
      <c r="M42" s="15">
        <f>ROUND(INDEX([1]acpsa_table1_production_2019!$C$2:$AM$81,MATCH($A42,[1]acpsa_table1_production_2019!$B$2:$B$81,0),MATCH(M$4,[1]acpsa_table1_production_2019!$C$1:$AM$1,0)),0)</f>
        <v>0</v>
      </c>
      <c r="N42" s="16">
        <f>ROUND(INDEX([1]acpsa_table1_production_2019!$C$2:$AM$81,MATCH($A42,[1]acpsa_table1_production_2019!$B$2:$B$81,0),MATCH(N$4,[1]acpsa_table1_production_2019!$C$1:$AM$1,0)),0)</f>
        <v>0</v>
      </c>
      <c r="O42" s="16">
        <f>ROUND(INDEX([1]acpsa_table1_production_2019!$C$2:$AM$81,MATCH($A42,[1]acpsa_table1_production_2019!$B$2:$B$81,0),MATCH(O$4,[1]acpsa_table1_production_2019!$C$1:$AM$1,0)),0)</f>
        <v>0</v>
      </c>
      <c r="P42" s="16">
        <f>ROUND(INDEX([1]acpsa_table1_production_2019!$C$2:$AM$81,MATCH($A42,[1]acpsa_table1_production_2019!$B$2:$B$81,0),MATCH(P$4,[1]acpsa_table1_production_2019!$C$1:$AM$1,0)),0)</f>
        <v>0</v>
      </c>
      <c r="Q42" s="16">
        <f>ROUND(INDEX([1]acpsa_table1_production_2019!$C$2:$AM$81,MATCH($A42,[1]acpsa_table1_production_2019!$B$2:$B$81,0),MATCH(Q$4,[1]acpsa_table1_production_2019!$C$1:$AM$1,0)),0)</f>
        <v>0</v>
      </c>
      <c r="R42" s="16">
        <f>ROUND(INDEX([1]acpsa_table1_production_2019!$C$2:$AM$81,MATCH($A42,[1]acpsa_table1_production_2019!$B$2:$B$81,0),MATCH(R$4,[1]acpsa_table1_production_2019!$C$1:$AM$1,0)),0)</f>
        <v>0</v>
      </c>
      <c r="S42" s="16">
        <f>ROUND(INDEX([1]acpsa_table1_production_2019!$C$2:$AM$81,MATCH($A42,[1]acpsa_table1_production_2019!$B$2:$B$81,0),MATCH(S$4,[1]acpsa_table1_production_2019!$C$1:$AM$1,0)),0)</f>
        <v>0</v>
      </c>
      <c r="T42" s="16">
        <f>ROUND(INDEX([1]acpsa_table1_production_2019!$C$2:$AM$81,MATCH($A42,[1]acpsa_table1_production_2019!$B$2:$B$81,0),MATCH(T$4,[1]acpsa_table1_production_2019!$C$1:$AM$1,0)),0)</f>
        <v>0</v>
      </c>
      <c r="U42" s="16">
        <f>ROUND(INDEX([1]acpsa_table1_production_2019!$C$2:$AM$81,MATCH($A42,[1]acpsa_table1_production_2019!$B$2:$B$81,0),MATCH(U$4,[1]acpsa_table1_production_2019!$C$1:$AM$1,0)),0)</f>
        <v>0</v>
      </c>
      <c r="V42" s="100">
        <f>ROUND(INDEX([1]acpsa_table1_production_2019!$C$2:$AM$81,MATCH($A42,[1]acpsa_table1_production_2019!$B$2:$B$81,0),MATCH(V$4,[1]acpsa_table1_production_2019!$C$1:$AM$1,0)),0)</f>
        <v>0</v>
      </c>
      <c r="W42" s="14">
        <f>ROUND(INDEX([1]acpsa_table1_production_2019!$C$2:$AM$81,MATCH($A42,[1]acpsa_table1_production_2019!$B$2:$B$81,0),MATCH(W$4,[1]acpsa_table1_production_2019!$C$1:$AM$1,0)),0)</f>
        <v>0</v>
      </c>
      <c r="X42" s="14">
        <f>ROUND(INDEX([1]acpsa_table1_production_2019!$C$2:$AM$81,MATCH($A42,[1]acpsa_table1_production_2019!$B$2:$B$81,0),MATCH(X$4,[1]acpsa_table1_production_2019!$C$1:$AM$1,0)),0)</f>
        <v>0</v>
      </c>
      <c r="Y42" s="14">
        <f>ROUND(INDEX([1]acpsa_table1_production_2019!$C$2:$AM$81,MATCH($A42,[1]acpsa_table1_production_2019!$B$2:$B$81,0),MATCH(Y$4,[1]acpsa_table1_production_2019!$C$1:$AM$1,0)),0)</f>
        <v>0</v>
      </c>
      <c r="Z42" s="14">
        <f>ROUND(INDEX([1]acpsa_table1_production_2019!$C$2:$AM$81,MATCH($A42,[1]acpsa_table1_production_2019!$B$2:$B$81,0),MATCH(Z$4,[1]acpsa_table1_production_2019!$C$1:$AM$1,0)),0)</f>
        <v>0</v>
      </c>
      <c r="AA42" s="14">
        <f>ROUND(INDEX([1]acpsa_table1_production_2019!$C$2:$AM$81,MATCH($A42,[1]acpsa_table1_production_2019!$B$2:$B$81,0),MATCH(AA$4,[1]acpsa_table1_production_2019!$C$1:$AM$1,0)),0)</f>
        <v>0</v>
      </c>
      <c r="AB42" s="14">
        <f>ROUND(INDEX([1]acpsa_table1_production_2019!$C$2:$AM$81,MATCH($A42,[1]acpsa_table1_production_2019!$B$2:$B$81,0),MATCH(AB$4,[1]acpsa_table1_production_2019!$C$1:$AM$1,0)),0)</f>
        <v>0</v>
      </c>
      <c r="AC42" s="15">
        <f>ROUND(INDEX([1]acpsa_table1_production_2019!$C$2:$AM$81,MATCH($A42,[1]acpsa_table1_production_2019!$B$2:$B$81,0),MATCH(AC$4,[1]acpsa_table1_production_2019!$C$1:$AM$1,0)),0)</f>
        <v>0</v>
      </c>
      <c r="AD42" s="16">
        <f>ROUND(INDEX([1]acpsa_table1_production_2019!$C$2:$AM$81,MATCH($A42,[1]acpsa_table1_production_2019!$B$2:$B$81,0),MATCH(AD$4,[1]acpsa_table1_production_2019!$C$1:$AM$1,0)),0)</f>
        <v>0</v>
      </c>
      <c r="AE42" s="16">
        <f>ROUND(INDEX([1]acpsa_table1_production_2019!$C$2:$AM$81,MATCH($A42,[1]acpsa_table1_production_2019!$B$2:$B$81,0),MATCH(AE$4,[1]acpsa_table1_production_2019!$C$1:$AM$1,0)),0)</f>
        <v>0</v>
      </c>
      <c r="AF42" s="16">
        <f>ROUND(INDEX([1]acpsa_table1_production_2019!$C$2:$AM$81,MATCH($A42,[1]acpsa_table1_production_2019!$B$2:$B$81,0),MATCH(AF$4,[1]acpsa_table1_production_2019!$C$1:$AM$1,0)),0)</f>
        <v>0</v>
      </c>
      <c r="AG42" s="16">
        <f>ROUND(INDEX([1]acpsa_table1_production_2019!$C$2:$AM$81,MATCH($A42,[1]acpsa_table1_production_2019!$B$2:$B$81,0),MATCH(AG$4,[1]acpsa_table1_production_2019!$C$1:$AM$1,0)),0)</f>
        <v>0</v>
      </c>
      <c r="AH42" s="16">
        <f>ROUND(INDEX([1]acpsa_table1_production_2019!$C$2:$AM$81,MATCH($A42,[1]acpsa_table1_production_2019!$B$2:$B$81,0),MATCH(AH$4,[1]acpsa_table1_production_2019!$C$1:$AM$1,0)),0)</f>
        <v>0</v>
      </c>
      <c r="AI42" s="16">
        <f>ROUND(INDEX([1]acpsa_table1_production_2019!$C$2:$AM$81,MATCH($A42,[1]acpsa_table1_production_2019!$B$2:$B$81,0),MATCH(AI$4,[1]acpsa_table1_production_2019!$C$1:$AM$1,0)),0)</f>
        <v>0</v>
      </c>
      <c r="AJ42" s="16">
        <f>ROUND(INDEX([1]acpsa_table1_production_2019!$C$2:$AM$81,MATCH($A42,[1]acpsa_table1_production_2019!$B$2:$B$81,0),MATCH(AJ$4,[1]acpsa_table1_production_2019!$C$1:$AM$1,0)),0)</f>
        <v>0</v>
      </c>
      <c r="AK42" s="16">
        <f>ROUND(INDEX([1]acpsa_table1_production_2019!$C$2:$AM$81,MATCH($A42,[1]acpsa_table1_production_2019!$B$2:$B$81,0),MATCH(AK$4,[1]acpsa_table1_production_2019!$C$1:$AM$1,0)),0)</f>
        <v>5918</v>
      </c>
    </row>
    <row r="43" spans="1:37" ht="21.6" x14ac:dyDescent="0.3">
      <c r="A43" s="3" t="s">
        <v>64</v>
      </c>
      <c r="B43" s="14">
        <f>ROUND(INDEX([1]acpsa_table1_production_2019!$C$2:$AM$81,MATCH($A43,[1]acpsa_table1_production_2019!$B$2:$B$81,0),MATCH(B$4,[1]acpsa_table1_production_2019!$C$1:$AM$1,0)),0)</f>
        <v>17</v>
      </c>
      <c r="C43" s="14">
        <f>ROUND(INDEX([1]acpsa_table1_production_2019!$C$2:$AM$81,MATCH($A43,[1]acpsa_table1_production_2019!$B$2:$B$81,0),MATCH(C$4,[1]acpsa_table1_production_2019!$C$1:$AM$1,0)),0)</f>
        <v>7360</v>
      </c>
      <c r="D43" s="14">
        <f>ROUND(INDEX([1]acpsa_table1_production_2019!$C$2:$AM$81,MATCH($A43,[1]acpsa_table1_production_2019!$B$2:$B$81,0),MATCH(D$4,[1]acpsa_table1_production_2019!$C$1:$AM$1,0)),0)</f>
        <v>250</v>
      </c>
      <c r="E43" s="14">
        <f>ROUND(INDEX([1]acpsa_table1_production_2019!$C$2:$AM$81,MATCH($A43,[1]acpsa_table1_production_2019!$B$2:$B$81,0),MATCH(E$4,[1]acpsa_table1_production_2019!$C$1:$AM$1,0)),0)</f>
        <v>14903</v>
      </c>
      <c r="F43" s="14">
        <f>ROUND(INDEX([1]acpsa_table1_production_2019!$C$2:$AM$81,MATCH($A43,[1]acpsa_table1_production_2019!$B$2:$B$81,0),MATCH(F$4,[1]acpsa_table1_production_2019!$C$1:$AM$1,0)),0)</f>
        <v>0</v>
      </c>
      <c r="G43" s="14">
        <f>ROUND(INDEX([1]acpsa_table1_production_2019!$C$2:$AM$81,MATCH($A43,[1]acpsa_table1_production_2019!$B$2:$B$81,0),MATCH(G$4,[1]acpsa_table1_production_2019!$C$1:$AM$1,0)),0)</f>
        <v>0</v>
      </c>
      <c r="H43" s="14">
        <f>ROUND(INDEX([1]acpsa_table1_production_2019!$C$2:$AM$81,MATCH($A43,[1]acpsa_table1_production_2019!$B$2:$B$81,0),MATCH(H$4,[1]acpsa_table1_production_2019!$C$1:$AM$1,0)),0)</f>
        <v>0</v>
      </c>
      <c r="I43" s="14">
        <f>ROUND(INDEX([1]acpsa_table1_production_2019!$C$2:$AM$81,MATCH($A43,[1]acpsa_table1_production_2019!$B$2:$B$81,0),MATCH(I$4,[1]acpsa_table1_production_2019!$C$1:$AM$1,0)),0)</f>
        <v>0</v>
      </c>
      <c r="J43" s="14">
        <f>ROUND(INDEX([1]acpsa_table1_production_2019!$C$2:$AM$81,MATCH($A43,[1]acpsa_table1_production_2019!$B$2:$B$81,0),MATCH(J$4,[1]acpsa_table1_production_2019!$C$1:$AM$1,0)),0)</f>
        <v>0</v>
      </c>
      <c r="K43" s="14">
        <f>ROUND(INDEX([1]acpsa_table1_production_2019!$C$2:$AM$81,MATCH($A43,[1]acpsa_table1_production_2019!$B$2:$B$81,0),MATCH(K$4,[1]acpsa_table1_production_2019!$C$1:$AM$1,0)),0)</f>
        <v>0</v>
      </c>
      <c r="L43" s="14">
        <f>ROUND(INDEX([1]acpsa_table1_production_2019!$C$2:$AM$81,MATCH($A43,[1]acpsa_table1_production_2019!$B$2:$B$81,0),MATCH(L$4,[1]acpsa_table1_production_2019!$C$1:$AM$1,0)),0)</f>
        <v>0</v>
      </c>
      <c r="M43" s="15">
        <f>ROUND(INDEX([1]acpsa_table1_production_2019!$C$2:$AM$81,MATCH($A43,[1]acpsa_table1_production_2019!$B$2:$B$81,0),MATCH(M$4,[1]acpsa_table1_production_2019!$C$1:$AM$1,0)),0)</f>
        <v>0</v>
      </c>
      <c r="N43" s="16">
        <f>ROUND(INDEX([1]acpsa_table1_production_2019!$C$2:$AM$81,MATCH($A43,[1]acpsa_table1_production_2019!$B$2:$B$81,0),MATCH(N$4,[1]acpsa_table1_production_2019!$C$1:$AM$1,0)),0)</f>
        <v>0</v>
      </c>
      <c r="O43" s="16">
        <f>ROUND(INDEX([1]acpsa_table1_production_2019!$C$2:$AM$81,MATCH($A43,[1]acpsa_table1_production_2019!$B$2:$B$81,0),MATCH(O$4,[1]acpsa_table1_production_2019!$C$1:$AM$1,0)),0)</f>
        <v>0</v>
      </c>
      <c r="P43" s="16">
        <f>ROUND(INDEX([1]acpsa_table1_production_2019!$C$2:$AM$81,MATCH($A43,[1]acpsa_table1_production_2019!$B$2:$B$81,0),MATCH(P$4,[1]acpsa_table1_production_2019!$C$1:$AM$1,0)),0)</f>
        <v>0</v>
      </c>
      <c r="Q43" s="16">
        <f>ROUND(INDEX([1]acpsa_table1_production_2019!$C$2:$AM$81,MATCH($A43,[1]acpsa_table1_production_2019!$B$2:$B$81,0),MATCH(Q$4,[1]acpsa_table1_production_2019!$C$1:$AM$1,0)),0)</f>
        <v>0</v>
      </c>
      <c r="R43" s="16">
        <f>ROUND(INDEX([1]acpsa_table1_production_2019!$C$2:$AM$81,MATCH($A43,[1]acpsa_table1_production_2019!$B$2:$B$81,0),MATCH(R$4,[1]acpsa_table1_production_2019!$C$1:$AM$1,0)),0)</f>
        <v>0</v>
      </c>
      <c r="S43" s="16">
        <f>ROUND(INDEX([1]acpsa_table1_production_2019!$C$2:$AM$81,MATCH($A43,[1]acpsa_table1_production_2019!$B$2:$B$81,0),MATCH(S$4,[1]acpsa_table1_production_2019!$C$1:$AM$1,0)),0)</f>
        <v>0</v>
      </c>
      <c r="T43" s="16">
        <f>ROUND(INDEX([1]acpsa_table1_production_2019!$C$2:$AM$81,MATCH($A43,[1]acpsa_table1_production_2019!$B$2:$B$81,0),MATCH(T$4,[1]acpsa_table1_production_2019!$C$1:$AM$1,0)),0)</f>
        <v>0</v>
      </c>
      <c r="U43" s="16">
        <f>ROUND(INDEX([1]acpsa_table1_production_2019!$C$2:$AM$81,MATCH($A43,[1]acpsa_table1_production_2019!$B$2:$B$81,0),MATCH(U$4,[1]acpsa_table1_production_2019!$C$1:$AM$1,0)),0)</f>
        <v>0</v>
      </c>
      <c r="V43" s="100">
        <f>ROUND(INDEX([1]acpsa_table1_production_2019!$C$2:$AM$81,MATCH($A43,[1]acpsa_table1_production_2019!$B$2:$B$81,0),MATCH(V$4,[1]acpsa_table1_production_2019!$C$1:$AM$1,0)),0)</f>
        <v>0</v>
      </c>
      <c r="W43" s="14">
        <f>ROUND(INDEX([1]acpsa_table1_production_2019!$C$2:$AM$81,MATCH($A43,[1]acpsa_table1_production_2019!$B$2:$B$81,0),MATCH(W$4,[1]acpsa_table1_production_2019!$C$1:$AM$1,0)),0)</f>
        <v>0</v>
      </c>
      <c r="X43" s="14">
        <f>ROUND(INDEX([1]acpsa_table1_production_2019!$C$2:$AM$81,MATCH($A43,[1]acpsa_table1_production_2019!$B$2:$B$81,0),MATCH(X$4,[1]acpsa_table1_production_2019!$C$1:$AM$1,0)),0)</f>
        <v>0</v>
      </c>
      <c r="Y43" s="14">
        <f>ROUND(INDEX([1]acpsa_table1_production_2019!$C$2:$AM$81,MATCH($A43,[1]acpsa_table1_production_2019!$B$2:$B$81,0),MATCH(Y$4,[1]acpsa_table1_production_2019!$C$1:$AM$1,0)),0)</f>
        <v>0</v>
      </c>
      <c r="Z43" s="14">
        <f>ROUND(INDEX([1]acpsa_table1_production_2019!$C$2:$AM$81,MATCH($A43,[1]acpsa_table1_production_2019!$B$2:$B$81,0),MATCH(Z$4,[1]acpsa_table1_production_2019!$C$1:$AM$1,0)),0)</f>
        <v>0</v>
      </c>
      <c r="AA43" s="14">
        <f>ROUND(INDEX([1]acpsa_table1_production_2019!$C$2:$AM$81,MATCH($A43,[1]acpsa_table1_production_2019!$B$2:$B$81,0),MATCH(AA$4,[1]acpsa_table1_production_2019!$C$1:$AM$1,0)),0)</f>
        <v>0</v>
      </c>
      <c r="AB43" s="14">
        <f>ROUND(INDEX([1]acpsa_table1_production_2019!$C$2:$AM$81,MATCH($A43,[1]acpsa_table1_production_2019!$B$2:$B$81,0),MATCH(AB$4,[1]acpsa_table1_production_2019!$C$1:$AM$1,0)),0)</f>
        <v>0</v>
      </c>
      <c r="AC43" s="15">
        <f>ROUND(INDEX([1]acpsa_table1_production_2019!$C$2:$AM$81,MATCH($A43,[1]acpsa_table1_production_2019!$B$2:$B$81,0),MATCH(AC$4,[1]acpsa_table1_production_2019!$C$1:$AM$1,0)),0)</f>
        <v>0</v>
      </c>
      <c r="AD43" s="16">
        <f>ROUND(INDEX([1]acpsa_table1_production_2019!$C$2:$AM$81,MATCH($A43,[1]acpsa_table1_production_2019!$B$2:$B$81,0),MATCH(AD$4,[1]acpsa_table1_production_2019!$C$1:$AM$1,0)),0)</f>
        <v>0</v>
      </c>
      <c r="AE43" s="16">
        <f>ROUND(INDEX([1]acpsa_table1_production_2019!$C$2:$AM$81,MATCH($A43,[1]acpsa_table1_production_2019!$B$2:$B$81,0),MATCH(AE$4,[1]acpsa_table1_production_2019!$C$1:$AM$1,0)),0)</f>
        <v>0</v>
      </c>
      <c r="AF43" s="16">
        <f>ROUND(INDEX([1]acpsa_table1_production_2019!$C$2:$AM$81,MATCH($A43,[1]acpsa_table1_production_2019!$B$2:$B$81,0),MATCH(AF$4,[1]acpsa_table1_production_2019!$C$1:$AM$1,0)),0)</f>
        <v>463</v>
      </c>
      <c r="AG43" s="16">
        <f>ROUND(INDEX([1]acpsa_table1_production_2019!$C$2:$AM$81,MATCH($A43,[1]acpsa_table1_production_2019!$B$2:$B$81,0),MATCH(AG$4,[1]acpsa_table1_production_2019!$C$1:$AM$1,0)),0)</f>
        <v>0</v>
      </c>
      <c r="AH43" s="16">
        <f>ROUND(INDEX([1]acpsa_table1_production_2019!$C$2:$AM$81,MATCH($A43,[1]acpsa_table1_production_2019!$B$2:$B$81,0),MATCH(AH$4,[1]acpsa_table1_production_2019!$C$1:$AM$1,0)),0)</f>
        <v>0</v>
      </c>
      <c r="AI43" s="16">
        <f>ROUND(INDEX([1]acpsa_table1_production_2019!$C$2:$AM$81,MATCH($A43,[1]acpsa_table1_production_2019!$B$2:$B$81,0),MATCH(AI$4,[1]acpsa_table1_production_2019!$C$1:$AM$1,0)),0)</f>
        <v>0</v>
      </c>
      <c r="AJ43" s="16">
        <f>ROUND(INDEX([1]acpsa_table1_production_2019!$C$2:$AM$81,MATCH($A43,[1]acpsa_table1_production_2019!$B$2:$B$81,0),MATCH(AJ$4,[1]acpsa_table1_production_2019!$C$1:$AM$1,0)),0)</f>
        <v>7</v>
      </c>
      <c r="AK43" s="16">
        <f>ROUND(INDEX([1]acpsa_table1_production_2019!$C$2:$AM$81,MATCH($A43,[1]acpsa_table1_production_2019!$B$2:$B$81,0),MATCH(AK$4,[1]acpsa_table1_production_2019!$C$1:$AM$1,0)),0)</f>
        <v>23000</v>
      </c>
    </row>
    <row r="44" spans="1:37" x14ac:dyDescent="0.3">
      <c r="A44" s="3" t="s">
        <v>31</v>
      </c>
      <c r="B44" s="14">
        <f>ROUND(INDEX([1]acpsa_table1_production_2019!$C$2:$AM$81,MATCH($A44,[1]acpsa_table1_production_2019!$B$2:$B$81,0),MATCH(B$4,[1]acpsa_table1_production_2019!$C$1:$AM$1,0)),0)</f>
        <v>0</v>
      </c>
      <c r="C44" s="14">
        <f>ROUND(INDEX([1]acpsa_table1_production_2019!$C$2:$AM$81,MATCH($A44,[1]acpsa_table1_production_2019!$B$2:$B$81,0),MATCH(C$4,[1]acpsa_table1_production_2019!$C$1:$AM$1,0)),0)</f>
        <v>0</v>
      </c>
      <c r="D44" s="14">
        <f>ROUND(INDEX([1]acpsa_table1_production_2019!$C$2:$AM$81,MATCH($A44,[1]acpsa_table1_production_2019!$B$2:$B$81,0),MATCH(D$4,[1]acpsa_table1_production_2019!$C$1:$AM$1,0)),0)</f>
        <v>0</v>
      </c>
      <c r="E44" s="14">
        <f>ROUND(INDEX([1]acpsa_table1_production_2019!$C$2:$AM$81,MATCH($A44,[1]acpsa_table1_production_2019!$B$2:$B$81,0),MATCH(E$4,[1]acpsa_table1_production_2019!$C$1:$AM$1,0)),0)</f>
        <v>0</v>
      </c>
      <c r="F44" s="14">
        <f>ROUND(INDEX([1]acpsa_table1_production_2019!$C$2:$AM$81,MATCH($A44,[1]acpsa_table1_production_2019!$B$2:$B$81,0),MATCH(F$4,[1]acpsa_table1_production_2019!$C$1:$AM$1,0)),0)</f>
        <v>0</v>
      </c>
      <c r="G44" s="14">
        <f>ROUND(INDEX([1]acpsa_table1_production_2019!$C$2:$AM$81,MATCH($A44,[1]acpsa_table1_production_2019!$B$2:$B$81,0),MATCH(G$4,[1]acpsa_table1_production_2019!$C$1:$AM$1,0)),0)</f>
        <v>0</v>
      </c>
      <c r="H44" s="14">
        <f>ROUND(INDEX([1]acpsa_table1_production_2019!$C$2:$AM$81,MATCH($A44,[1]acpsa_table1_production_2019!$B$2:$B$81,0),MATCH(H$4,[1]acpsa_table1_production_2019!$C$1:$AM$1,0)),0)</f>
        <v>0</v>
      </c>
      <c r="I44" s="14">
        <f>ROUND(INDEX([1]acpsa_table1_production_2019!$C$2:$AM$81,MATCH($A44,[1]acpsa_table1_production_2019!$B$2:$B$81,0),MATCH(I$4,[1]acpsa_table1_production_2019!$C$1:$AM$1,0)),0)</f>
        <v>0</v>
      </c>
      <c r="J44" s="14">
        <f>ROUND(INDEX([1]acpsa_table1_production_2019!$C$2:$AM$81,MATCH($A44,[1]acpsa_table1_production_2019!$B$2:$B$81,0),MATCH(J$4,[1]acpsa_table1_production_2019!$C$1:$AM$1,0)),0)</f>
        <v>0</v>
      </c>
      <c r="K44" s="14">
        <f>ROUND(INDEX([1]acpsa_table1_production_2019!$C$2:$AM$81,MATCH($A44,[1]acpsa_table1_production_2019!$B$2:$B$81,0),MATCH(K$4,[1]acpsa_table1_production_2019!$C$1:$AM$1,0)),0)</f>
        <v>0</v>
      </c>
      <c r="L44" s="14">
        <f>ROUND(INDEX([1]acpsa_table1_production_2019!$C$2:$AM$81,MATCH($A44,[1]acpsa_table1_production_2019!$B$2:$B$81,0),MATCH(L$4,[1]acpsa_table1_production_2019!$C$1:$AM$1,0)),0)</f>
        <v>0</v>
      </c>
      <c r="M44" s="15">
        <f>ROUND(INDEX([1]acpsa_table1_production_2019!$C$2:$AM$81,MATCH($A44,[1]acpsa_table1_production_2019!$B$2:$B$81,0),MATCH(M$4,[1]acpsa_table1_production_2019!$C$1:$AM$1,0)),0)</f>
        <v>0</v>
      </c>
      <c r="N44" s="16">
        <f>ROUND(INDEX([1]acpsa_table1_production_2019!$C$2:$AM$81,MATCH($A44,[1]acpsa_table1_production_2019!$B$2:$B$81,0),MATCH(N$4,[1]acpsa_table1_production_2019!$C$1:$AM$1,0)),0)</f>
        <v>0</v>
      </c>
      <c r="O44" s="16">
        <f>ROUND(INDEX([1]acpsa_table1_production_2019!$C$2:$AM$81,MATCH($A44,[1]acpsa_table1_production_2019!$B$2:$B$81,0),MATCH(O$4,[1]acpsa_table1_production_2019!$C$1:$AM$1,0)),0)</f>
        <v>0</v>
      </c>
      <c r="P44" s="16">
        <f>ROUND(INDEX([1]acpsa_table1_production_2019!$C$2:$AM$81,MATCH($A44,[1]acpsa_table1_production_2019!$B$2:$B$81,0),MATCH(P$4,[1]acpsa_table1_production_2019!$C$1:$AM$1,0)),0)</f>
        <v>0</v>
      </c>
      <c r="Q44" s="16">
        <f>ROUND(INDEX([1]acpsa_table1_production_2019!$C$2:$AM$81,MATCH($A44,[1]acpsa_table1_production_2019!$B$2:$B$81,0),MATCH(Q$4,[1]acpsa_table1_production_2019!$C$1:$AM$1,0)),0)</f>
        <v>0</v>
      </c>
      <c r="R44" s="16">
        <f>ROUND(INDEX([1]acpsa_table1_production_2019!$C$2:$AM$81,MATCH($A44,[1]acpsa_table1_production_2019!$B$2:$B$81,0),MATCH(R$4,[1]acpsa_table1_production_2019!$C$1:$AM$1,0)),0)</f>
        <v>0</v>
      </c>
      <c r="S44" s="16">
        <f>ROUND(INDEX([1]acpsa_table1_production_2019!$C$2:$AM$81,MATCH($A44,[1]acpsa_table1_production_2019!$B$2:$B$81,0),MATCH(S$4,[1]acpsa_table1_production_2019!$C$1:$AM$1,0)),0)</f>
        <v>0</v>
      </c>
      <c r="T44" s="16">
        <f>ROUND(INDEX([1]acpsa_table1_production_2019!$C$2:$AM$81,MATCH($A44,[1]acpsa_table1_production_2019!$B$2:$B$81,0),MATCH(T$4,[1]acpsa_table1_production_2019!$C$1:$AM$1,0)),0)</f>
        <v>0</v>
      </c>
      <c r="U44" s="16">
        <f>ROUND(INDEX([1]acpsa_table1_production_2019!$C$2:$AM$81,MATCH($A44,[1]acpsa_table1_production_2019!$B$2:$B$81,0),MATCH(U$4,[1]acpsa_table1_production_2019!$C$1:$AM$1,0)),0)</f>
        <v>0</v>
      </c>
      <c r="V44" s="100">
        <f>ROUND(INDEX([1]acpsa_table1_production_2019!$C$2:$AM$81,MATCH($A44,[1]acpsa_table1_production_2019!$B$2:$B$81,0),MATCH(V$4,[1]acpsa_table1_production_2019!$C$1:$AM$1,0)),0)</f>
        <v>0</v>
      </c>
      <c r="W44" s="14">
        <f>ROUND(INDEX([1]acpsa_table1_production_2019!$C$2:$AM$81,MATCH($A44,[1]acpsa_table1_production_2019!$B$2:$B$81,0),MATCH(W$4,[1]acpsa_table1_production_2019!$C$1:$AM$1,0)),0)</f>
        <v>0</v>
      </c>
      <c r="X44" s="14">
        <f>ROUND(INDEX([1]acpsa_table1_production_2019!$C$2:$AM$81,MATCH($A44,[1]acpsa_table1_production_2019!$B$2:$B$81,0),MATCH(X$4,[1]acpsa_table1_production_2019!$C$1:$AM$1,0)),0)</f>
        <v>0</v>
      </c>
      <c r="Y44" s="14">
        <f>ROUND(INDEX([1]acpsa_table1_production_2019!$C$2:$AM$81,MATCH($A44,[1]acpsa_table1_production_2019!$B$2:$B$81,0),MATCH(Y$4,[1]acpsa_table1_production_2019!$C$1:$AM$1,0)),0)</f>
        <v>0</v>
      </c>
      <c r="Z44" s="14">
        <f>ROUND(INDEX([1]acpsa_table1_production_2019!$C$2:$AM$81,MATCH($A44,[1]acpsa_table1_production_2019!$B$2:$B$81,0),MATCH(Z$4,[1]acpsa_table1_production_2019!$C$1:$AM$1,0)),0)</f>
        <v>0</v>
      </c>
      <c r="AA44" s="14">
        <f>ROUND(INDEX([1]acpsa_table1_production_2019!$C$2:$AM$81,MATCH($A44,[1]acpsa_table1_production_2019!$B$2:$B$81,0),MATCH(AA$4,[1]acpsa_table1_production_2019!$C$1:$AM$1,0)),0)</f>
        <v>0</v>
      </c>
      <c r="AB44" s="14">
        <f>ROUND(INDEX([1]acpsa_table1_production_2019!$C$2:$AM$81,MATCH($A44,[1]acpsa_table1_production_2019!$B$2:$B$81,0),MATCH(AB$4,[1]acpsa_table1_production_2019!$C$1:$AM$1,0)),0)</f>
        <v>0</v>
      </c>
      <c r="AC44" s="15">
        <f>ROUND(INDEX([1]acpsa_table1_production_2019!$C$2:$AM$81,MATCH($A44,[1]acpsa_table1_production_2019!$B$2:$B$81,0),MATCH(AC$4,[1]acpsa_table1_production_2019!$C$1:$AM$1,0)),0)</f>
        <v>0</v>
      </c>
      <c r="AD44" s="16">
        <f>ROUND(INDEX([1]acpsa_table1_production_2019!$C$2:$AM$81,MATCH($A44,[1]acpsa_table1_production_2019!$B$2:$B$81,0),MATCH(AD$4,[1]acpsa_table1_production_2019!$C$1:$AM$1,0)),0)</f>
        <v>1517</v>
      </c>
      <c r="AE44" s="16">
        <f>ROUND(INDEX([1]acpsa_table1_production_2019!$C$2:$AM$81,MATCH($A44,[1]acpsa_table1_production_2019!$B$2:$B$81,0),MATCH(AE$4,[1]acpsa_table1_production_2019!$C$1:$AM$1,0)),0)</f>
        <v>0</v>
      </c>
      <c r="AF44" s="16">
        <f>ROUND(INDEX([1]acpsa_table1_production_2019!$C$2:$AM$81,MATCH($A44,[1]acpsa_table1_production_2019!$B$2:$B$81,0),MATCH(AF$4,[1]acpsa_table1_production_2019!$C$1:$AM$1,0)),0)</f>
        <v>0</v>
      </c>
      <c r="AG44" s="16">
        <f>ROUND(INDEX([1]acpsa_table1_production_2019!$C$2:$AM$81,MATCH($A44,[1]acpsa_table1_production_2019!$B$2:$B$81,0),MATCH(AG$4,[1]acpsa_table1_production_2019!$C$1:$AM$1,0)),0)</f>
        <v>0</v>
      </c>
      <c r="AH44" s="16">
        <f>ROUND(INDEX([1]acpsa_table1_production_2019!$C$2:$AM$81,MATCH($A44,[1]acpsa_table1_production_2019!$B$2:$B$81,0),MATCH(AH$4,[1]acpsa_table1_production_2019!$C$1:$AM$1,0)),0)</f>
        <v>0</v>
      </c>
      <c r="AI44" s="16">
        <f>ROUND(INDEX([1]acpsa_table1_production_2019!$C$2:$AM$81,MATCH($A44,[1]acpsa_table1_production_2019!$B$2:$B$81,0),MATCH(AI$4,[1]acpsa_table1_production_2019!$C$1:$AM$1,0)),0)</f>
        <v>0</v>
      </c>
      <c r="AJ44" s="16">
        <f>ROUND(INDEX([1]acpsa_table1_production_2019!$C$2:$AM$81,MATCH($A44,[1]acpsa_table1_production_2019!$B$2:$B$81,0),MATCH(AJ$4,[1]acpsa_table1_production_2019!$C$1:$AM$1,0)),0)</f>
        <v>0</v>
      </c>
      <c r="AK44" s="16">
        <f>ROUND(INDEX([1]acpsa_table1_production_2019!$C$2:$AM$81,MATCH($A44,[1]acpsa_table1_production_2019!$B$2:$B$81,0),MATCH(AK$4,[1]acpsa_table1_production_2019!$C$1:$AM$1,0)),0)</f>
        <v>1517</v>
      </c>
    </row>
    <row r="45" spans="1:37" x14ac:dyDescent="0.3">
      <c r="A45" s="3" t="s">
        <v>32</v>
      </c>
      <c r="B45" s="14">
        <f>ROUND(INDEX([1]acpsa_table1_production_2019!$C$2:$AM$81,MATCH($A45,[1]acpsa_table1_production_2019!$B$2:$B$81,0),MATCH(B$4,[1]acpsa_table1_production_2019!$C$1:$AM$1,0)),0)</f>
        <v>0</v>
      </c>
      <c r="C45" s="14">
        <f>ROUND(INDEX([1]acpsa_table1_production_2019!$C$2:$AM$81,MATCH($A45,[1]acpsa_table1_production_2019!$B$2:$B$81,0),MATCH(C$4,[1]acpsa_table1_production_2019!$C$1:$AM$1,0)),0)</f>
        <v>0</v>
      </c>
      <c r="D45" s="14">
        <f>ROUND(INDEX([1]acpsa_table1_production_2019!$C$2:$AM$81,MATCH($A45,[1]acpsa_table1_production_2019!$B$2:$B$81,0),MATCH(D$4,[1]acpsa_table1_production_2019!$C$1:$AM$1,0)),0)</f>
        <v>0</v>
      </c>
      <c r="E45" s="14">
        <f>ROUND(INDEX([1]acpsa_table1_production_2019!$C$2:$AM$81,MATCH($A45,[1]acpsa_table1_production_2019!$B$2:$B$81,0),MATCH(E$4,[1]acpsa_table1_production_2019!$C$1:$AM$1,0)),0)</f>
        <v>0</v>
      </c>
      <c r="F45" s="14">
        <f>ROUND(INDEX([1]acpsa_table1_production_2019!$C$2:$AM$81,MATCH($A45,[1]acpsa_table1_production_2019!$B$2:$B$81,0),MATCH(F$4,[1]acpsa_table1_production_2019!$C$1:$AM$1,0)),0)</f>
        <v>0</v>
      </c>
      <c r="G45" s="14">
        <f>ROUND(INDEX([1]acpsa_table1_production_2019!$C$2:$AM$81,MATCH($A45,[1]acpsa_table1_production_2019!$B$2:$B$81,0),MATCH(G$4,[1]acpsa_table1_production_2019!$C$1:$AM$1,0)),0)</f>
        <v>0</v>
      </c>
      <c r="H45" s="14">
        <f>ROUND(INDEX([1]acpsa_table1_production_2019!$C$2:$AM$81,MATCH($A45,[1]acpsa_table1_production_2019!$B$2:$B$81,0),MATCH(H$4,[1]acpsa_table1_production_2019!$C$1:$AM$1,0)),0)</f>
        <v>0</v>
      </c>
      <c r="I45" s="14">
        <f>ROUND(INDEX([1]acpsa_table1_production_2019!$C$2:$AM$81,MATCH($A45,[1]acpsa_table1_production_2019!$B$2:$B$81,0),MATCH(I$4,[1]acpsa_table1_production_2019!$C$1:$AM$1,0)),0)</f>
        <v>0</v>
      </c>
      <c r="J45" s="14">
        <f>ROUND(INDEX([1]acpsa_table1_production_2019!$C$2:$AM$81,MATCH($A45,[1]acpsa_table1_production_2019!$B$2:$B$81,0),MATCH(J$4,[1]acpsa_table1_production_2019!$C$1:$AM$1,0)),0)</f>
        <v>0</v>
      </c>
      <c r="K45" s="14">
        <f>ROUND(INDEX([1]acpsa_table1_production_2019!$C$2:$AM$81,MATCH($A45,[1]acpsa_table1_production_2019!$B$2:$B$81,0),MATCH(K$4,[1]acpsa_table1_production_2019!$C$1:$AM$1,0)),0)</f>
        <v>0</v>
      </c>
      <c r="L45" s="14">
        <f>ROUND(INDEX([1]acpsa_table1_production_2019!$C$2:$AM$81,MATCH($A45,[1]acpsa_table1_production_2019!$B$2:$B$81,0),MATCH(L$4,[1]acpsa_table1_production_2019!$C$1:$AM$1,0)),0)</f>
        <v>0</v>
      </c>
      <c r="M45" s="15">
        <f>ROUND(INDEX([1]acpsa_table1_production_2019!$C$2:$AM$81,MATCH($A45,[1]acpsa_table1_production_2019!$B$2:$B$81,0),MATCH(M$4,[1]acpsa_table1_production_2019!$C$1:$AM$1,0)),0)</f>
        <v>0</v>
      </c>
      <c r="N45" s="16">
        <f>ROUND(INDEX([1]acpsa_table1_production_2019!$C$2:$AM$81,MATCH($A45,[1]acpsa_table1_production_2019!$B$2:$B$81,0),MATCH(N$4,[1]acpsa_table1_production_2019!$C$1:$AM$1,0)),0)</f>
        <v>0</v>
      </c>
      <c r="O45" s="16">
        <f>ROUND(INDEX([1]acpsa_table1_production_2019!$C$2:$AM$81,MATCH($A45,[1]acpsa_table1_production_2019!$B$2:$B$81,0),MATCH(O$4,[1]acpsa_table1_production_2019!$C$1:$AM$1,0)),0)</f>
        <v>0</v>
      </c>
      <c r="P45" s="16">
        <f>ROUND(INDEX([1]acpsa_table1_production_2019!$C$2:$AM$81,MATCH($A45,[1]acpsa_table1_production_2019!$B$2:$B$81,0),MATCH(P$4,[1]acpsa_table1_production_2019!$C$1:$AM$1,0)),0)</f>
        <v>0</v>
      </c>
      <c r="Q45" s="16">
        <f>ROUND(INDEX([1]acpsa_table1_production_2019!$C$2:$AM$81,MATCH($A45,[1]acpsa_table1_production_2019!$B$2:$B$81,0),MATCH(Q$4,[1]acpsa_table1_production_2019!$C$1:$AM$1,0)),0)</f>
        <v>0</v>
      </c>
      <c r="R45" s="16">
        <f>ROUND(INDEX([1]acpsa_table1_production_2019!$C$2:$AM$81,MATCH($A45,[1]acpsa_table1_production_2019!$B$2:$B$81,0),MATCH(R$4,[1]acpsa_table1_production_2019!$C$1:$AM$1,0)),0)</f>
        <v>0</v>
      </c>
      <c r="S45" s="16">
        <f>ROUND(INDEX([1]acpsa_table1_production_2019!$C$2:$AM$81,MATCH($A45,[1]acpsa_table1_production_2019!$B$2:$B$81,0),MATCH(S$4,[1]acpsa_table1_production_2019!$C$1:$AM$1,0)),0)</f>
        <v>0</v>
      </c>
      <c r="T45" s="16">
        <f>ROUND(INDEX([1]acpsa_table1_production_2019!$C$2:$AM$81,MATCH($A45,[1]acpsa_table1_production_2019!$B$2:$B$81,0),MATCH(T$4,[1]acpsa_table1_production_2019!$C$1:$AM$1,0)),0)</f>
        <v>0</v>
      </c>
      <c r="U45" s="16">
        <f>ROUND(INDEX([1]acpsa_table1_production_2019!$C$2:$AM$81,MATCH($A45,[1]acpsa_table1_production_2019!$B$2:$B$81,0),MATCH(U$4,[1]acpsa_table1_production_2019!$C$1:$AM$1,0)),0)</f>
        <v>0</v>
      </c>
      <c r="V45" s="100">
        <f>ROUND(INDEX([1]acpsa_table1_production_2019!$C$2:$AM$81,MATCH($A45,[1]acpsa_table1_production_2019!$B$2:$B$81,0),MATCH(V$4,[1]acpsa_table1_production_2019!$C$1:$AM$1,0)),0)</f>
        <v>0</v>
      </c>
      <c r="W45" s="14">
        <f>ROUND(INDEX([1]acpsa_table1_production_2019!$C$2:$AM$81,MATCH($A45,[1]acpsa_table1_production_2019!$B$2:$B$81,0),MATCH(W$4,[1]acpsa_table1_production_2019!$C$1:$AM$1,0)),0)</f>
        <v>0</v>
      </c>
      <c r="X45" s="14">
        <f>ROUND(INDEX([1]acpsa_table1_production_2019!$C$2:$AM$81,MATCH($A45,[1]acpsa_table1_production_2019!$B$2:$B$81,0),MATCH(X$4,[1]acpsa_table1_production_2019!$C$1:$AM$1,0)),0)</f>
        <v>0</v>
      </c>
      <c r="Y45" s="14">
        <f>ROUND(INDEX([1]acpsa_table1_production_2019!$C$2:$AM$81,MATCH($A45,[1]acpsa_table1_production_2019!$B$2:$B$81,0),MATCH(Y$4,[1]acpsa_table1_production_2019!$C$1:$AM$1,0)),0)</f>
        <v>0</v>
      </c>
      <c r="Z45" s="14">
        <f>ROUND(INDEX([1]acpsa_table1_production_2019!$C$2:$AM$81,MATCH($A45,[1]acpsa_table1_production_2019!$B$2:$B$81,0),MATCH(Z$4,[1]acpsa_table1_production_2019!$C$1:$AM$1,0)),0)</f>
        <v>0</v>
      </c>
      <c r="AA45" s="14">
        <f>ROUND(INDEX([1]acpsa_table1_production_2019!$C$2:$AM$81,MATCH($A45,[1]acpsa_table1_production_2019!$B$2:$B$81,0),MATCH(AA$4,[1]acpsa_table1_production_2019!$C$1:$AM$1,0)),0)</f>
        <v>0</v>
      </c>
      <c r="AB45" s="14">
        <f>ROUND(INDEX([1]acpsa_table1_production_2019!$C$2:$AM$81,MATCH($A45,[1]acpsa_table1_production_2019!$B$2:$B$81,0),MATCH(AB$4,[1]acpsa_table1_production_2019!$C$1:$AM$1,0)),0)</f>
        <v>0</v>
      </c>
      <c r="AC45" s="15">
        <f>ROUND(INDEX([1]acpsa_table1_production_2019!$C$2:$AM$81,MATCH($A45,[1]acpsa_table1_production_2019!$B$2:$B$81,0),MATCH(AC$4,[1]acpsa_table1_production_2019!$C$1:$AM$1,0)),0)</f>
        <v>0</v>
      </c>
      <c r="AD45" s="16">
        <f>ROUND(INDEX([1]acpsa_table1_production_2019!$C$2:$AM$81,MATCH($A45,[1]acpsa_table1_production_2019!$B$2:$B$81,0),MATCH(AD$4,[1]acpsa_table1_production_2019!$C$1:$AM$1,0)),0)</f>
        <v>0</v>
      </c>
      <c r="AE45" s="16">
        <f>ROUND(INDEX([1]acpsa_table1_production_2019!$C$2:$AM$81,MATCH($A45,[1]acpsa_table1_production_2019!$B$2:$B$81,0),MATCH(AE$4,[1]acpsa_table1_production_2019!$C$1:$AM$1,0)),0)</f>
        <v>750</v>
      </c>
      <c r="AF45" s="16">
        <f>ROUND(INDEX([1]acpsa_table1_production_2019!$C$2:$AM$81,MATCH($A45,[1]acpsa_table1_production_2019!$B$2:$B$81,0),MATCH(AF$4,[1]acpsa_table1_production_2019!$C$1:$AM$1,0)),0)</f>
        <v>0</v>
      </c>
      <c r="AG45" s="16">
        <f>ROUND(INDEX([1]acpsa_table1_production_2019!$C$2:$AM$81,MATCH($A45,[1]acpsa_table1_production_2019!$B$2:$B$81,0),MATCH(AG$4,[1]acpsa_table1_production_2019!$C$1:$AM$1,0)),0)</f>
        <v>0</v>
      </c>
      <c r="AH45" s="16">
        <f>ROUND(INDEX([1]acpsa_table1_production_2019!$C$2:$AM$81,MATCH($A45,[1]acpsa_table1_production_2019!$B$2:$B$81,0),MATCH(AH$4,[1]acpsa_table1_production_2019!$C$1:$AM$1,0)),0)</f>
        <v>0</v>
      </c>
      <c r="AI45" s="16">
        <f>ROUND(INDEX([1]acpsa_table1_production_2019!$C$2:$AM$81,MATCH($A45,[1]acpsa_table1_production_2019!$B$2:$B$81,0),MATCH(AI$4,[1]acpsa_table1_production_2019!$C$1:$AM$1,0)),0)</f>
        <v>0</v>
      </c>
      <c r="AJ45" s="16">
        <f>ROUND(INDEX([1]acpsa_table1_production_2019!$C$2:$AM$81,MATCH($A45,[1]acpsa_table1_production_2019!$B$2:$B$81,0),MATCH(AJ$4,[1]acpsa_table1_production_2019!$C$1:$AM$1,0)),0)</f>
        <v>0</v>
      </c>
      <c r="AK45" s="16">
        <f>ROUND(INDEX([1]acpsa_table1_production_2019!$C$2:$AM$81,MATCH($A45,[1]acpsa_table1_production_2019!$B$2:$B$81,0),MATCH(AK$4,[1]acpsa_table1_production_2019!$C$1:$AM$1,0)),0)</f>
        <v>750</v>
      </c>
    </row>
    <row r="46" spans="1:37" x14ac:dyDescent="0.3">
      <c r="A46" s="3" t="s">
        <v>33</v>
      </c>
      <c r="B46" s="14">
        <f>ROUND(INDEX([1]acpsa_table1_production_2019!$C$2:$AM$81,MATCH($A46,[1]acpsa_table1_production_2019!$B$2:$B$81,0),MATCH(B$4,[1]acpsa_table1_production_2019!$C$1:$AM$1,0)),0)</f>
        <v>0</v>
      </c>
      <c r="C46" s="14">
        <f>ROUND(INDEX([1]acpsa_table1_production_2019!$C$2:$AM$81,MATCH($A46,[1]acpsa_table1_production_2019!$B$2:$B$81,0),MATCH(C$4,[1]acpsa_table1_production_2019!$C$1:$AM$1,0)),0)</f>
        <v>0</v>
      </c>
      <c r="D46" s="14">
        <f>ROUND(INDEX([1]acpsa_table1_production_2019!$C$2:$AM$81,MATCH($A46,[1]acpsa_table1_production_2019!$B$2:$B$81,0),MATCH(D$4,[1]acpsa_table1_production_2019!$C$1:$AM$1,0)),0)</f>
        <v>0</v>
      </c>
      <c r="E46" s="14">
        <f>ROUND(INDEX([1]acpsa_table1_production_2019!$C$2:$AM$81,MATCH($A46,[1]acpsa_table1_production_2019!$B$2:$B$81,0),MATCH(E$4,[1]acpsa_table1_production_2019!$C$1:$AM$1,0)),0)</f>
        <v>0</v>
      </c>
      <c r="F46" s="14">
        <f>ROUND(INDEX([1]acpsa_table1_production_2019!$C$2:$AM$81,MATCH($A46,[1]acpsa_table1_production_2019!$B$2:$B$81,0),MATCH(F$4,[1]acpsa_table1_production_2019!$C$1:$AM$1,0)),0)</f>
        <v>0</v>
      </c>
      <c r="G46" s="14">
        <f>ROUND(INDEX([1]acpsa_table1_production_2019!$C$2:$AM$81,MATCH($A46,[1]acpsa_table1_production_2019!$B$2:$B$81,0),MATCH(G$4,[1]acpsa_table1_production_2019!$C$1:$AM$1,0)),0)</f>
        <v>0</v>
      </c>
      <c r="H46" s="14">
        <f>ROUND(INDEX([1]acpsa_table1_production_2019!$C$2:$AM$81,MATCH($A46,[1]acpsa_table1_production_2019!$B$2:$B$81,0),MATCH(H$4,[1]acpsa_table1_production_2019!$C$1:$AM$1,0)),0)</f>
        <v>0</v>
      </c>
      <c r="I46" s="14">
        <f>ROUND(INDEX([1]acpsa_table1_production_2019!$C$2:$AM$81,MATCH($A46,[1]acpsa_table1_production_2019!$B$2:$B$81,0),MATCH(I$4,[1]acpsa_table1_production_2019!$C$1:$AM$1,0)),0)</f>
        <v>0</v>
      </c>
      <c r="J46" s="14">
        <f>ROUND(INDEX([1]acpsa_table1_production_2019!$C$2:$AM$81,MATCH($A46,[1]acpsa_table1_production_2019!$B$2:$B$81,0),MATCH(J$4,[1]acpsa_table1_production_2019!$C$1:$AM$1,0)),0)</f>
        <v>0</v>
      </c>
      <c r="K46" s="14">
        <f>ROUND(INDEX([1]acpsa_table1_production_2019!$C$2:$AM$81,MATCH($A46,[1]acpsa_table1_production_2019!$B$2:$B$81,0),MATCH(K$4,[1]acpsa_table1_production_2019!$C$1:$AM$1,0)),0)</f>
        <v>0</v>
      </c>
      <c r="L46" s="14">
        <f>ROUND(INDEX([1]acpsa_table1_production_2019!$C$2:$AM$81,MATCH($A46,[1]acpsa_table1_production_2019!$B$2:$B$81,0),MATCH(L$4,[1]acpsa_table1_production_2019!$C$1:$AM$1,0)),0)</f>
        <v>0</v>
      </c>
      <c r="M46" s="15">
        <f>ROUND(INDEX([1]acpsa_table1_production_2019!$C$2:$AM$81,MATCH($A46,[1]acpsa_table1_production_2019!$B$2:$B$81,0),MATCH(M$4,[1]acpsa_table1_production_2019!$C$1:$AM$1,0)),0)</f>
        <v>0</v>
      </c>
      <c r="N46" s="16">
        <f>ROUND(INDEX([1]acpsa_table1_production_2019!$C$2:$AM$81,MATCH($A46,[1]acpsa_table1_production_2019!$B$2:$B$81,0),MATCH(N$4,[1]acpsa_table1_production_2019!$C$1:$AM$1,0)),0)</f>
        <v>0</v>
      </c>
      <c r="O46" s="16">
        <f>ROUND(INDEX([1]acpsa_table1_production_2019!$C$2:$AM$81,MATCH($A46,[1]acpsa_table1_production_2019!$B$2:$B$81,0),MATCH(O$4,[1]acpsa_table1_production_2019!$C$1:$AM$1,0)),0)</f>
        <v>0</v>
      </c>
      <c r="P46" s="16">
        <f>ROUND(INDEX([1]acpsa_table1_production_2019!$C$2:$AM$81,MATCH($A46,[1]acpsa_table1_production_2019!$B$2:$B$81,0),MATCH(P$4,[1]acpsa_table1_production_2019!$C$1:$AM$1,0)),0)</f>
        <v>0</v>
      </c>
      <c r="Q46" s="16">
        <f>ROUND(INDEX([1]acpsa_table1_production_2019!$C$2:$AM$81,MATCH($A46,[1]acpsa_table1_production_2019!$B$2:$B$81,0),MATCH(Q$4,[1]acpsa_table1_production_2019!$C$1:$AM$1,0)),0)</f>
        <v>0</v>
      </c>
      <c r="R46" s="16">
        <f>ROUND(INDEX([1]acpsa_table1_production_2019!$C$2:$AM$81,MATCH($A46,[1]acpsa_table1_production_2019!$B$2:$B$81,0),MATCH(R$4,[1]acpsa_table1_production_2019!$C$1:$AM$1,0)),0)</f>
        <v>0</v>
      </c>
      <c r="S46" s="16">
        <f>ROUND(INDEX([1]acpsa_table1_production_2019!$C$2:$AM$81,MATCH($A46,[1]acpsa_table1_production_2019!$B$2:$B$81,0),MATCH(S$4,[1]acpsa_table1_production_2019!$C$1:$AM$1,0)),0)</f>
        <v>0</v>
      </c>
      <c r="T46" s="16">
        <f>ROUND(INDEX([1]acpsa_table1_production_2019!$C$2:$AM$81,MATCH($A46,[1]acpsa_table1_production_2019!$B$2:$B$81,0),MATCH(T$4,[1]acpsa_table1_production_2019!$C$1:$AM$1,0)),0)</f>
        <v>0</v>
      </c>
      <c r="U46" s="16">
        <f>ROUND(INDEX([1]acpsa_table1_production_2019!$C$2:$AM$81,MATCH($A46,[1]acpsa_table1_production_2019!$B$2:$B$81,0),MATCH(U$4,[1]acpsa_table1_production_2019!$C$1:$AM$1,0)),0)</f>
        <v>0</v>
      </c>
      <c r="V46" s="100">
        <f>ROUND(INDEX([1]acpsa_table1_production_2019!$C$2:$AM$81,MATCH($A46,[1]acpsa_table1_production_2019!$B$2:$B$81,0),MATCH(V$4,[1]acpsa_table1_production_2019!$C$1:$AM$1,0)),0)</f>
        <v>0</v>
      </c>
      <c r="W46" s="14">
        <f>ROUND(INDEX([1]acpsa_table1_production_2019!$C$2:$AM$81,MATCH($A46,[1]acpsa_table1_production_2019!$B$2:$B$81,0),MATCH(W$4,[1]acpsa_table1_production_2019!$C$1:$AM$1,0)),0)</f>
        <v>0</v>
      </c>
      <c r="X46" s="14">
        <f>ROUND(INDEX([1]acpsa_table1_production_2019!$C$2:$AM$81,MATCH($A46,[1]acpsa_table1_production_2019!$B$2:$B$81,0),MATCH(X$4,[1]acpsa_table1_production_2019!$C$1:$AM$1,0)),0)</f>
        <v>0</v>
      </c>
      <c r="Y46" s="14">
        <f>ROUND(INDEX([1]acpsa_table1_production_2019!$C$2:$AM$81,MATCH($A46,[1]acpsa_table1_production_2019!$B$2:$B$81,0),MATCH(Y$4,[1]acpsa_table1_production_2019!$C$1:$AM$1,0)),0)</f>
        <v>0</v>
      </c>
      <c r="Z46" s="14">
        <f>ROUND(INDEX([1]acpsa_table1_production_2019!$C$2:$AM$81,MATCH($A46,[1]acpsa_table1_production_2019!$B$2:$B$81,0),MATCH(Z$4,[1]acpsa_table1_production_2019!$C$1:$AM$1,0)),0)</f>
        <v>0</v>
      </c>
      <c r="AA46" s="14">
        <f>ROUND(INDEX([1]acpsa_table1_production_2019!$C$2:$AM$81,MATCH($A46,[1]acpsa_table1_production_2019!$B$2:$B$81,0),MATCH(AA$4,[1]acpsa_table1_production_2019!$C$1:$AM$1,0)),0)</f>
        <v>0</v>
      </c>
      <c r="AB46" s="14">
        <f>ROUND(INDEX([1]acpsa_table1_production_2019!$C$2:$AM$81,MATCH($A46,[1]acpsa_table1_production_2019!$B$2:$B$81,0),MATCH(AB$4,[1]acpsa_table1_production_2019!$C$1:$AM$1,0)),0)</f>
        <v>0</v>
      </c>
      <c r="AC46" s="15">
        <f>ROUND(INDEX([1]acpsa_table1_production_2019!$C$2:$AM$81,MATCH($A46,[1]acpsa_table1_production_2019!$B$2:$B$81,0),MATCH(AC$4,[1]acpsa_table1_production_2019!$C$1:$AM$1,0)),0)</f>
        <v>0</v>
      </c>
      <c r="AD46" s="16">
        <f>ROUND(INDEX([1]acpsa_table1_production_2019!$C$2:$AM$81,MATCH($A46,[1]acpsa_table1_production_2019!$B$2:$B$81,0),MATCH(AD$4,[1]acpsa_table1_production_2019!$C$1:$AM$1,0)),0)</f>
        <v>0</v>
      </c>
      <c r="AE46" s="16">
        <f>ROUND(INDEX([1]acpsa_table1_production_2019!$C$2:$AM$81,MATCH($A46,[1]acpsa_table1_production_2019!$B$2:$B$81,0),MATCH(AE$4,[1]acpsa_table1_production_2019!$C$1:$AM$1,0)),0)</f>
        <v>0</v>
      </c>
      <c r="AF46" s="16">
        <f>ROUND(INDEX([1]acpsa_table1_production_2019!$C$2:$AM$81,MATCH($A46,[1]acpsa_table1_production_2019!$B$2:$B$81,0),MATCH(AF$4,[1]acpsa_table1_production_2019!$C$1:$AM$1,0)),0)</f>
        <v>22265</v>
      </c>
      <c r="AG46" s="16">
        <f>ROUND(INDEX([1]acpsa_table1_production_2019!$C$2:$AM$81,MATCH($A46,[1]acpsa_table1_production_2019!$B$2:$B$81,0),MATCH(AG$4,[1]acpsa_table1_production_2019!$C$1:$AM$1,0)),0)</f>
        <v>0</v>
      </c>
      <c r="AH46" s="16">
        <f>ROUND(INDEX([1]acpsa_table1_production_2019!$C$2:$AM$81,MATCH($A46,[1]acpsa_table1_production_2019!$B$2:$B$81,0),MATCH(AH$4,[1]acpsa_table1_production_2019!$C$1:$AM$1,0)),0)</f>
        <v>0</v>
      </c>
      <c r="AI46" s="16">
        <f>ROUND(INDEX([1]acpsa_table1_production_2019!$C$2:$AM$81,MATCH($A46,[1]acpsa_table1_production_2019!$B$2:$B$81,0),MATCH(AI$4,[1]acpsa_table1_production_2019!$C$1:$AM$1,0)),0)</f>
        <v>0</v>
      </c>
      <c r="AJ46" s="16">
        <f>ROUND(INDEX([1]acpsa_table1_production_2019!$C$2:$AM$81,MATCH($A46,[1]acpsa_table1_production_2019!$B$2:$B$81,0),MATCH(AJ$4,[1]acpsa_table1_production_2019!$C$1:$AM$1,0)),0)</f>
        <v>0</v>
      </c>
      <c r="AK46" s="16">
        <f>ROUND(INDEX([1]acpsa_table1_production_2019!$C$2:$AM$81,MATCH($A46,[1]acpsa_table1_production_2019!$B$2:$B$81,0),MATCH(AK$4,[1]acpsa_table1_production_2019!$C$1:$AM$1,0)),0)</f>
        <v>22265</v>
      </c>
    </row>
    <row r="47" spans="1:37" x14ac:dyDescent="0.3">
      <c r="A47" s="3" t="s">
        <v>20</v>
      </c>
      <c r="B47" s="14">
        <f>ROUND(INDEX([1]acpsa_table1_production_2019!$C$2:$AM$81,MATCH($A47,[1]acpsa_table1_production_2019!$B$2:$B$81,0),MATCH(B$4,[1]acpsa_table1_production_2019!$C$1:$AM$1,0)),0)</f>
        <v>0</v>
      </c>
      <c r="C47" s="14">
        <f>ROUND(INDEX([1]acpsa_table1_production_2019!$C$2:$AM$81,MATCH($A47,[1]acpsa_table1_production_2019!$B$2:$B$81,0),MATCH(C$4,[1]acpsa_table1_production_2019!$C$1:$AM$1,0)),0)</f>
        <v>0</v>
      </c>
      <c r="D47" s="14">
        <f>ROUND(INDEX([1]acpsa_table1_production_2019!$C$2:$AM$81,MATCH($A47,[1]acpsa_table1_production_2019!$B$2:$B$81,0),MATCH(D$4,[1]acpsa_table1_production_2019!$C$1:$AM$1,0)),0)</f>
        <v>0</v>
      </c>
      <c r="E47" s="14">
        <f>ROUND(INDEX([1]acpsa_table1_production_2019!$C$2:$AM$81,MATCH($A47,[1]acpsa_table1_production_2019!$B$2:$B$81,0),MATCH(E$4,[1]acpsa_table1_production_2019!$C$1:$AM$1,0)),0)</f>
        <v>0</v>
      </c>
      <c r="F47" s="14">
        <f>ROUND(INDEX([1]acpsa_table1_production_2019!$C$2:$AM$81,MATCH($A47,[1]acpsa_table1_production_2019!$B$2:$B$81,0),MATCH(F$4,[1]acpsa_table1_production_2019!$C$1:$AM$1,0)),0)</f>
        <v>0</v>
      </c>
      <c r="G47" s="14">
        <f>ROUND(INDEX([1]acpsa_table1_production_2019!$C$2:$AM$81,MATCH($A47,[1]acpsa_table1_production_2019!$B$2:$B$81,0),MATCH(G$4,[1]acpsa_table1_production_2019!$C$1:$AM$1,0)),0)</f>
        <v>0</v>
      </c>
      <c r="H47" s="14">
        <f>ROUND(INDEX([1]acpsa_table1_production_2019!$C$2:$AM$81,MATCH($A47,[1]acpsa_table1_production_2019!$B$2:$B$81,0),MATCH(H$4,[1]acpsa_table1_production_2019!$C$1:$AM$1,0)),0)</f>
        <v>0</v>
      </c>
      <c r="I47" s="14">
        <f>ROUND(INDEX([1]acpsa_table1_production_2019!$C$2:$AM$81,MATCH($A47,[1]acpsa_table1_production_2019!$B$2:$B$81,0),MATCH(I$4,[1]acpsa_table1_production_2019!$C$1:$AM$1,0)),0)</f>
        <v>0</v>
      </c>
      <c r="J47" s="14">
        <f>ROUND(INDEX([1]acpsa_table1_production_2019!$C$2:$AM$81,MATCH($A47,[1]acpsa_table1_production_2019!$B$2:$B$81,0),MATCH(J$4,[1]acpsa_table1_production_2019!$C$1:$AM$1,0)),0)</f>
        <v>0</v>
      </c>
      <c r="K47" s="14">
        <f>ROUND(INDEX([1]acpsa_table1_production_2019!$C$2:$AM$81,MATCH($A47,[1]acpsa_table1_production_2019!$B$2:$B$81,0),MATCH(K$4,[1]acpsa_table1_production_2019!$C$1:$AM$1,0)),0)</f>
        <v>0</v>
      </c>
      <c r="L47" s="14">
        <f>ROUND(INDEX([1]acpsa_table1_production_2019!$C$2:$AM$81,MATCH($A47,[1]acpsa_table1_production_2019!$B$2:$B$81,0),MATCH(L$4,[1]acpsa_table1_production_2019!$C$1:$AM$1,0)),0)</f>
        <v>0</v>
      </c>
      <c r="M47" s="15">
        <f>ROUND(INDEX([1]acpsa_table1_production_2019!$C$2:$AM$81,MATCH($A47,[1]acpsa_table1_production_2019!$B$2:$B$81,0),MATCH(M$4,[1]acpsa_table1_production_2019!$C$1:$AM$1,0)),0)</f>
        <v>0</v>
      </c>
      <c r="N47" s="16">
        <f>ROUND(INDEX([1]acpsa_table1_production_2019!$C$2:$AM$81,MATCH($A47,[1]acpsa_table1_production_2019!$B$2:$B$81,0),MATCH(N$4,[1]acpsa_table1_production_2019!$C$1:$AM$1,0)),0)</f>
        <v>0</v>
      </c>
      <c r="O47" s="16">
        <f>ROUND(INDEX([1]acpsa_table1_production_2019!$C$2:$AM$81,MATCH($A47,[1]acpsa_table1_production_2019!$B$2:$B$81,0),MATCH(O$4,[1]acpsa_table1_production_2019!$C$1:$AM$1,0)),0)</f>
        <v>0</v>
      </c>
      <c r="P47" s="16">
        <f>ROUND(INDEX([1]acpsa_table1_production_2019!$C$2:$AM$81,MATCH($A47,[1]acpsa_table1_production_2019!$B$2:$B$81,0),MATCH(P$4,[1]acpsa_table1_production_2019!$C$1:$AM$1,0)),0)</f>
        <v>0</v>
      </c>
      <c r="Q47" s="16">
        <f>ROUND(INDEX([1]acpsa_table1_production_2019!$C$2:$AM$81,MATCH($A47,[1]acpsa_table1_production_2019!$B$2:$B$81,0),MATCH(Q$4,[1]acpsa_table1_production_2019!$C$1:$AM$1,0)),0)</f>
        <v>0</v>
      </c>
      <c r="R47" s="16">
        <f>ROUND(INDEX([1]acpsa_table1_production_2019!$C$2:$AM$81,MATCH($A47,[1]acpsa_table1_production_2019!$B$2:$B$81,0),MATCH(R$4,[1]acpsa_table1_production_2019!$C$1:$AM$1,0)),0)</f>
        <v>0</v>
      </c>
      <c r="S47" s="16">
        <f>ROUND(INDEX([1]acpsa_table1_production_2019!$C$2:$AM$81,MATCH($A47,[1]acpsa_table1_production_2019!$B$2:$B$81,0),MATCH(S$4,[1]acpsa_table1_production_2019!$C$1:$AM$1,0)),0)</f>
        <v>1808</v>
      </c>
      <c r="T47" s="16">
        <f>ROUND(INDEX([1]acpsa_table1_production_2019!$C$2:$AM$81,MATCH($A47,[1]acpsa_table1_production_2019!$B$2:$B$81,0),MATCH(T$4,[1]acpsa_table1_production_2019!$C$1:$AM$1,0)),0)</f>
        <v>0</v>
      </c>
      <c r="U47" s="16">
        <f>ROUND(INDEX([1]acpsa_table1_production_2019!$C$2:$AM$81,MATCH($A47,[1]acpsa_table1_production_2019!$B$2:$B$81,0),MATCH(U$4,[1]acpsa_table1_production_2019!$C$1:$AM$1,0)),0)</f>
        <v>0</v>
      </c>
      <c r="V47" s="100">
        <f>ROUND(INDEX([1]acpsa_table1_production_2019!$C$2:$AM$81,MATCH($A47,[1]acpsa_table1_production_2019!$B$2:$B$81,0),MATCH(V$4,[1]acpsa_table1_production_2019!$C$1:$AM$1,0)),0)</f>
        <v>0</v>
      </c>
      <c r="W47" s="14">
        <f>ROUND(INDEX([1]acpsa_table1_production_2019!$C$2:$AM$81,MATCH($A47,[1]acpsa_table1_production_2019!$B$2:$B$81,0),MATCH(W$4,[1]acpsa_table1_production_2019!$C$1:$AM$1,0)),0)</f>
        <v>0</v>
      </c>
      <c r="X47" s="14">
        <f>ROUND(INDEX([1]acpsa_table1_production_2019!$C$2:$AM$81,MATCH($A47,[1]acpsa_table1_production_2019!$B$2:$B$81,0),MATCH(X$4,[1]acpsa_table1_production_2019!$C$1:$AM$1,0)),0)</f>
        <v>0</v>
      </c>
      <c r="Y47" s="14">
        <f>ROUND(INDEX([1]acpsa_table1_production_2019!$C$2:$AM$81,MATCH($A47,[1]acpsa_table1_production_2019!$B$2:$B$81,0),MATCH(Y$4,[1]acpsa_table1_production_2019!$C$1:$AM$1,0)),0)</f>
        <v>0</v>
      </c>
      <c r="Z47" s="14">
        <f>ROUND(INDEX([1]acpsa_table1_production_2019!$C$2:$AM$81,MATCH($A47,[1]acpsa_table1_production_2019!$B$2:$B$81,0),MATCH(Z$4,[1]acpsa_table1_production_2019!$C$1:$AM$1,0)),0)</f>
        <v>0</v>
      </c>
      <c r="AA47" s="14">
        <f>ROUND(INDEX([1]acpsa_table1_production_2019!$C$2:$AM$81,MATCH($A47,[1]acpsa_table1_production_2019!$B$2:$B$81,0),MATCH(AA$4,[1]acpsa_table1_production_2019!$C$1:$AM$1,0)),0)</f>
        <v>0</v>
      </c>
      <c r="AB47" s="14">
        <f>ROUND(INDEX([1]acpsa_table1_production_2019!$C$2:$AM$81,MATCH($A47,[1]acpsa_table1_production_2019!$B$2:$B$81,0),MATCH(AB$4,[1]acpsa_table1_production_2019!$C$1:$AM$1,0)),0)</f>
        <v>0</v>
      </c>
      <c r="AC47" s="15">
        <f>ROUND(INDEX([1]acpsa_table1_production_2019!$C$2:$AM$81,MATCH($A47,[1]acpsa_table1_production_2019!$B$2:$B$81,0),MATCH(AC$4,[1]acpsa_table1_production_2019!$C$1:$AM$1,0)),0)</f>
        <v>0</v>
      </c>
      <c r="AD47" s="16">
        <f>ROUND(INDEX([1]acpsa_table1_production_2019!$C$2:$AM$81,MATCH($A47,[1]acpsa_table1_production_2019!$B$2:$B$81,0),MATCH(AD$4,[1]acpsa_table1_production_2019!$C$1:$AM$1,0)),0)</f>
        <v>0</v>
      </c>
      <c r="AE47" s="16">
        <f>ROUND(INDEX([1]acpsa_table1_production_2019!$C$2:$AM$81,MATCH($A47,[1]acpsa_table1_production_2019!$B$2:$B$81,0),MATCH(AE$4,[1]acpsa_table1_production_2019!$C$1:$AM$1,0)),0)</f>
        <v>0</v>
      </c>
      <c r="AF47" s="16">
        <f>ROUND(INDEX([1]acpsa_table1_production_2019!$C$2:$AM$81,MATCH($A47,[1]acpsa_table1_production_2019!$B$2:$B$81,0),MATCH(AF$4,[1]acpsa_table1_production_2019!$C$1:$AM$1,0)),0)</f>
        <v>0</v>
      </c>
      <c r="AG47" s="16">
        <f>ROUND(INDEX([1]acpsa_table1_production_2019!$C$2:$AM$81,MATCH($A47,[1]acpsa_table1_production_2019!$B$2:$B$81,0),MATCH(AG$4,[1]acpsa_table1_production_2019!$C$1:$AM$1,0)),0)</f>
        <v>0</v>
      </c>
      <c r="AH47" s="16">
        <f>ROUND(INDEX([1]acpsa_table1_production_2019!$C$2:$AM$81,MATCH($A47,[1]acpsa_table1_production_2019!$B$2:$B$81,0),MATCH(AH$4,[1]acpsa_table1_production_2019!$C$1:$AM$1,0)),0)</f>
        <v>0</v>
      </c>
      <c r="AI47" s="16">
        <f>ROUND(INDEX([1]acpsa_table1_production_2019!$C$2:$AM$81,MATCH($A47,[1]acpsa_table1_production_2019!$B$2:$B$81,0),MATCH(AI$4,[1]acpsa_table1_production_2019!$C$1:$AM$1,0)),0)</f>
        <v>0</v>
      </c>
      <c r="AJ47" s="16">
        <f>ROUND(INDEX([1]acpsa_table1_production_2019!$C$2:$AM$81,MATCH($A47,[1]acpsa_table1_production_2019!$B$2:$B$81,0),MATCH(AJ$4,[1]acpsa_table1_production_2019!$C$1:$AM$1,0)),0)</f>
        <v>0</v>
      </c>
      <c r="AK47" s="16">
        <f>ROUND(INDEX([1]acpsa_table1_production_2019!$C$2:$AM$81,MATCH($A47,[1]acpsa_table1_production_2019!$B$2:$B$81,0),MATCH(AK$4,[1]acpsa_table1_production_2019!$C$1:$AM$1,0)),0)</f>
        <v>1808</v>
      </c>
    </row>
    <row r="48" spans="1:37" x14ac:dyDescent="0.3">
      <c r="A48" s="2" t="s">
        <v>65</v>
      </c>
      <c r="B48" s="14">
        <f>ROUND(INDEX([1]acpsa_table1_production_2019!$C$2:$AM$81,MATCH($A48,[1]acpsa_table1_production_2019!$B$2:$B$81,0),MATCH(B$4,[1]acpsa_table1_production_2019!$C$1:$AM$1,0)),0)</f>
        <v>0</v>
      </c>
      <c r="C48" s="14">
        <f>ROUND(INDEX([1]acpsa_table1_production_2019!$C$2:$AM$81,MATCH($A48,[1]acpsa_table1_production_2019!$B$2:$B$81,0),MATCH(C$4,[1]acpsa_table1_production_2019!$C$1:$AM$1,0)),0)</f>
        <v>0</v>
      </c>
      <c r="D48" s="14">
        <f>ROUND(INDEX([1]acpsa_table1_production_2019!$C$2:$AM$81,MATCH($A48,[1]acpsa_table1_production_2019!$B$2:$B$81,0),MATCH(D$4,[1]acpsa_table1_production_2019!$C$1:$AM$1,0)),0)</f>
        <v>0</v>
      </c>
      <c r="E48" s="14">
        <f>ROUND(INDEX([1]acpsa_table1_production_2019!$C$2:$AM$81,MATCH($A48,[1]acpsa_table1_production_2019!$B$2:$B$81,0),MATCH(E$4,[1]acpsa_table1_production_2019!$C$1:$AM$1,0)),0)</f>
        <v>0</v>
      </c>
      <c r="F48" s="14">
        <f>ROUND(INDEX([1]acpsa_table1_production_2019!$C$2:$AM$81,MATCH($A48,[1]acpsa_table1_production_2019!$B$2:$B$81,0),MATCH(F$4,[1]acpsa_table1_production_2019!$C$1:$AM$1,0)),0)</f>
        <v>0</v>
      </c>
      <c r="G48" s="14">
        <f>ROUND(INDEX([1]acpsa_table1_production_2019!$C$2:$AM$81,MATCH($A48,[1]acpsa_table1_production_2019!$B$2:$B$81,0),MATCH(G$4,[1]acpsa_table1_production_2019!$C$1:$AM$1,0)),0)</f>
        <v>0</v>
      </c>
      <c r="H48" s="14">
        <f>ROUND(INDEX([1]acpsa_table1_production_2019!$C$2:$AM$81,MATCH($A48,[1]acpsa_table1_production_2019!$B$2:$B$81,0),MATCH(H$4,[1]acpsa_table1_production_2019!$C$1:$AM$1,0)),0)</f>
        <v>0</v>
      </c>
      <c r="I48" s="14">
        <f>ROUND(INDEX([1]acpsa_table1_production_2019!$C$2:$AM$81,MATCH($A48,[1]acpsa_table1_production_2019!$B$2:$B$81,0),MATCH(I$4,[1]acpsa_table1_production_2019!$C$1:$AM$1,0)),0)</f>
        <v>0</v>
      </c>
      <c r="J48" s="14">
        <f>ROUND(INDEX([1]acpsa_table1_production_2019!$C$2:$AM$81,MATCH($A48,[1]acpsa_table1_production_2019!$B$2:$B$81,0),MATCH(J$4,[1]acpsa_table1_production_2019!$C$1:$AM$1,0)),0)</f>
        <v>0</v>
      </c>
      <c r="K48" s="14">
        <f>ROUND(INDEX([1]acpsa_table1_production_2019!$C$2:$AM$81,MATCH($A48,[1]acpsa_table1_production_2019!$B$2:$B$81,0),MATCH(K$4,[1]acpsa_table1_production_2019!$C$1:$AM$1,0)),0)</f>
        <v>0</v>
      </c>
      <c r="L48" s="14">
        <f>ROUND(INDEX([1]acpsa_table1_production_2019!$C$2:$AM$81,MATCH($A48,[1]acpsa_table1_production_2019!$B$2:$B$81,0),MATCH(L$4,[1]acpsa_table1_production_2019!$C$1:$AM$1,0)),0)</f>
        <v>0</v>
      </c>
      <c r="M48" s="15">
        <f>ROUND(INDEX([1]acpsa_table1_production_2019!$C$2:$AM$81,MATCH($A48,[1]acpsa_table1_production_2019!$B$2:$B$81,0),MATCH(M$4,[1]acpsa_table1_production_2019!$C$1:$AM$1,0)),0)</f>
        <v>0</v>
      </c>
      <c r="N48" s="16">
        <f>ROUND(INDEX([1]acpsa_table1_production_2019!$C$2:$AM$81,MATCH($A48,[1]acpsa_table1_production_2019!$B$2:$B$81,0),MATCH(N$4,[1]acpsa_table1_production_2019!$C$1:$AM$1,0)),0)</f>
        <v>0</v>
      </c>
      <c r="O48" s="16">
        <f>ROUND(INDEX([1]acpsa_table1_production_2019!$C$2:$AM$81,MATCH($A48,[1]acpsa_table1_production_2019!$B$2:$B$81,0),MATCH(O$4,[1]acpsa_table1_production_2019!$C$1:$AM$1,0)),0)</f>
        <v>0</v>
      </c>
      <c r="P48" s="16">
        <f>ROUND(INDEX([1]acpsa_table1_production_2019!$C$2:$AM$81,MATCH($A48,[1]acpsa_table1_production_2019!$B$2:$B$81,0),MATCH(P$4,[1]acpsa_table1_production_2019!$C$1:$AM$1,0)),0)</f>
        <v>0</v>
      </c>
      <c r="Q48" s="16">
        <f>ROUND(INDEX([1]acpsa_table1_production_2019!$C$2:$AM$81,MATCH($A48,[1]acpsa_table1_production_2019!$B$2:$B$81,0),MATCH(Q$4,[1]acpsa_table1_production_2019!$C$1:$AM$1,0)),0)</f>
        <v>0</v>
      </c>
      <c r="R48" s="16">
        <f>ROUND(INDEX([1]acpsa_table1_production_2019!$C$2:$AM$81,MATCH($A48,[1]acpsa_table1_production_2019!$B$2:$B$81,0),MATCH(R$4,[1]acpsa_table1_production_2019!$C$1:$AM$1,0)),0)</f>
        <v>0</v>
      </c>
      <c r="S48" s="16">
        <f>ROUND(INDEX([1]acpsa_table1_production_2019!$C$2:$AM$81,MATCH($A48,[1]acpsa_table1_production_2019!$B$2:$B$81,0),MATCH(S$4,[1]acpsa_table1_production_2019!$C$1:$AM$1,0)),0)</f>
        <v>0</v>
      </c>
      <c r="T48" s="16">
        <f>ROUND(INDEX([1]acpsa_table1_production_2019!$C$2:$AM$81,MATCH($A48,[1]acpsa_table1_production_2019!$B$2:$B$81,0),MATCH(T$4,[1]acpsa_table1_production_2019!$C$1:$AM$1,0)),0)</f>
        <v>15236</v>
      </c>
      <c r="U48" s="16">
        <f>ROUND(INDEX([1]acpsa_table1_production_2019!$C$2:$AM$81,MATCH($A48,[1]acpsa_table1_production_2019!$B$2:$B$81,0),MATCH(U$4,[1]acpsa_table1_production_2019!$C$1:$AM$1,0)),0)</f>
        <v>0</v>
      </c>
      <c r="V48" s="100">
        <f>ROUND(INDEX([1]acpsa_table1_production_2019!$C$2:$AM$81,MATCH($A48,[1]acpsa_table1_production_2019!$B$2:$B$81,0),MATCH(V$4,[1]acpsa_table1_production_2019!$C$1:$AM$1,0)),0)</f>
        <v>0</v>
      </c>
      <c r="W48" s="14">
        <f>ROUND(INDEX([1]acpsa_table1_production_2019!$C$2:$AM$81,MATCH($A48,[1]acpsa_table1_production_2019!$B$2:$B$81,0),MATCH(W$4,[1]acpsa_table1_production_2019!$C$1:$AM$1,0)),0)</f>
        <v>0</v>
      </c>
      <c r="X48" s="14">
        <f>ROUND(INDEX([1]acpsa_table1_production_2019!$C$2:$AM$81,MATCH($A48,[1]acpsa_table1_production_2019!$B$2:$B$81,0),MATCH(X$4,[1]acpsa_table1_production_2019!$C$1:$AM$1,0)),0)</f>
        <v>0</v>
      </c>
      <c r="Y48" s="14">
        <f>ROUND(INDEX([1]acpsa_table1_production_2019!$C$2:$AM$81,MATCH($A48,[1]acpsa_table1_production_2019!$B$2:$B$81,0),MATCH(Y$4,[1]acpsa_table1_production_2019!$C$1:$AM$1,0)),0)</f>
        <v>0</v>
      </c>
      <c r="Z48" s="14">
        <f>ROUND(INDEX([1]acpsa_table1_production_2019!$C$2:$AM$81,MATCH($A48,[1]acpsa_table1_production_2019!$B$2:$B$81,0),MATCH(Z$4,[1]acpsa_table1_production_2019!$C$1:$AM$1,0)),0)</f>
        <v>0</v>
      </c>
      <c r="AA48" s="14">
        <f>ROUND(INDEX([1]acpsa_table1_production_2019!$C$2:$AM$81,MATCH($A48,[1]acpsa_table1_production_2019!$B$2:$B$81,0),MATCH(AA$4,[1]acpsa_table1_production_2019!$C$1:$AM$1,0)),0)</f>
        <v>0</v>
      </c>
      <c r="AB48" s="14">
        <f>ROUND(INDEX([1]acpsa_table1_production_2019!$C$2:$AM$81,MATCH($A48,[1]acpsa_table1_production_2019!$B$2:$B$81,0),MATCH(AB$4,[1]acpsa_table1_production_2019!$C$1:$AM$1,0)),0)</f>
        <v>0</v>
      </c>
      <c r="AC48" s="15">
        <f>ROUND(INDEX([1]acpsa_table1_production_2019!$C$2:$AM$81,MATCH($A48,[1]acpsa_table1_production_2019!$B$2:$B$81,0),MATCH(AC$4,[1]acpsa_table1_production_2019!$C$1:$AM$1,0)),0)</f>
        <v>0</v>
      </c>
      <c r="AD48" s="16">
        <f>ROUND(INDEX([1]acpsa_table1_production_2019!$C$2:$AM$81,MATCH($A48,[1]acpsa_table1_production_2019!$B$2:$B$81,0),MATCH(AD$4,[1]acpsa_table1_production_2019!$C$1:$AM$1,0)),0)</f>
        <v>0</v>
      </c>
      <c r="AE48" s="16">
        <f>ROUND(INDEX([1]acpsa_table1_production_2019!$C$2:$AM$81,MATCH($A48,[1]acpsa_table1_production_2019!$B$2:$B$81,0),MATCH(AE$4,[1]acpsa_table1_production_2019!$C$1:$AM$1,0)),0)</f>
        <v>0</v>
      </c>
      <c r="AF48" s="16">
        <f>ROUND(INDEX([1]acpsa_table1_production_2019!$C$2:$AM$81,MATCH($A48,[1]acpsa_table1_production_2019!$B$2:$B$81,0),MATCH(AF$4,[1]acpsa_table1_production_2019!$C$1:$AM$1,0)),0)</f>
        <v>111</v>
      </c>
      <c r="AG48" s="16">
        <f>ROUND(INDEX([1]acpsa_table1_production_2019!$C$2:$AM$81,MATCH($A48,[1]acpsa_table1_production_2019!$B$2:$B$81,0),MATCH(AG$4,[1]acpsa_table1_production_2019!$C$1:$AM$1,0)),0)</f>
        <v>0</v>
      </c>
      <c r="AH48" s="16">
        <f>ROUND(INDEX([1]acpsa_table1_production_2019!$C$2:$AM$81,MATCH($A48,[1]acpsa_table1_production_2019!$B$2:$B$81,0),MATCH(AH$4,[1]acpsa_table1_production_2019!$C$1:$AM$1,0)),0)</f>
        <v>0</v>
      </c>
      <c r="AI48" s="16">
        <f>ROUND(INDEX([1]acpsa_table1_production_2019!$C$2:$AM$81,MATCH($A48,[1]acpsa_table1_production_2019!$B$2:$B$81,0),MATCH(AI$4,[1]acpsa_table1_production_2019!$C$1:$AM$1,0)),0)</f>
        <v>0</v>
      </c>
      <c r="AJ48" s="16">
        <f>ROUND(INDEX([1]acpsa_table1_production_2019!$C$2:$AM$81,MATCH($A48,[1]acpsa_table1_production_2019!$B$2:$B$81,0),MATCH(AJ$4,[1]acpsa_table1_production_2019!$C$1:$AM$1,0)),0)</f>
        <v>0</v>
      </c>
      <c r="AK48" s="16">
        <f>ROUND(INDEX([1]acpsa_table1_production_2019!$C$2:$AM$81,MATCH($A48,[1]acpsa_table1_production_2019!$B$2:$B$81,0),MATCH(AK$4,[1]acpsa_table1_production_2019!$C$1:$AM$1,0)),0)</f>
        <v>15347</v>
      </c>
    </row>
    <row r="49" spans="1:37" x14ac:dyDescent="0.3">
      <c r="A49" s="3" t="s">
        <v>66</v>
      </c>
      <c r="B49" s="14">
        <f>ROUND(INDEX([1]acpsa_table1_production_2019!$C$2:$AM$81,MATCH($A49,[1]acpsa_table1_production_2019!$B$2:$B$81,0),MATCH(B$4,[1]acpsa_table1_production_2019!$C$1:$AM$1,0)),0)</f>
        <v>0</v>
      </c>
      <c r="C49" s="14">
        <f>ROUND(INDEX([1]acpsa_table1_production_2019!$C$2:$AM$81,MATCH($A49,[1]acpsa_table1_production_2019!$B$2:$B$81,0),MATCH(C$4,[1]acpsa_table1_production_2019!$C$1:$AM$1,0)),0)</f>
        <v>0</v>
      </c>
      <c r="D49" s="14">
        <f>ROUND(INDEX([1]acpsa_table1_production_2019!$C$2:$AM$81,MATCH($A49,[1]acpsa_table1_production_2019!$B$2:$B$81,0),MATCH(D$4,[1]acpsa_table1_production_2019!$C$1:$AM$1,0)),0)</f>
        <v>0</v>
      </c>
      <c r="E49" s="14">
        <f>ROUND(INDEX([1]acpsa_table1_production_2019!$C$2:$AM$81,MATCH($A49,[1]acpsa_table1_production_2019!$B$2:$B$81,0),MATCH(E$4,[1]acpsa_table1_production_2019!$C$1:$AM$1,0)),0)</f>
        <v>0</v>
      </c>
      <c r="F49" s="14">
        <f>ROUND(INDEX([1]acpsa_table1_production_2019!$C$2:$AM$81,MATCH($A49,[1]acpsa_table1_production_2019!$B$2:$B$81,0),MATCH(F$4,[1]acpsa_table1_production_2019!$C$1:$AM$1,0)),0)</f>
        <v>0</v>
      </c>
      <c r="G49" s="14">
        <f>ROUND(INDEX([1]acpsa_table1_production_2019!$C$2:$AM$81,MATCH($A49,[1]acpsa_table1_production_2019!$B$2:$B$81,0),MATCH(G$4,[1]acpsa_table1_production_2019!$C$1:$AM$1,0)),0)</f>
        <v>0</v>
      </c>
      <c r="H49" s="14">
        <f>ROUND(INDEX([1]acpsa_table1_production_2019!$C$2:$AM$81,MATCH($A49,[1]acpsa_table1_production_2019!$B$2:$B$81,0),MATCH(H$4,[1]acpsa_table1_production_2019!$C$1:$AM$1,0)),0)</f>
        <v>0</v>
      </c>
      <c r="I49" s="14">
        <f>ROUND(INDEX([1]acpsa_table1_production_2019!$C$2:$AM$81,MATCH($A49,[1]acpsa_table1_production_2019!$B$2:$B$81,0),MATCH(I$4,[1]acpsa_table1_production_2019!$C$1:$AM$1,0)),0)</f>
        <v>0</v>
      </c>
      <c r="J49" s="14">
        <f>ROUND(INDEX([1]acpsa_table1_production_2019!$C$2:$AM$81,MATCH($A49,[1]acpsa_table1_production_2019!$B$2:$B$81,0),MATCH(J$4,[1]acpsa_table1_production_2019!$C$1:$AM$1,0)),0)</f>
        <v>0</v>
      </c>
      <c r="K49" s="14">
        <f>ROUND(INDEX([1]acpsa_table1_production_2019!$C$2:$AM$81,MATCH($A49,[1]acpsa_table1_production_2019!$B$2:$B$81,0),MATCH(K$4,[1]acpsa_table1_production_2019!$C$1:$AM$1,0)),0)</f>
        <v>0</v>
      </c>
      <c r="L49" s="14">
        <f>ROUND(INDEX([1]acpsa_table1_production_2019!$C$2:$AM$81,MATCH($A49,[1]acpsa_table1_production_2019!$B$2:$B$81,0),MATCH(L$4,[1]acpsa_table1_production_2019!$C$1:$AM$1,0)),0)</f>
        <v>0</v>
      </c>
      <c r="M49" s="15">
        <f>ROUND(INDEX([1]acpsa_table1_production_2019!$C$2:$AM$81,MATCH($A49,[1]acpsa_table1_production_2019!$B$2:$B$81,0),MATCH(M$4,[1]acpsa_table1_production_2019!$C$1:$AM$1,0)),0)</f>
        <v>0</v>
      </c>
      <c r="N49" s="16">
        <f>ROUND(INDEX([1]acpsa_table1_production_2019!$C$2:$AM$81,MATCH($A49,[1]acpsa_table1_production_2019!$B$2:$B$81,0),MATCH(N$4,[1]acpsa_table1_production_2019!$C$1:$AM$1,0)),0)</f>
        <v>0</v>
      </c>
      <c r="O49" s="16">
        <f>ROUND(INDEX([1]acpsa_table1_production_2019!$C$2:$AM$81,MATCH($A49,[1]acpsa_table1_production_2019!$B$2:$B$81,0),MATCH(O$4,[1]acpsa_table1_production_2019!$C$1:$AM$1,0)),0)</f>
        <v>0</v>
      </c>
      <c r="P49" s="16">
        <f>ROUND(INDEX([1]acpsa_table1_production_2019!$C$2:$AM$81,MATCH($A49,[1]acpsa_table1_production_2019!$B$2:$B$81,0),MATCH(P$4,[1]acpsa_table1_production_2019!$C$1:$AM$1,0)),0)</f>
        <v>0</v>
      </c>
      <c r="Q49" s="16">
        <f>ROUND(INDEX([1]acpsa_table1_production_2019!$C$2:$AM$81,MATCH($A49,[1]acpsa_table1_production_2019!$B$2:$B$81,0),MATCH(Q$4,[1]acpsa_table1_production_2019!$C$1:$AM$1,0)),0)</f>
        <v>0</v>
      </c>
      <c r="R49" s="16">
        <f>ROUND(INDEX([1]acpsa_table1_production_2019!$C$2:$AM$81,MATCH($A49,[1]acpsa_table1_production_2019!$B$2:$B$81,0),MATCH(R$4,[1]acpsa_table1_production_2019!$C$1:$AM$1,0)),0)</f>
        <v>0</v>
      </c>
      <c r="S49" s="16">
        <f>ROUND(INDEX([1]acpsa_table1_production_2019!$C$2:$AM$81,MATCH($A49,[1]acpsa_table1_production_2019!$B$2:$B$81,0),MATCH(S$4,[1]acpsa_table1_production_2019!$C$1:$AM$1,0)),0)</f>
        <v>0</v>
      </c>
      <c r="T49" s="16">
        <f>ROUND(INDEX([1]acpsa_table1_production_2019!$C$2:$AM$81,MATCH($A49,[1]acpsa_table1_production_2019!$B$2:$B$81,0),MATCH(T$4,[1]acpsa_table1_production_2019!$C$1:$AM$1,0)),0)</f>
        <v>1676</v>
      </c>
      <c r="U49" s="16">
        <f>ROUND(INDEX([1]acpsa_table1_production_2019!$C$2:$AM$81,MATCH($A49,[1]acpsa_table1_production_2019!$B$2:$B$81,0),MATCH(U$4,[1]acpsa_table1_production_2019!$C$1:$AM$1,0)),0)</f>
        <v>0</v>
      </c>
      <c r="V49" s="100">
        <f>ROUND(INDEX([1]acpsa_table1_production_2019!$C$2:$AM$81,MATCH($A49,[1]acpsa_table1_production_2019!$B$2:$B$81,0),MATCH(V$4,[1]acpsa_table1_production_2019!$C$1:$AM$1,0)),0)</f>
        <v>0</v>
      </c>
      <c r="W49" s="14">
        <f>ROUND(INDEX([1]acpsa_table1_production_2019!$C$2:$AM$81,MATCH($A49,[1]acpsa_table1_production_2019!$B$2:$B$81,0),MATCH(W$4,[1]acpsa_table1_production_2019!$C$1:$AM$1,0)),0)</f>
        <v>0</v>
      </c>
      <c r="X49" s="14">
        <f>ROUND(INDEX([1]acpsa_table1_production_2019!$C$2:$AM$81,MATCH($A49,[1]acpsa_table1_production_2019!$B$2:$B$81,0),MATCH(X$4,[1]acpsa_table1_production_2019!$C$1:$AM$1,0)),0)</f>
        <v>0</v>
      </c>
      <c r="Y49" s="14">
        <f>ROUND(INDEX([1]acpsa_table1_production_2019!$C$2:$AM$81,MATCH($A49,[1]acpsa_table1_production_2019!$B$2:$B$81,0),MATCH(Y$4,[1]acpsa_table1_production_2019!$C$1:$AM$1,0)),0)</f>
        <v>0</v>
      </c>
      <c r="Z49" s="14">
        <f>ROUND(INDEX([1]acpsa_table1_production_2019!$C$2:$AM$81,MATCH($A49,[1]acpsa_table1_production_2019!$B$2:$B$81,0),MATCH(Z$4,[1]acpsa_table1_production_2019!$C$1:$AM$1,0)),0)</f>
        <v>0</v>
      </c>
      <c r="AA49" s="14">
        <f>ROUND(INDEX([1]acpsa_table1_production_2019!$C$2:$AM$81,MATCH($A49,[1]acpsa_table1_production_2019!$B$2:$B$81,0),MATCH(AA$4,[1]acpsa_table1_production_2019!$C$1:$AM$1,0)),0)</f>
        <v>0</v>
      </c>
      <c r="AB49" s="14">
        <f>ROUND(INDEX([1]acpsa_table1_production_2019!$C$2:$AM$81,MATCH($A49,[1]acpsa_table1_production_2019!$B$2:$B$81,0),MATCH(AB$4,[1]acpsa_table1_production_2019!$C$1:$AM$1,0)),0)</f>
        <v>0</v>
      </c>
      <c r="AC49" s="15">
        <f>ROUND(INDEX([1]acpsa_table1_production_2019!$C$2:$AM$81,MATCH($A49,[1]acpsa_table1_production_2019!$B$2:$B$81,0),MATCH(AC$4,[1]acpsa_table1_production_2019!$C$1:$AM$1,0)),0)</f>
        <v>0</v>
      </c>
      <c r="AD49" s="16">
        <f>ROUND(INDEX([1]acpsa_table1_production_2019!$C$2:$AM$81,MATCH($A49,[1]acpsa_table1_production_2019!$B$2:$B$81,0),MATCH(AD$4,[1]acpsa_table1_production_2019!$C$1:$AM$1,0)),0)</f>
        <v>0</v>
      </c>
      <c r="AE49" s="16">
        <f>ROUND(INDEX([1]acpsa_table1_production_2019!$C$2:$AM$81,MATCH($A49,[1]acpsa_table1_production_2019!$B$2:$B$81,0),MATCH(AE$4,[1]acpsa_table1_production_2019!$C$1:$AM$1,0)),0)</f>
        <v>0</v>
      </c>
      <c r="AF49" s="16">
        <f>ROUND(INDEX([1]acpsa_table1_production_2019!$C$2:$AM$81,MATCH($A49,[1]acpsa_table1_production_2019!$B$2:$B$81,0),MATCH(AF$4,[1]acpsa_table1_production_2019!$C$1:$AM$1,0)),0)</f>
        <v>0</v>
      </c>
      <c r="AG49" s="16">
        <f>ROUND(INDEX([1]acpsa_table1_production_2019!$C$2:$AM$81,MATCH($A49,[1]acpsa_table1_production_2019!$B$2:$B$81,0),MATCH(AG$4,[1]acpsa_table1_production_2019!$C$1:$AM$1,0)),0)</f>
        <v>0</v>
      </c>
      <c r="AH49" s="16">
        <f>ROUND(INDEX([1]acpsa_table1_production_2019!$C$2:$AM$81,MATCH($A49,[1]acpsa_table1_production_2019!$B$2:$B$81,0),MATCH(AH$4,[1]acpsa_table1_production_2019!$C$1:$AM$1,0)),0)</f>
        <v>0</v>
      </c>
      <c r="AI49" s="16">
        <f>ROUND(INDEX([1]acpsa_table1_production_2019!$C$2:$AM$81,MATCH($A49,[1]acpsa_table1_production_2019!$B$2:$B$81,0),MATCH(AI$4,[1]acpsa_table1_production_2019!$C$1:$AM$1,0)),0)</f>
        <v>0</v>
      </c>
      <c r="AJ49" s="16">
        <f>ROUND(INDEX([1]acpsa_table1_production_2019!$C$2:$AM$81,MATCH($A49,[1]acpsa_table1_production_2019!$B$2:$B$81,0),MATCH(AJ$4,[1]acpsa_table1_production_2019!$C$1:$AM$1,0)),0)</f>
        <v>0</v>
      </c>
      <c r="AK49" s="16">
        <f>ROUND(INDEX([1]acpsa_table1_production_2019!$C$2:$AM$81,MATCH($A49,[1]acpsa_table1_production_2019!$B$2:$B$81,0),MATCH(AK$4,[1]acpsa_table1_production_2019!$C$1:$AM$1,0)),0)</f>
        <v>1676</v>
      </c>
    </row>
    <row r="50" spans="1:37" x14ac:dyDescent="0.3">
      <c r="A50" s="3" t="s">
        <v>67</v>
      </c>
      <c r="B50" s="14">
        <f>ROUND(INDEX([1]acpsa_table1_production_2019!$C$2:$AM$81,MATCH($A50,[1]acpsa_table1_production_2019!$B$2:$B$81,0),MATCH(B$4,[1]acpsa_table1_production_2019!$C$1:$AM$1,0)),0)</f>
        <v>0</v>
      </c>
      <c r="C50" s="14">
        <f>ROUND(INDEX([1]acpsa_table1_production_2019!$C$2:$AM$81,MATCH($A50,[1]acpsa_table1_production_2019!$B$2:$B$81,0),MATCH(C$4,[1]acpsa_table1_production_2019!$C$1:$AM$1,0)),0)</f>
        <v>0</v>
      </c>
      <c r="D50" s="14">
        <f>ROUND(INDEX([1]acpsa_table1_production_2019!$C$2:$AM$81,MATCH($A50,[1]acpsa_table1_production_2019!$B$2:$B$81,0),MATCH(D$4,[1]acpsa_table1_production_2019!$C$1:$AM$1,0)),0)</f>
        <v>0</v>
      </c>
      <c r="E50" s="14">
        <f>ROUND(INDEX([1]acpsa_table1_production_2019!$C$2:$AM$81,MATCH($A50,[1]acpsa_table1_production_2019!$B$2:$B$81,0),MATCH(E$4,[1]acpsa_table1_production_2019!$C$1:$AM$1,0)),0)</f>
        <v>0</v>
      </c>
      <c r="F50" s="14">
        <f>ROUND(INDEX([1]acpsa_table1_production_2019!$C$2:$AM$81,MATCH($A50,[1]acpsa_table1_production_2019!$B$2:$B$81,0),MATCH(F$4,[1]acpsa_table1_production_2019!$C$1:$AM$1,0)),0)</f>
        <v>0</v>
      </c>
      <c r="G50" s="14">
        <f>ROUND(INDEX([1]acpsa_table1_production_2019!$C$2:$AM$81,MATCH($A50,[1]acpsa_table1_production_2019!$B$2:$B$81,0),MATCH(G$4,[1]acpsa_table1_production_2019!$C$1:$AM$1,0)),0)</f>
        <v>0</v>
      </c>
      <c r="H50" s="14">
        <f>ROUND(INDEX([1]acpsa_table1_production_2019!$C$2:$AM$81,MATCH($A50,[1]acpsa_table1_production_2019!$B$2:$B$81,0),MATCH(H$4,[1]acpsa_table1_production_2019!$C$1:$AM$1,0)),0)</f>
        <v>0</v>
      </c>
      <c r="I50" s="14">
        <f>ROUND(INDEX([1]acpsa_table1_production_2019!$C$2:$AM$81,MATCH($A50,[1]acpsa_table1_production_2019!$B$2:$B$81,0),MATCH(I$4,[1]acpsa_table1_production_2019!$C$1:$AM$1,0)),0)</f>
        <v>0</v>
      </c>
      <c r="J50" s="14">
        <f>ROUND(INDEX([1]acpsa_table1_production_2019!$C$2:$AM$81,MATCH($A50,[1]acpsa_table1_production_2019!$B$2:$B$81,0),MATCH(J$4,[1]acpsa_table1_production_2019!$C$1:$AM$1,0)),0)</f>
        <v>0</v>
      </c>
      <c r="K50" s="14">
        <f>ROUND(INDEX([1]acpsa_table1_production_2019!$C$2:$AM$81,MATCH($A50,[1]acpsa_table1_production_2019!$B$2:$B$81,0),MATCH(K$4,[1]acpsa_table1_production_2019!$C$1:$AM$1,0)),0)</f>
        <v>0</v>
      </c>
      <c r="L50" s="14">
        <f>ROUND(INDEX([1]acpsa_table1_production_2019!$C$2:$AM$81,MATCH($A50,[1]acpsa_table1_production_2019!$B$2:$B$81,0),MATCH(L$4,[1]acpsa_table1_production_2019!$C$1:$AM$1,0)),0)</f>
        <v>0</v>
      </c>
      <c r="M50" s="15">
        <f>ROUND(INDEX([1]acpsa_table1_production_2019!$C$2:$AM$81,MATCH($A50,[1]acpsa_table1_production_2019!$B$2:$B$81,0),MATCH(M$4,[1]acpsa_table1_production_2019!$C$1:$AM$1,0)),0)</f>
        <v>0</v>
      </c>
      <c r="N50" s="16">
        <f>ROUND(INDEX([1]acpsa_table1_production_2019!$C$2:$AM$81,MATCH($A50,[1]acpsa_table1_production_2019!$B$2:$B$81,0),MATCH(N$4,[1]acpsa_table1_production_2019!$C$1:$AM$1,0)),0)</f>
        <v>0</v>
      </c>
      <c r="O50" s="16">
        <f>ROUND(INDEX([1]acpsa_table1_production_2019!$C$2:$AM$81,MATCH($A50,[1]acpsa_table1_production_2019!$B$2:$B$81,0),MATCH(O$4,[1]acpsa_table1_production_2019!$C$1:$AM$1,0)),0)</f>
        <v>0</v>
      </c>
      <c r="P50" s="16">
        <f>ROUND(INDEX([1]acpsa_table1_production_2019!$C$2:$AM$81,MATCH($A50,[1]acpsa_table1_production_2019!$B$2:$B$81,0),MATCH(P$4,[1]acpsa_table1_production_2019!$C$1:$AM$1,0)),0)</f>
        <v>0</v>
      </c>
      <c r="Q50" s="16">
        <f>ROUND(INDEX([1]acpsa_table1_production_2019!$C$2:$AM$81,MATCH($A50,[1]acpsa_table1_production_2019!$B$2:$B$81,0),MATCH(Q$4,[1]acpsa_table1_production_2019!$C$1:$AM$1,0)),0)</f>
        <v>0</v>
      </c>
      <c r="R50" s="16">
        <f>ROUND(INDEX([1]acpsa_table1_production_2019!$C$2:$AM$81,MATCH($A50,[1]acpsa_table1_production_2019!$B$2:$B$81,0),MATCH(R$4,[1]acpsa_table1_production_2019!$C$1:$AM$1,0)),0)</f>
        <v>0</v>
      </c>
      <c r="S50" s="16">
        <f>ROUND(INDEX([1]acpsa_table1_production_2019!$C$2:$AM$81,MATCH($A50,[1]acpsa_table1_production_2019!$B$2:$B$81,0),MATCH(S$4,[1]acpsa_table1_production_2019!$C$1:$AM$1,0)),0)</f>
        <v>0</v>
      </c>
      <c r="T50" s="16">
        <f>ROUND(INDEX([1]acpsa_table1_production_2019!$C$2:$AM$81,MATCH($A50,[1]acpsa_table1_production_2019!$B$2:$B$81,0),MATCH(T$4,[1]acpsa_table1_production_2019!$C$1:$AM$1,0)),0)</f>
        <v>739</v>
      </c>
      <c r="U50" s="16">
        <f>ROUND(INDEX([1]acpsa_table1_production_2019!$C$2:$AM$81,MATCH($A50,[1]acpsa_table1_production_2019!$B$2:$B$81,0),MATCH(U$4,[1]acpsa_table1_production_2019!$C$1:$AM$1,0)),0)</f>
        <v>0</v>
      </c>
      <c r="V50" s="100">
        <f>ROUND(INDEX([1]acpsa_table1_production_2019!$C$2:$AM$81,MATCH($A50,[1]acpsa_table1_production_2019!$B$2:$B$81,0),MATCH(V$4,[1]acpsa_table1_production_2019!$C$1:$AM$1,0)),0)</f>
        <v>0</v>
      </c>
      <c r="W50" s="14">
        <f>ROUND(INDEX([1]acpsa_table1_production_2019!$C$2:$AM$81,MATCH($A50,[1]acpsa_table1_production_2019!$B$2:$B$81,0),MATCH(W$4,[1]acpsa_table1_production_2019!$C$1:$AM$1,0)),0)</f>
        <v>0</v>
      </c>
      <c r="X50" s="14">
        <f>ROUND(INDEX([1]acpsa_table1_production_2019!$C$2:$AM$81,MATCH($A50,[1]acpsa_table1_production_2019!$B$2:$B$81,0),MATCH(X$4,[1]acpsa_table1_production_2019!$C$1:$AM$1,0)),0)</f>
        <v>0</v>
      </c>
      <c r="Y50" s="14">
        <f>ROUND(INDEX([1]acpsa_table1_production_2019!$C$2:$AM$81,MATCH($A50,[1]acpsa_table1_production_2019!$B$2:$B$81,0),MATCH(Y$4,[1]acpsa_table1_production_2019!$C$1:$AM$1,0)),0)</f>
        <v>0</v>
      </c>
      <c r="Z50" s="14">
        <f>ROUND(INDEX([1]acpsa_table1_production_2019!$C$2:$AM$81,MATCH($A50,[1]acpsa_table1_production_2019!$B$2:$B$81,0),MATCH(Z$4,[1]acpsa_table1_production_2019!$C$1:$AM$1,0)),0)</f>
        <v>0</v>
      </c>
      <c r="AA50" s="14">
        <f>ROUND(INDEX([1]acpsa_table1_production_2019!$C$2:$AM$81,MATCH($A50,[1]acpsa_table1_production_2019!$B$2:$B$81,0),MATCH(AA$4,[1]acpsa_table1_production_2019!$C$1:$AM$1,0)),0)</f>
        <v>0</v>
      </c>
      <c r="AB50" s="14">
        <f>ROUND(INDEX([1]acpsa_table1_production_2019!$C$2:$AM$81,MATCH($A50,[1]acpsa_table1_production_2019!$B$2:$B$81,0),MATCH(AB$4,[1]acpsa_table1_production_2019!$C$1:$AM$1,0)),0)</f>
        <v>0</v>
      </c>
      <c r="AC50" s="15">
        <f>ROUND(INDEX([1]acpsa_table1_production_2019!$C$2:$AM$81,MATCH($A50,[1]acpsa_table1_production_2019!$B$2:$B$81,0),MATCH(AC$4,[1]acpsa_table1_production_2019!$C$1:$AM$1,0)),0)</f>
        <v>0</v>
      </c>
      <c r="AD50" s="16">
        <f>ROUND(INDEX([1]acpsa_table1_production_2019!$C$2:$AM$81,MATCH($A50,[1]acpsa_table1_production_2019!$B$2:$B$81,0),MATCH(AD$4,[1]acpsa_table1_production_2019!$C$1:$AM$1,0)),0)</f>
        <v>0</v>
      </c>
      <c r="AE50" s="16">
        <f>ROUND(INDEX([1]acpsa_table1_production_2019!$C$2:$AM$81,MATCH($A50,[1]acpsa_table1_production_2019!$B$2:$B$81,0),MATCH(AE$4,[1]acpsa_table1_production_2019!$C$1:$AM$1,0)),0)</f>
        <v>0</v>
      </c>
      <c r="AF50" s="16">
        <f>ROUND(INDEX([1]acpsa_table1_production_2019!$C$2:$AM$81,MATCH($A50,[1]acpsa_table1_production_2019!$B$2:$B$81,0),MATCH(AF$4,[1]acpsa_table1_production_2019!$C$1:$AM$1,0)),0)</f>
        <v>0</v>
      </c>
      <c r="AG50" s="16">
        <f>ROUND(INDEX([1]acpsa_table1_production_2019!$C$2:$AM$81,MATCH($A50,[1]acpsa_table1_production_2019!$B$2:$B$81,0),MATCH(AG$4,[1]acpsa_table1_production_2019!$C$1:$AM$1,0)),0)</f>
        <v>0</v>
      </c>
      <c r="AH50" s="16">
        <f>ROUND(INDEX([1]acpsa_table1_production_2019!$C$2:$AM$81,MATCH($A50,[1]acpsa_table1_production_2019!$B$2:$B$81,0),MATCH(AH$4,[1]acpsa_table1_production_2019!$C$1:$AM$1,0)),0)</f>
        <v>0</v>
      </c>
      <c r="AI50" s="16">
        <f>ROUND(INDEX([1]acpsa_table1_production_2019!$C$2:$AM$81,MATCH($A50,[1]acpsa_table1_production_2019!$B$2:$B$81,0),MATCH(AI$4,[1]acpsa_table1_production_2019!$C$1:$AM$1,0)),0)</f>
        <v>0</v>
      </c>
      <c r="AJ50" s="16">
        <f>ROUND(INDEX([1]acpsa_table1_production_2019!$C$2:$AM$81,MATCH($A50,[1]acpsa_table1_production_2019!$B$2:$B$81,0),MATCH(AJ$4,[1]acpsa_table1_production_2019!$C$1:$AM$1,0)),0)</f>
        <v>0</v>
      </c>
      <c r="AK50" s="16">
        <f>ROUND(INDEX([1]acpsa_table1_production_2019!$C$2:$AM$81,MATCH($A50,[1]acpsa_table1_production_2019!$B$2:$B$81,0),MATCH(AK$4,[1]acpsa_table1_production_2019!$C$1:$AM$1,0)),0)</f>
        <v>739</v>
      </c>
    </row>
    <row r="51" spans="1:37" x14ac:dyDescent="0.3">
      <c r="A51" s="3" t="s">
        <v>68</v>
      </c>
      <c r="B51" s="14">
        <f>ROUND(INDEX([1]acpsa_table1_production_2019!$C$2:$AM$81,MATCH($A51,[1]acpsa_table1_production_2019!$B$2:$B$81,0),MATCH(B$4,[1]acpsa_table1_production_2019!$C$1:$AM$1,0)),0)</f>
        <v>0</v>
      </c>
      <c r="C51" s="14">
        <f>ROUND(INDEX([1]acpsa_table1_production_2019!$C$2:$AM$81,MATCH($A51,[1]acpsa_table1_production_2019!$B$2:$B$81,0),MATCH(C$4,[1]acpsa_table1_production_2019!$C$1:$AM$1,0)),0)</f>
        <v>0</v>
      </c>
      <c r="D51" s="14">
        <f>ROUND(INDEX([1]acpsa_table1_production_2019!$C$2:$AM$81,MATCH($A51,[1]acpsa_table1_production_2019!$B$2:$B$81,0),MATCH(D$4,[1]acpsa_table1_production_2019!$C$1:$AM$1,0)),0)</f>
        <v>0</v>
      </c>
      <c r="E51" s="14">
        <f>ROUND(INDEX([1]acpsa_table1_production_2019!$C$2:$AM$81,MATCH($A51,[1]acpsa_table1_production_2019!$B$2:$B$81,0),MATCH(E$4,[1]acpsa_table1_production_2019!$C$1:$AM$1,0)),0)</f>
        <v>0</v>
      </c>
      <c r="F51" s="14">
        <f>ROUND(INDEX([1]acpsa_table1_production_2019!$C$2:$AM$81,MATCH($A51,[1]acpsa_table1_production_2019!$B$2:$B$81,0),MATCH(F$4,[1]acpsa_table1_production_2019!$C$1:$AM$1,0)),0)</f>
        <v>0</v>
      </c>
      <c r="G51" s="14">
        <f>ROUND(INDEX([1]acpsa_table1_production_2019!$C$2:$AM$81,MATCH($A51,[1]acpsa_table1_production_2019!$B$2:$B$81,0),MATCH(G$4,[1]acpsa_table1_production_2019!$C$1:$AM$1,0)),0)</f>
        <v>0</v>
      </c>
      <c r="H51" s="14">
        <f>ROUND(INDEX([1]acpsa_table1_production_2019!$C$2:$AM$81,MATCH($A51,[1]acpsa_table1_production_2019!$B$2:$B$81,0),MATCH(H$4,[1]acpsa_table1_production_2019!$C$1:$AM$1,0)),0)</f>
        <v>0</v>
      </c>
      <c r="I51" s="14">
        <f>ROUND(INDEX([1]acpsa_table1_production_2019!$C$2:$AM$81,MATCH($A51,[1]acpsa_table1_production_2019!$B$2:$B$81,0),MATCH(I$4,[1]acpsa_table1_production_2019!$C$1:$AM$1,0)),0)</f>
        <v>0</v>
      </c>
      <c r="J51" s="14">
        <f>ROUND(INDEX([1]acpsa_table1_production_2019!$C$2:$AM$81,MATCH($A51,[1]acpsa_table1_production_2019!$B$2:$B$81,0),MATCH(J$4,[1]acpsa_table1_production_2019!$C$1:$AM$1,0)),0)</f>
        <v>0</v>
      </c>
      <c r="K51" s="14">
        <f>ROUND(INDEX([1]acpsa_table1_production_2019!$C$2:$AM$81,MATCH($A51,[1]acpsa_table1_production_2019!$B$2:$B$81,0),MATCH(K$4,[1]acpsa_table1_production_2019!$C$1:$AM$1,0)),0)</f>
        <v>0</v>
      </c>
      <c r="L51" s="14">
        <f>ROUND(INDEX([1]acpsa_table1_production_2019!$C$2:$AM$81,MATCH($A51,[1]acpsa_table1_production_2019!$B$2:$B$81,0),MATCH(L$4,[1]acpsa_table1_production_2019!$C$1:$AM$1,0)),0)</f>
        <v>0</v>
      </c>
      <c r="M51" s="15">
        <f>ROUND(INDEX([1]acpsa_table1_production_2019!$C$2:$AM$81,MATCH($A51,[1]acpsa_table1_production_2019!$B$2:$B$81,0),MATCH(M$4,[1]acpsa_table1_production_2019!$C$1:$AM$1,0)),0)</f>
        <v>0</v>
      </c>
      <c r="N51" s="16">
        <f>ROUND(INDEX([1]acpsa_table1_production_2019!$C$2:$AM$81,MATCH($A51,[1]acpsa_table1_production_2019!$B$2:$B$81,0),MATCH(N$4,[1]acpsa_table1_production_2019!$C$1:$AM$1,0)),0)</f>
        <v>0</v>
      </c>
      <c r="O51" s="16">
        <f>ROUND(INDEX([1]acpsa_table1_production_2019!$C$2:$AM$81,MATCH($A51,[1]acpsa_table1_production_2019!$B$2:$B$81,0),MATCH(O$4,[1]acpsa_table1_production_2019!$C$1:$AM$1,0)),0)</f>
        <v>0</v>
      </c>
      <c r="P51" s="16">
        <f>ROUND(INDEX([1]acpsa_table1_production_2019!$C$2:$AM$81,MATCH($A51,[1]acpsa_table1_production_2019!$B$2:$B$81,0),MATCH(P$4,[1]acpsa_table1_production_2019!$C$1:$AM$1,0)),0)</f>
        <v>0</v>
      </c>
      <c r="Q51" s="16">
        <f>ROUND(INDEX([1]acpsa_table1_production_2019!$C$2:$AM$81,MATCH($A51,[1]acpsa_table1_production_2019!$B$2:$B$81,0),MATCH(Q$4,[1]acpsa_table1_production_2019!$C$1:$AM$1,0)),0)</f>
        <v>0</v>
      </c>
      <c r="R51" s="16">
        <f>ROUND(INDEX([1]acpsa_table1_production_2019!$C$2:$AM$81,MATCH($A51,[1]acpsa_table1_production_2019!$B$2:$B$81,0),MATCH(R$4,[1]acpsa_table1_production_2019!$C$1:$AM$1,0)),0)</f>
        <v>0</v>
      </c>
      <c r="S51" s="16">
        <f>ROUND(INDEX([1]acpsa_table1_production_2019!$C$2:$AM$81,MATCH($A51,[1]acpsa_table1_production_2019!$B$2:$B$81,0),MATCH(S$4,[1]acpsa_table1_production_2019!$C$1:$AM$1,0)),0)</f>
        <v>0</v>
      </c>
      <c r="T51" s="16">
        <f>ROUND(INDEX([1]acpsa_table1_production_2019!$C$2:$AM$81,MATCH($A51,[1]acpsa_table1_production_2019!$B$2:$B$81,0),MATCH(T$4,[1]acpsa_table1_production_2019!$C$1:$AM$1,0)),0)</f>
        <v>958</v>
      </c>
      <c r="U51" s="16">
        <f>ROUND(INDEX([1]acpsa_table1_production_2019!$C$2:$AM$81,MATCH($A51,[1]acpsa_table1_production_2019!$B$2:$B$81,0),MATCH(U$4,[1]acpsa_table1_production_2019!$C$1:$AM$1,0)),0)</f>
        <v>0</v>
      </c>
      <c r="V51" s="100">
        <f>ROUND(INDEX([1]acpsa_table1_production_2019!$C$2:$AM$81,MATCH($A51,[1]acpsa_table1_production_2019!$B$2:$B$81,0),MATCH(V$4,[1]acpsa_table1_production_2019!$C$1:$AM$1,0)),0)</f>
        <v>0</v>
      </c>
      <c r="W51" s="14">
        <f>ROUND(INDEX([1]acpsa_table1_production_2019!$C$2:$AM$81,MATCH($A51,[1]acpsa_table1_production_2019!$B$2:$B$81,0),MATCH(W$4,[1]acpsa_table1_production_2019!$C$1:$AM$1,0)),0)</f>
        <v>0</v>
      </c>
      <c r="X51" s="14">
        <f>ROUND(INDEX([1]acpsa_table1_production_2019!$C$2:$AM$81,MATCH($A51,[1]acpsa_table1_production_2019!$B$2:$B$81,0),MATCH(X$4,[1]acpsa_table1_production_2019!$C$1:$AM$1,0)),0)</f>
        <v>0</v>
      </c>
      <c r="Y51" s="14">
        <f>ROUND(INDEX([1]acpsa_table1_production_2019!$C$2:$AM$81,MATCH($A51,[1]acpsa_table1_production_2019!$B$2:$B$81,0),MATCH(Y$4,[1]acpsa_table1_production_2019!$C$1:$AM$1,0)),0)</f>
        <v>0</v>
      </c>
      <c r="Z51" s="14">
        <f>ROUND(INDEX([1]acpsa_table1_production_2019!$C$2:$AM$81,MATCH($A51,[1]acpsa_table1_production_2019!$B$2:$B$81,0),MATCH(Z$4,[1]acpsa_table1_production_2019!$C$1:$AM$1,0)),0)</f>
        <v>0</v>
      </c>
      <c r="AA51" s="14">
        <f>ROUND(INDEX([1]acpsa_table1_production_2019!$C$2:$AM$81,MATCH($A51,[1]acpsa_table1_production_2019!$B$2:$B$81,0),MATCH(AA$4,[1]acpsa_table1_production_2019!$C$1:$AM$1,0)),0)</f>
        <v>0</v>
      </c>
      <c r="AB51" s="14">
        <f>ROUND(INDEX([1]acpsa_table1_production_2019!$C$2:$AM$81,MATCH($A51,[1]acpsa_table1_production_2019!$B$2:$B$81,0),MATCH(AB$4,[1]acpsa_table1_production_2019!$C$1:$AM$1,0)),0)</f>
        <v>0</v>
      </c>
      <c r="AC51" s="15">
        <f>ROUND(INDEX([1]acpsa_table1_production_2019!$C$2:$AM$81,MATCH($A51,[1]acpsa_table1_production_2019!$B$2:$B$81,0),MATCH(AC$4,[1]acpsa_table1_production_2019!$C$1:$AM$1,0)),0)</f>
        <v>0</v>
      </c>
      <c r="AD51" s="16">
        <f>ROUND(INDEX([1]acpsa_table1_production_2019!$C$2:$AM$81,MATCH($A51,[1]acpsa_table1_production_2019!$B$2:$B$81,0),MATCH(AD$4,[1]acpsa_table1_production_2019!$C$1:$AM$1,0)),0)</f>
        <v>0</v>
      </c>
      <c r="AE51" s="16">
        <f>ROUND(INDEX([1]acpsa_table1_production_2019!$C$2:$AM$81,MATCH($A51,[1]acpsa_table1_production_2019!$B$2:$B$81,0),MATCH(AE$4,[1]acpsa_table1_production_2019!$C$1:$AM$1,0)),0)</f>
        <v>0</v>
      </c>
      <c r="AF51" s="16">
        <f>ROUND(INDEX([1]acpsa_table1_production_2019!$C$2:$AM$81,MATCH($A51,[1]acpsa_table1_production_2019!$B$2:$B$81,0),MATCH(AF$4,[1]acpsa_table1_production_2019!$C$1:$AM$1,0)),0)</f>
        <v>51</v>
      </c>
      <c r="AG51" s="16">
        <f>ROUND(INDEX([1]acpsa_table1_production_2019!$C$2:$AM$81,MATCH($A51,[1]acpsa_table1_production_2019!$B$2:$B$81,0),MATCH(AG$4,[1]acpsa_table1_production_2019!$C$1:$AM$1,0)),0)</f>
        <v>0</v>
      </c>
      <c r="AH51" s="16">
        <f>ROUND(INDEX([1]acpsa_table1_production_2019!$C$2:$AM$81,MATCH($A51,[1]acpsa_table1_production_2019!$B$2:$B$81,0),MATCH(AH$4,[1]acpsa_table1_production_2019!$C$1:$AM$1,0)),0)</f>
        <v>0</v>
      </c>
      <c r="AI51" s="16">
        <f>ROUND(INDEX([1]acpsa_table1_production_2019!$C$2:$AM$81,MATCH($A51,[1]acpsa_table1_production_2019!$B$2:$B$81,0),MATCH(AI$4,[1]acpsa_table1_production_2019!$C$1:$AM$1,0)),0)</f>
        <v>0</v>
      </c>
      <c r="AJ51" s="16">
        <f>ROUND(INDEX([1]acpsa_table1_production_2019!$C$2:$AM$81,MATCH($A51,[1]acpsa_table1_production_2019!$B$2:$B$81,0),MATCH(AJ$4,[1]acpsa_table1_production_2019!$C$1:$AM$1,0)),0)</f>
        <v>0</v>
      </c>
      <c r="AK51" s="16">
        <f>ROUND(INDEX([1]acpsa_table1_production_2019!$C$2:$AM$81,MATCH($A51,[1]acpsa_table1_production_2019!$B$2:$B$81,0),MATCH(AK$4,[1]acpsa_table1_production_2019!$C$1:$AM$1,0)),0)</f>
        <v>1009</v>
      </c>
    </row>
    <row r="52" spans="1:37" ht="24" customHeight="1" x14ac:dyDescent="0.3">
      <c r="A52" s="3" t="s">
        <v>69</v>
      </c>
      <c r="B52" s="14">
        <f>ROUND(INDEX([1]acpsa_table1_production_2019!$C$2:$AM$81,MATCH($A52,[1]acpsa_table1_production_2019!$B$2:$B$81,0),MATCH(B$4,[1]acpsa_table1_production_2019!$C$1:$AM$1,0)),0)</f>
        <v>0</v>
      </c>
      <c r="C52" s="14">
        <f>ROUND(INDEX([1]acpsa_table1_production_2019!$C$2:$AM$81,MATCH($A52,[1]acpsa_table1_production_2019!$B$2:$B$81,0),MATCH(C$4,[1]acpsa_table1_production_2019!$C$1:$AM$1,0)),0)</f>
        <v>0</v>
      </c>
      <c r="D52" s="14">
        <f>ROUND(INDEX([1]acpsa_table1_production_2019!$C$2:$AM$81,MATCH($A52,[1]acpsa_table1_production_2019!$B$2:$B$81,0),MATCH(D$4,[1]acpsa_table1_production_2019!$C$1:$AM$1,0)),0)</f>
        <v>0</v>
      </c>
      <c r="E52" s="14">
        <f>ROUND(INDEX([1]acpsa_table1_production_2019!$C$2:$AM$81,MATCH($A52,[1]acpsa_table1_production_2019!$B$2:$B$81,0),MATCH(E$4,[1]acpsa_table1_production_2019!$C$1:$AM$1,0)),0)</f>
        <v>0</v>
      </c>
      <c r="F52" s="14">
        <f>ROUND(INDEX([1]acpsa_table1_production_2019!$C$2:$AM$81,MATCH($A52,[1]acpsa_table1_production_2019!$B$2:$B$81,0),MATCH(F$4,[1]acpsa_table1_production_2019!$C$1:$AM$1,0)),0)</f>
        <v>0</v>
      </c>
      <c r="G52" s="14">
        <f>ROUND(INDEX([1]acpsa_table1_production_2019!$C$2:$AM$81,MATCH($A52,[1]acpsa_table1_production_2019!$B$2:$B$81,0),MATCH(G$4,[1]acpsa_table1_production_2019!$C$1:$AM$1,0)),0)</f>
        <v>0</v>
      </c>
      <c r="H52" s="14">
        <f>ROUND(INDEX([1]acpsa_table1_production_2019!$C$2:$AM$81,MATCH($A52,[1]acpsa_table1_production_2019!$B$2:$B$81,0),MATCH(H$4,[1]acpsa_table1_production_2019!$C$1:$AM$1,0)),0)</f>
        <v>0</v>
      </c>
      <c r="I52" s="14">
        <f>ROUND(INDEX([1]acpsa_table1_production_2019!$C$2:$AM$81,MATCH($A52,[1]acpsa_table1_production_2019!$B$2:$B$81,0),MATCH(I$4,[1]acpsa_table1_production_2019!$C$1:$AM$1,0)),0)</f>
        <v>0</v>
      </c>
      <c r="J52" s="14">
        <f>ROUND(INDEX([1]acpsa_table1_production_2019!$C$2:$AM$81,MATCH($A52,[1]acpsa_table1_production_2019!$B$2:$B$81,0),MATCH(J$4,[1]acpsa_table1_production_2019!$C$1:$AM$1,0)),0)</f>
        <v>0</v>
      </c>
      <c r="K52" s="14">
        <f>ROUND(INDEX([1]acpsa_table1_production_2019!$C$2:$AM$81,MATCH($A52,[1]acpsa_table1_production_2019!$B$2:$B$81,0),MATCH(K$4,[1]acpsa_table1_production_2019!$C$1:$AM$1,0)),0)</f>
        <v>0</v>
      </c>
      <c r="L52" s="14">
        <f>ROUND(INDEX([1]acpsa_table1_production_2019!$C$2:$AM$81,MATCH($A52,[1]acpsa_table1_production_2019!$B$2:$B$81,0),MATCH(L$4,[1]acpsa_table1_production_2019!$C$1:$AM$1,0)),0)</f>
        <v>0</v>
      </c>
      <c r="M52" s="15">
        <f>ROUND(INDEX([1]acpsa_table1_production_2019!$C$2:$AM$81,MATCH($A52,[1]acpsa_table1_production_2019!$B$2:$B$81,0),MATCH(M$4,[1]acpsa_table1_production_2019!$C$1:$AM$1,0)),0)</f>
        <v>0</v>
      </c>
      <c r="N52" s="16">
        <f>ROUND(INDEX([1]acpsa_table1_production_2019!$C$2:$AM$81,MATCH($A52,[1]acpsa_table1_production_2019!$B$2:$B$81,0),MATCH(N$4,[1]acpsa_table1_production_2019!$C$1:$AM$1,0)),0)</f>
        <v>0</v>
      </c>
      <c r="O52" s="16">
        <f>ROUND(INDEX([1]acpsa_table1_production_2019!$C$2:$AM$81,MATCH($A52,[1]acpsa_table1_production_2019!$B$2:$B$81,0),MATCH(O$4,[1]acpsa_table1_production_2019!$C$1:$AM$1,0)),0)</f>
        <v>0</v>
      </c>
      <c r="P52" s="16">
        <f>ROUND(INDEX([1]acpsa_table1_production_2019!$C$2:$AM$81,MATCH($A52,[1]acpsa_table1_production_2019!$B$2:$B$81,0),MATCH(P$4,[1]acpsa_table1_production_2019!$C$1:$AM$1,0)),0)</f>
        <v>0</v>
      </c>
      <c r="Q52" s="16">
        <f>ROUND(INDEX([1]acpsa_table1_production_2019!$C$2:$AM$81,MATCH($A52,[1]acpsa_table1_production_2019!$B$2:$B$81,0),MATCH(Q$4,[1]acpsa_table1_production_2019!$C$1:$AM$1,0)),0)</f>
        <v>0</v>
      </c>
      <c r="R52" s="16">
        <f>ROUND(INDEX([1]acpsa_table1_production_2019!$C$2:$AM$81,MATCH($A52,[1]acpsa_table1_production_2019!$B$2:$B$81,0),MATCH(R$4,[1]acpsa_table1_production_2019!$C$1:$AM$1,0)),0)</f>
        <v>0</v>
      </c>
      <c r="S52" s="16">
        <f>ROUND(INDEX([1]acpsa_table1_production_2019!$C$2:$AM$81,MATCH($A52,[1]acpsa_table1_production_2019!$B$2:$B$81,0),MATCH(S$4,[1]acpsa_table1_production_2019!$C$1:$AM$1,0)),0)</f>
        <v>0</v>
      </c>
      <c r="T52" s="16">
        <f>ROUND(INDEX([1]acpsa_table1_production_2019!$C$2:$AM$81,MATCH($A52,[1]acpsa_table1_production_2019!$B$2:$B$81,0),MATCH(T$4,[1]acpsa_table1_production_2019!$C$1:$AM$1,0)),0)</f>
        <v>2570</v>
      </c>
      <c r="U52" s="16">
        <f>ROUND(INDEX([1]acpsa_table1_production_2019!$C$2:$AM$81,MATCH($A52,[1]acpsa_table1_production_2019!$B$2:$B$81,0),MATCH(U$4,[1]acpsa_table1_production_2019!$C$1:$AM$1,0)),0)</f>
        <v>0</v>
      </c>
      <c r="V52" s="100">
        <f>ROUND(INDEX([1]acpsa_table1_production_2019!$C$2:$AM$81,MATCH($A52,[1]acpsa_table1_production_2019!$B$2:$B$81,0),MATCH(V$4,[1]acpsa_table1_production_2019!$C$1:$AM$1,0)),0)</f>
        <v>0</v>
      </c>
      <c r="W52" s="14">
        <f>ROUND(INDEX([1]acpsa_table1_production_2019!$C$2:$AM$81,MATCH($A52,[1]acpsa_table1_production_2019!$B$2:$B$81,0),MATCH(W$4,[1]acpsa_table1_production_2019!$C$1:$AM$1,0)),0)</f>
        <v>0</v>
      </c>
      <c r="X52" s="14">
        <f>ROUND(INDEX([1]acpsa_table1_production_2019!$C$2:$AM$81,MATCH($A52,[1]acpsa_table1_production_2019!$B$2:$B$81,0),MATCH(X$4,[1]acpsa_table1_production_2019!$C$1:$AM$1,0)),0)</f>
        <v>0</v>
      </c>
      <c r="Y52" s="14">
        <f>ROUND(INDEX([1]acpsa_table1_production_2019!$C$2:$AM$81,MATCH($A52,[1]acpsa_table1_production_2019!$B$2:$B$81,0),MATCH(Y$4,[1]acpsa_table1_production_2019!$C$1:$AM$1,0)),0)</f>
        <v>0</v>
      </c>
      <c r="Z52" s="14">
        <f>ROUND(INDEX([1]acpsa_table1_production_2019!$C$2:$AM$81,MATCH($A52,[1]acpsa_table1_production_2019!$B$2:$B$81,0),MATCH(Z$4,[1]acpsa_table1_production_2019!$C$1:$AM$1,0)),0)</f>
        <v>0</v>
      </c>
      <c r="AA52" s="14">
        <f>ROUND(INDEX([1]acpsa_table1_production_2019!$C$2:$AM$81,MATCH($A52,[1]acpsa_table1_production_2019!$B$2:$B$81,0),MATCH(AA$4,[1]acpsa_table1_production_2019!$C$1:$AM$1,0)),0)</f>
        <v>0</v>
      </c>
      <c r="AB52" s="14">
        <f>ROUND(INDEX([1]acpsa_table1_production_2019!$C$2:$AM$81,MATCH($A52,[1]acpsa_table1_production_2019!$B$2:$B$81,0),MATCH(AB$4,[1]acpsa_table1_production_2019!$C$1:$AM$1,0)),0)</f>
        <v>0</v>
      </c>
      <c r="AC52" s="15">
        <f>ROUND(INDEX([1]acpsa_table1_production_2019!$C$2:$AM$81,MATCH($A52,[1]acpsa_table1_production_2019!$B$2:$B$81,0),MATCH(AC$4,[1]acpsa_table1_production_2019!$C$1:$AM$1,0)),0)</f>
        <v>0</v>
      </c>
      <c r="AD52" s="16">
        <f>ROUND(INDEX([1]acpsa_table1_production_2019!$C$2:$AM$81,MATCH($A52,[1]acpsa_table1_production_2019!$B$2:$B$81,0),MATCH(AD$4,[1]acpsa_table1_production_2019!$C$1:$AM$1,0)),0)</f>
        <v>0</v>
      </c>
      <c r="AE52" s="16">
        <f>ROUND(INDEX([1]acpsa_table1_production_2019!$C$2:$AM$81,MATCH($A52,[1]acpsa_table1_production_2019!$B$2:$B$81,0),MATCH(AE$4,[1]acpsa_table1_production_2019!$C$1:$AM$1,0)),0)</f>
        <v>0</v>
      </c>
      <c r="AF52" s="16">
        <f>ROUND(INDEX([1]acpsa_table1_production_2019!$C$2:$AM$81,MATCH($A52,[1]acpsa_table1_production_2019!$B$2:$B$81,0),MATCH(AF$4,[1]acpsa_table1_production_2019!$C$1:$AM$1,0)),0)</f>
        <v>58</v>
      </c>
      <c r="AG52" s="16">
        <f>ROUND(INDEX([1]acpsa_table1_production_2019!$C$2:$AM$81,MATCH($A52,[1]acpsa_table1_production_2019!$B$2:$B$81,0),MATCH(AG$4,[1]acpsa_table1_production_2019!$C$1:$AM$1,0)),0)</f>
        <v>0</v>
      </c>
      <c r="AH52" s="16">
        <f>ROUND(INDEX([1]acpsa_table1_production_2019!$C$2:$AM$81,MATCH($A52,[1]acpsa_table1_production_2019!$B$2:$B$81,0),MATCH(AH$4,[1]acpsa_table1_production_2019!$C$1:$AM$1,0)),0)</f>
        <v>0</v>
      </c>
      <c r="AI52" s="16">
        <f>ROUND(INDEX([1]acpsa_table1_production_2019!$C$2:$AM$81,MATCH($A52,[1]acpsa_table1_production_2019!$B$2:$B$81,0),MATCH(AI$4,[1]acpsa_table1_production_2019!$C$1:$AM$1,0)),0)</f>
        <v>0</v>
      </c>
      <c r="AJ52" s="16">
        <f>ROUND(INDEX([1]acpsa_table1_production_2019!$C$2:$AM$81,MATCH($A52,[1]acpsa_table1_production_2019!$B$2:$B$81,0),MATCH(AJ$4,[1]acpsa_table1_production_2019!$C$1:$AM$1,0)),0)</f>
        <v>0</v>
      </c>
      <c r="AK52" s="16">
        <f>ROUND(INDEX([1]acpsa_table1_production_2019!$C$2:$AM$81,MATCH($A52,[1]acpsa_table1_production_2019!$B$2:$B$81,0),MATCH(AK$4,[1]acpsa_table1_production_2019!$C$1:$AM$1,0)),0)</f>
        <v>2628</v>
      </c>
    </row>
    <row r="53" spans="1:37" x14ac:dyDescent="0.3">
      <c r="A53" s="3" t="s">
        <v>70</v>
      </c>
      <c r="B53" s="14">
        <f>ROUND(INDEX([1]acpsa_table1_production_2019!$C$2:$AM$81,MATCH($A53,[1]acpsa_table1_production_2019!$B$2:$B$81,0),MATCH(B$4,[1]acpsa_table1_production_2019!$C$1:$AM$1,0)),0)</f>
        <v>0</v>
      </c>
      <c r="C53" s="14">
        <f>ROUND(INDEX([1]acpsa_table1_production_2019!$C$2:$AM$81,MATCH($A53,[1]acpsa_table1_production_2019!$B$2:$B$81,0),MATCH(C$4,[1]acpsa_table1_production_2019!$C$1:$AM$1,0)),0)</f>
        <v>0</v>
      </c>
      <c r="D53" s="14">
        <f>ROUND(INDEX([1]acpsa_table1_production_2019!$C$2:$AM$81,MATCH($A53,[1]acpsa_table1_production_2019!$B$2:$B$81,0),MATCH(D$4,[1]acpsa_table1_production_2019!$C$1:$AM$1,0)),0)</f>
        <v>0</v>
      </c>
      <c r="E53" s="14">
        <f>ROUND(INDEX([1]acpsa_table1_production_2019!$C$2:$AM$81,MATCH($A53,[1]acpsa_table1_production_2019!$B$2:$B$81,0),MATCH(E$4,[1]acpsa_table1_production_2019!$C$1:$AM$1,0)),0)</f>
        <v>0</v>
      </c>
      <c r="F53" s="14">
        <f>ROUND(INDEX([1]acpsa_table1_production_2019!$C$2:$AM$81,MATCH($A53,[1]acpsa_table1_production_2019!$B$2:$B$81,0),MATCH(F$4,[1]acpsa_table1_production_2019!$C$1:$AM$1,0)),0)</f>
        <v>0</v>
      </c>
      <c r="G53" s="14">
        <f>ROUND(INDEX([1]acpsa_table1_production_2019!$C$2:$AM$81,MATCH($A53,[1]acpsa_table1_production_2019!$B$2:$B$81,0),MATCH(G$4,[1]acpsa_table1_production_2019!$C$1:$AM$1,0)),0)</f>
        <v>0</v>
      </c>
      <c r="H53" s="14">
        <f>ROUND(INDEX([1]acpsa_table1_production_2019!$C$2:$AM$81,MATCH($A53,[1]acpsa_table1_production_2019!$B$2:$B$81,0),MATCH(H$4,[1]acpsa_table1_production_2019!$C$1:$AM$1,0)),0)</f>
        <v>0</v>
      </c>
      <c r="I53" s="14">
        <f>ROUND(INDEX([1]acpsa_table1_production_2019!$C$2:$AM$81,MATCH($A53,[1]acpsa_table1_production_2019!$B$2:$B$81,0),MATCH(I$4,[1]acpsa_table1_production_2019!$C$1:$AM$1,0)),0)</f>
        <v>0</v>
      </c>
      <c r="J53" s="14">
        <f>ROUND(INDEX([1]acpsa_table1_production_2019!$C$2:$AM$81,MATCH($A53,[1]acpsa_table1_production_2019!$B$2:$B$81,0),MATCH(J$4,[1]acpsa_table1_production_2019!$C$1:$AM$1,0)),0)</f>
        <v>0</v>
      </c>
      <c r="K53" s="14">
        <f>ROUND(INDEX([1]acpsa_table1_production_2019!$C$2:$AM$81,MATCH($A53,[1]acpsa_table1_production_2019!$B$2:$B$81,0),MATCH(K$4,[1]acpsa_table1_production_2019!$C$1:$AM$1,0)),0)</f>
        <v>0</v>
      </c>
      <c r="L53" s="14">
        <f>ROUND(INDEX([1]acpsa_table1_production_2019!$C$2:$AM$81,MATCH($A53,[1]acpsa_table1_production_2019!$B$2:$B$81,0),MATCH(L$4,[1]acpsa_table1_production_2019!$C$1:$AM$1,0)),0)</f>
        <v>0</v>
      </c>
      <c r="M53" s="15">
        <f>ROUND(INDEX([1]acpsa_table1_production_2019!$C$2:$AM$81,MATCH($A53,[1]acpsa_table1_production_2019!$B$2:$B$81,0),MATCH(M$4,[1]acpsa_table1_production_2019!$C$1:$AM$1,0)),0)</f>
        <v>0</v>
      </c>
      <c r="N53" s="16">
        <f>ROUND(INDEX([1]acpsa_table1_production_2019!$C$2:$AM$81,MATCH($A53,[1]acpsa_table1_production_2019!$B$2:$B$81,0),MATCH(N$4,[1]acpsa_table1_production_2019!$C$1:$AM$1,0)),0)</f>
        <v>0</v>
      </c>
      <c r="O53" s="16">
        <f>ROUND(INDEX([1]acpsa_table1_production_2019!$C$2:$AM$81,MATCH($A53,[1]acpsa_table1_production_2019!$B$2:$B$81,0),MATCH(O$4,[1]acpsa_table1_production_2019!$C$1:$AM$1,0)),0)</f>
        <v>0</v>
      </c>
      <c r="P53" s="16">
        <f>ROUND(INDEX([1]acpsa_table1_production_2019!$C$2:$AM$81,MATCH($A53,[1]acpsa_table1_production_2019!$B$2:$B$81,0),MATCH(P$4,[1]acpsa_table1_production_2019!$C$1:$AM$1,0)),0)</f>
        <v>0</v>
      </c>
      <c r="Q53" s="16">
        <f>ROUND(INDEX([1]acpsa_table1_production_2019!$C$2:$AM$81,MATCH($A53,[1]acpsa_table1_production_2019!$B$2:$B$81,0),MATCH(Q$4,[1]acpsa_table1_production_2019!$C$1:$AM$1,0)),0)</f>
        <v>0</v>
      </c>
      <c r="R53" s="16">
        <f>ROUND(INDEX([1]acpsa_table1_production_2019!$C$2:$AM$81,MATCH($A53,[1]acpsa_table1_production_2019!$B$2:$B$81,0),MATCH(R$4,[1]acpsa_table1_production_2019!$C$1:$AM$1,0)),0)</f>
        <v>0</v>
      </c>
      <c r="S53" s="16">
        <f>ROUND(INDEX([1]acpsa_table1_production_2019!$C$2:$AM$81,MATCH($A53,[1]acpsa_table1_production_2019!$B$2:$B$81,0),MATCH(S$4,[1]acpsa_table1_production_2019!$C$1:$AM$1,0)),0)</f>
        <v>0</v>
      </c>
      <c r="T53" s="16">
        <f>ROUND(INDEX([1]acpsa_table1_production_2019!$C$2:$AM$81,MATCH($A53,[1]acpsa_table1_production_2019!$B$2:$B$81,0),MATCH(T$4,[1]acpsa_table1_production_2019!$C$1:$AM$1,0)),0)</f>
        <v>5225</v>
      </c>
      <c r="U53" s="16">
        <f>ROUND(INDEX([1]acpsa_table1_production_2019!$C$2:$AM$81,MATCH($A53,[1]acpsa_table1_production_2019!$B$2:$B$81,0),MATCH(U$4,[1]acpsa_table1_production_2019!$C$1:$AM$1,0)),0)</f>
        <v>0</v>
      </c>
      <c r="V53" s="100">
        <f>ROUND(INDEX([1]acpsa_table1_production_2019!$C$2:$AM$81,MATCH($A53,[1]acpsa_table1_production_2019!$B$2:$B$81,0),MATCH(V$4,[1]acpsa_table1_production_2019!$C$1:$AM$1,0)),0)</f>
        <v>0</v>
      </c>
      <c r="W53" s="14">
        <f>ROUND(INDEX([1]acpsa_table1_production_2019!$C$2:$AM$81,MATCH($A53,[1]acpsa_table1_production_2019!$B$2:$B$81,0),MATCH(W$4,[1]acpsa_table1_production_2019!$C$1:$AM$1,0)),0)</f>
        <v>0</v>
      </c>
      <c r="X53" s="14">
        <f>ROUND(INDEX([1]acpsa_table1_production_2019!$C$2:$AM$81,MATCH($A53,[1]acpsa_table1_production_2019!$B$2:$B$81,0),MATCH(X$4,[1]acpsa_table1_production_2019!$C$1:$AM$1,0)),0)</f>
        <v>0</v>
      </c>
      <c r="Y53" s="14">
        <f>ROUND(INDEX([1]acpsa_table1_production_2019!$C$2:$AM$81,MATCH($A53,[1]acpsa_table1_production_2019!$B$2:$B$81,0),MATCH(Y$4,[1]acpsa_table1_production_2019!$C$1:$AM$1,0)),0)</f>
        <v>0</v>
      </c>
      <c r="Z53" s="14">
        <f>ROUND(INDEX([1]acpsa_table1_production_2019!$C$2:$AM$81,MATCH($A53,[1]acpsa_table1_production_2019!$B$2:$B$81,0),MATCH(Z$4,[1]acpsa_table1_production_2019!$C$1:$AM$1,0)),0)</f>
        <v>0</v>
      </c>
      <c r="AA53" s="14">
        <f>ROUND(INDEX([1]acpsa_table1_production_2019!$C$2:$AM$81,MATCH($A53,[1]acpsa_table1_production_2019!$B$2:$B$81,0),MATCH(AA$4,[1]acpsa_table1_production_2019!$C$1:$AM$1,0)),0)</f>
        <v>0</v>
      </c>
      <c r="AB53" s="14">
        <f>ROUND(INDEX([1]acpsa_table1_production_2019!$C$2:$AM$81,MATCH($A53,[1]acpsa_table1_production_2019!$B$2:$B$81,0),MATCH(AB$4,[1]acpsa_table1_production_2019!$C$1:$AM$1,0)),0)</f>
        <v>0</v>
      </c>
      <c r="AC53" s="15">
        <f>ROUND(INDEX([1]acpsa_table1_production_2019!$C$2:$AM$81,MATCH($A53,[1]acpsa_table1_production_2019!$B$2:$B$81,0),MATCH(AC$4,[1]acpsa_table1_production_2019!$C$1:$AM$1,0)),0)</f>
        <v>0</v>
      </c>
      <c r="AD53" s="16">
        <f>ROUND(INDEX([1]acpsa_table1_production_2019!$C$2:$AM$81,MATCH($A53,[1]acpsa_table1_production_2019!$B$2:$B$81,0),MATCH(AD$4,[1]acpsa_table1_production_2019!$C$1:$AM$1,0)),0)</f>
        <v>0</v>
      </c>
      <c r="AE53" s="16">
        <f>ROUND(INDEX([1]acpsa_table1_production_2019!$C$2:$AM$81,MATCH($A53,[1]acpsa_table1_production_2019!$B$2:$B$81,0),MATCH(AE$4,[1]acpsa_table1_production_2019!$C$1:$AM$1,0)),0)</f>
        <v>0</v>
      </c>
      <c r="AF53" s="16">
        <f>ROUND(INDEX([1]acpsa_table1_production_2019!$C$2:$AM$81,MATCH($A53,[1]acpsa_table1_production_2019!$B$2:$B$81,0),MATCH(AF$4,[1]acpsa_table1_production_2019!$C$1:$AM$1,0)),0)</f>
        <v>3</v>
      </c>
      <c r="AG53" s="16">
        <f>ROUND(INDEX([1]acpsa_table1_production_2019!$C$2:$AM$81,MATCH($A53,[1]acpsa_table1_production_2019!$B$2:$B$81,0),MATCH(AG$4,[1]acpsa_table1_production_2019!$C$1:$AM$1,0)),0)</f>
        <v>0</v>
      </c>
      <c r="AH53" s="16">
        <f>ROUND(INDEX([1]acpsa_table1_production_2019!$C$2:$AM$81,MATCH($A53,[1]acpsa_table1_production_2019!$B$2:$B$81,0),MATCH(AH$4,[1]acpsa_table1_production_2019!$C$1:$AM$1,0)),0)</f>
        <v>0</v>
      </c>
      <c r="AI53" s="16">
        <f>ROUND(INDEX([1]acpsa_table1_production_2019!$C$2:$AM$81,MATCH($A53,[1]acpsa_table1_production_2019!$B$2:$B$81,0),MATCH(AI$4,[1]acpsa_table1_production_2019!$C$1:$AM$1,0)),0)</f>
        <v>0</v>
      </c>
      <c r="AJ53" s="16">
        <f>ROUND(INDEX([1]acpsa_table1_production_2019!$C$2:$AM$81,MATCH($A53,[1]acpsa_table1_production_2019!$B$2:$B$81,0),MATCH(AJ$4,[1]acpsa_table1_production_2019!$C$1:$AM$1,0)),0)</f>
        <v>0</v>
      </c>
      <c r="AK53" s="16">
        <f>ROUND(INDEX([1]acpsa_table1_production_2019!$C$2:$AM$81,MATCH($A53,[1]acpsa_table1_production_2019!$B$2:$B$81,0),MATCH(AK$4,[1]acpsa_table1_production_2019!$C$1:$AM$1,0)),0)</f>
        <v>5228</v>
      </c>
    </row>
    <row r="54" spans="1:37" x14ac:dyDescent="0.3">
      <c r="A54" s="3" t="s">
        <v>71</v>
      </c>
      <c r="B54" s="14">
        <f>ROUND(INDEX([1]acpsa_table1_production_2019!$C$2:$AM$81,MATCH($A54,[1]acpsa_table1_production_2019!$B$2:$B$81,0),MATCH(B$4,[1]acpsa_table1_production_2019!$C$1:$AM$1,0)),0)</f>
        <v>0</v>
      </c>
      <c r="C54" s="14">
        <f>ROUND(INDEX([1]acpsa_table1_production_2019!$C$2:$AM$81,MATCH($A54,[1]acpsa_table1_production_2019!$B$2:$B$81,0),MATCH(C$4,[1]acpsa_table1_production_2019!$C$1:$AM$1,0)),0)</f>
        <v>0</v>
      </c>
      <c r="D54" s="14">
        <f>ROUND(INDEX([1]acpsa_table1_production_2019!$C$2:$AM$81,MATCH($A54,[1]acpsa_table1_production_2019!$B$2:$B$81,0),MATCH(D$4,[1]acpsa_table1_production_2019!$C$1:$AM$1,0)),0)</f>
        <v>0</v>
      </c>
      <c r="E54" s="14">
        <f>ROUND(INDEX([1]acpsa_table1_production_2019!$C$2:$AM$81,MATCH($A54,[1]acpsa_table1_production_2019!$B$2:$B$81,0),MATCH(E$4,[1]acpsa_table1_production_2019!$C$1:$AM$1,0)),0)</f>
        <v>0</v>
      </c>
      <c r="F54" s="14">
        <f>ROUND(INDEX([1]acpsa_table1_production_2019!$C$2:$AM$81,MATCH($A54,[1]acpsa_table1_production_2019!$B$2:$B$81,0),MATCH(F$4,[1]acpsa_table1_production_2019!$C$1:$AM$1,0)),0)</f>
        <v>0</v>
      </c>
      <c r="G54" s="14">
        <f>ROUND(INDEX([1]acpsa_table1_production_2019!$C$2:$AM$81,MATCH($A54,[1]acpsa_table1_production_2019!$B$2:$B$81,0),MATCH(G$4,[1]acpsa_table1_production_2019!$C$1:$AM$1,0)),0)</f>
        <v>0</v>
      </c>
      <c r="H54" s="14">
        <f>ROUND(INDEX([1]acpsa_table1_production_2019!$C$2:$AM$81,MATCH($A54,[1]acpsa_table1_production_2019!$B$2:$B$81,0),MATCH(H$4,[1]acpsa_table1_production_2019!$C$1:$AM$1,0)),0)</f>
        <v>0</v>
      </c>
      <c r="I54" s="14">
        <f>ROUND(INDEX([1]acpsa_table1_production_2019!$C$2:$AM$81,MATCH($A54,[1]acpsa_table1_production_2019!$B$2:$B$81,0),MATCH(I$4,[1]acpsa_table1_production_2019!$C$1:$AM$1,0)),0)</f>
        <v>0</v>
      </c>
      <c r="J54" s="14">
        <f>ROUND(INDEX([1]acpsa_table1_production_2019!$C$2:$AM$81,MATCH($A54,[1]acpsa_table1_production_2019!$B$2:$B$81,0),MATCH(J$4,[1]acpsa_table1_production_2019!$C$1:$AM$1,0)),0)</f>
        <v>0</v>
      </c>
      <c r="K54" s="14">
        <f>ROUND(INDEX([1]acpsa_table1_production_2019!$C$2:$AM$81,MATCH($A54,[1]acpsa_table1_production_2019!$B$2:$B$81,0),MATCH(K$4,[1]acpsa_table1_production_2019!$C$1:$AM$1,0)),0)</f>
        <v>0</v>
      </c>
      <c r="L54" s="14">
        <f>ROUND(INDEX([1]acpsa_table1_production_2019!$C$2:$AM$81,MATCH($A54,[1]acpsa_table1_production_2019!$B$2:$B$81,0),MATCH(L$4,[1]acpsa_table1_production_2019!$C$1:$AM$1,0)),0)</f>
        <v>0</v>
      </c>
      <c r="M54" s="15">
        <f>ROUND(INDEX([1]acpsa_table1_production_2019!$C$2:$AM$81,MATCH($A54,[1]acpsa_table1_production_2019!$B$2:$B$81,0),MATCH(M$4,[1]acpsa_table1_production_2019!$C$1:$AM$1,0)),0)</f>
        <v>0</v>
      </c>
      <c r="N54" s="16">
        <f>ROUND(INDEX([1]acpsa_table1_production_2019!$C$2:$AM$81,MATCH($A54,[1]acpsa_table1_production_2019!$B$2:$B$81,0),MATCH(N$4,[1]acpsa_table1_production_2019!$C$1:$AM$1,0)),0)</f>
        <v>0</v>
      </c>
      <c r="O54" s="16">
        <f>ROUND(INDEX([1]acpsa_table1_production_2019!$C$2:$AM$81,MATCH($A54,[1]acpsa_table1_production_2019!$B$2:$B$81,0),MATCH(O$4,[1]acpsa_table1_production_2019!$C$1:$AM$1,0)),0)</f>
        <v>0</v>
      </c>
      <c r="P54" s="16">
        <f>ROUND(INDEX([1]acpsa_table1_production_2019!$C$2:$AM$81,MATCH($A54,[1]acpsa_table1_production_2019!$B$2:$B$81,0),MATCH(P$4,[1]acpsa_table1_production_2019!$C$1:$AM$1,0)),0)</f>
        <v>0</v>
      </c>
      <c r="Q54" s="16">
        <f>ROUND(INDEX([1]acpsa_table1_production_2019!$C$2:$AM$81,MATCH($A54,[1]acpsa_table1_production_2019!$B$2:$B$81,0),MATCH(Q$4,[1]acpsa_table1_production_2019!$C$1:$AM$1,0)),0)</f>
        <v>0</v>
      </c>
      <c r="R54" s="16">
        <f>ROUND(INDEX([1]acpsa_table1_production_2019!$C$2:$AM$81,MATCH($A54,[1]acpsa_table1_production_2019!$B$2:$B$81,0),MATCH(R$4,[1]acpsa_table1_production_2019!$C$1:$AM$1,0)),0)</f>
        <v>0</v>
      </c>
      <c r="S54" s="16">
        <f>ROUND(INDEX([1]acpsa_table1_production_2019!$C$2:$AM$81,MATCH($A54,[1]acpsa_table1_production_2019!$B$2:$B$81,0),MATCH(S$4,[1]acpsa_table1_production_2019!$C$1:$AM$1,0)),0)</f>
        <v>0</v>
      </c>
      <c r="T54" s="16">
        <f>ROUND(INDEX([1]acpsa_table1_production_2019!$C$2:$AM$81,MATCH($A54,[1]acpsa_table1_production_2019!$B$2:$B$81,0),MATCH(T$4,[1]acpsa_table1_production_2019!$C$1:$AM$1,0)),0)</f>
        <v>4067</v>
      </c>
      <c r="U54" s="16">
        <f>ROUND(INDEX([1]acpsa_table1_production_2019!$C$2:$AM$81,MATCH($A54,[1]acpsa_table1_production_2019!$B$2:$B$81,0),MATCH(U$4,[1]acpsa_table1_production_2019!$C$1:$AM$1,0)),0)</f>
        <v>0</v>
      </c>
      <c r="V54" s="100">
        <f>ROUND(INDEX([1]acpsa_table1_production_2019!$C$2:$AM$81,MATCH($A54,[1]acpsa_table1_production_2019!$B$2:$B$81,0),MATCH(V$4,[1]acpsa_table1_production_2019!$C$1:$AM$1,0)),0)</f>
        <v>0</v>
      </c>
      <c r="W54" s="14">
        <f>ROUND(INDEX([1]acpsa_table1_production_2019!$C$2:$AM$81,MATCH($A54,[1]acpsa_table1_production_2019!$B$2:$B$81,0),MATCH(W$4,[1]acpsa_table1_production_2019!$C$1:$AM$1,0)),0)</f>
        <v>0</v>
      </c>
      <c r="X54" s="14">
        <f>ROUND(INDEX([1]acpsa_table1_production_2019!$C$2:$AM$81,MATCH($A54,[1]acpsa_table1_production_2019!$B$2:$B$81,0),MATCH(X$4,[1]acpsa_table1_production_2019!$C$1:$AM$1,0)),0)</f>
        <v>0</v>
      </c>
      <c r="Y54" s="14">
        <f>ROUND(INDEX([1]acpsa_table1_production_2019!$C$2:$AM$81,MATCH($A54,[1]acpsa_table1_production_2019!$B$2:$B$81,0),MATCH(Y$4,[1]acpsa_table1_production_2019!$C$1:$AM$1,0)),0)</f>
        <v>0</v>
      </c>
      <c r="Z54" s="14">
        <f>ROUND(INDEX([1]acpsa_table1_production_2019!$C$2:$AM$81,MATCH($A54,[1]acpsa_table1_production_2019!$B$2:$B$81,0),MATCH(Z$4,[1]acpsa_table1_production_2019!$C$1:$AM$1,0)),0)</f>
        <v>0</v>
      </c>
      <c r="AA54" s="14">
        <f>ROUND(INDEX([1]acpsa_table1_production_2019!$C$2:$AM$81,MATCH($A54,[1]acpsa_table1_production_2019!$B$2:$B$81,0),MATCH(AA$4,[1]acpsa_table1_production_2019!$C$1:$AM$1,0)),0)</f>
        <v>0</v>
      </c>
      <c r="AB54" s="14">
        <f>ROUND(INDEX([1]acpsa_table1_production_2019!$C$2:$AM$81,MATCH($A54,[1]acpsa_table1_production_2019!$B$2:$B$81,0),MATCH(AB$4,[1]acpsa_table1_production_2019!$C$1:$AM$1,0)),0)</f>
        <v>0</v>
      </c>
      <c r="AC54" s="15">
        <f>ROUND(INDEX([1]acpsa_table1_production_2019!$C$2:$AM$81,MATCH($A54,[1]acpsa_table1_production_2019!$B$2:$B$81,0),MATCH(AC$4,[1]acpsa_table1_production_2019!$C$1:$AM$1,0)),0)</f>
        <v>0</v>
      </c>
      <c r="AD54" s="16">
        <f>ROUND(INDEX([1]acpsa_table1_production_2019!$C$2:$AM$81,MATCH($A54,[1]acpsa_table1_production_2019!$B$2:$B$81,0),MATCH(AD$4,[1]acpsa_table1_production_2019!$C$1:$AM$1,0)),0)</f>
        <v>0</v>
      </c>
      <c r="AE54" s="16">
        <f>ROUND(INDEX([1]acpsa_table1_production_2019!$C$2:$AM$81,MATCH($A54,[1]acpsa_table1_production_2019!$B$2:$B$81,0),MATCH(AE$4,[1]acpsa_table1_production_2019!$C$1:$AM$1,0)),0)</f>
        <v>0</v>
      </c>
      <c r="AF54" s="16">
        <f>ROUND(INDEX([1]acpsa_table1_production_2019!$C$2:$AM$81,MATCH($A54,[1]acpsa_table1_production_2019!$B$2:$B$81,0),MATCH(AF$4,[1]acpsa_table1_production_2019!$C$1:$AM$1,0)),0)</f>
        <v>0</v>
      </c>
      <c r="AG54" s="16">
        <f>ROUND(INDEX([1]acpsa_table1_production_2019!$C$2:$AM$81,MATCH($A54,[1]acpsa_table1_production_2019!$B$2:$B$81,0),MATCH(AG$4,[1]acpsa_table1_production_2019!$C$1:$AM$1,0)),0)</f>
        <v>0</v>
      </c>
      <c r="AH54" s="16">
        <f>ROUND(INDEX([1]acpsa_table1_production_2019!$C$2:$AM$81,MATCH($A54,[1]acpsa_table1_production_2019!$B$2:$B$81,0),MATCH(AH$4,[1]acpsa_table1_production_2019!$C$1:$AM$1,0)),0)</f>
        <v>0</v>
      </c>
      <c r="AI54" s="16">
        <f>ROUND(INDEX([1]acpsa_table1_production_2019!$C$2:$AM$81,MATCH($A54,[1]acpsa_table1_production_2019!$B$2:$B$81,0),MATCH(AI$4,[1]acpsa_table1_production_2019!$C$1:$AM$1,0)),0)</f>
        <v>0</v>
      </c>
      <c r="AJ54" s="16">
        <f>ROUND(INDEX([1]acpsa_table1_production_2019!$C$2:$AM$81,MATCH($A54,[1]acpsa_table1_production_2019!$B$2:$B$81,0),MATCH(AJ$4,[1]acpsa_table1_production_2019!$C$1:$AM$1,0)),0)</f>
        <v>0</v>
      </c>
      <c r="AK54" s="16">
        <f>ROUND(INDEX([1]acpsa_table1_production_2019!$C$2:$AM$81,MATCH($A54,[1]acpsa_table1_production_2019!$B$2:$B$81,0),MATCH(AK$4,[1]acpsa_table1_production_2019!$C$1:$AM$1,0)),0)</f>
        <v>4067</v>
      </c>
    </row>
    <row r="55" spans="1:37" x14ac:dyDescent="0.3">
      <c r="A55" s="2" t="s">
        <v>72</v>
      </c>
      <c r="B55" s="14">
        <f>ROUND(INDEX([1]acpsa_table1_production_2019!$C$2:$AM$81,MATCH($A55,[1]acpsa_table1_production_2019!$B$2:$B$81,0),MATCH(B$4,[1]acpsa_table1_production_2019!$C$1:$AM$1,0)),0)</f>
        <v>0</v>
      </c>
      <c r="C55" s="14">
        <f>ROUND(INDEX([1]acpsa_table1_production_2019!$C$2:$AM$81,MATCH($A55,[1]acpsa_table1_production_2019!$B$2:$B$81,0),MATCH(C$4,[1]acpsa_table1_production_2019!$C$1:$AM$1,0)),0)</f>
        <v>0</v>
      </c>
      <c r="D55" s="14">
        <f>ROUND(INDEX([1]acpsa_table1_production_2019!$C$2:$AM$81,MATCH($A55,[1]acpsa_table1_production_2019!$B$2:$B$81,0),MATCH(D$4,[1]acpsa_table1_production_2019!$C$1:$AM$1,0)),0)</f>
        <v>0</v>
      </c>
      <c r="E55" s="14">
        <f>ROUND(INDEX([1]acpsa_table1_production_2019!$C$2:$AM$81,MATCH($A55,[1]acpsa_table1_production_2019!$B$2:$B$81,0),MATCH(E$4,[1]acpsa_table1_production_2019!$C$1:$AM$1,0)),0)</f>
        <v>0</v>
      </c>
      <c r="F55" s="14">
        <f>ROUND(INDEX([1]acpsa_table1_production_2019!$C$2:$AM$81,MATCH($A55,[1]acpsa_table1_production_2019!$B$2:$B$81,0),MATCH(F$4,[1]acpsa_table1_production_2019!$C$1:$AM$1,0)),0)</f>
        <v>0</v>
      </c>
      <c r="G55" s="14">
        <f>ROUND(INDEX([1]acpsa_table1_production_2019!$C$2:$AM$81,MATCH($A55,[1]acpsa_table1_production_2019!$B$2:$B$81,0),MATCH(G$4,[1]acpsa_table1_production_2019!$C$1:$AM$1,0)),0)</f>
        <v>0</v>
      </c>
      <c r="H55" s="14">
        <f>ROUND(INDEX([1]acpsa_table1_production_2019!$C$2:$AM$81,MATCH($A55,[1]acpsa_table1_production_2019!$B$2:$B$81,0),MATCH(H$4,[1]acpsa_table1_production_2019!$C$1:$AM$1,0)),0)</f>
        <v>0</v>
      </c>
      <c r="I55" s="14">
        <f>ROUND(INDEX([1]acpsa_table1_production_2019!$C$2:$AM$81,MATCH($A55,[1]acpsa_table1_production_2019!$B$2:$B$81,0),MATCH(I$4,[1]acpsa_table1_production_2019!$C$1:$AM$1,0)),0)</f>
        <v>0</v>
      </c>
      <c r="J55" s="14">
        <f>ROUND(INDEX([1]acpsa_table1_production_2019!$C$2:$AM$81,MATCH($A55,[1]acpsa_table1_production_2019!$B$2:$B$81,0),MATCH(J$4,[1]acpsa_table1_production_2019!$C$1:$AM$1,0)),0)</f>
        <v>0</v>
      </c>
      <c r="K55" s="14">
        <f>ROUND(INDEX([1]acpsa_table1_production_2019!$C$2:$AM$81,MATCH($A55,[1]acpsa_table1_production_2019!$B$2:$B$81,0),MATCH(K$4,[1]acpsa_table1_production_2019!$C$1:$AM$1,0)),0)</f>
        <v>0</v>
      </c>
      <c r="L55" s="14">
        <f>ROUND(INDEX([1]acpsa_table1_production_2019!$C$2:$AM$81,MATCH($A55,[1]acpsa_table1_production_2019!$B$2:$B$81,0),MATCH(L$4,[1]acpsa_table1_production_2019!$C$1:$AM$1,0)),0)</f>
        <v>1124</v>
      </c>
      <c r="M55" s="15">
        <f>ROUND(INDEX([1]acpsa_table1_production_2019!$C$2:$AM$81,MATCH($A55,[1]acpsa_table1_production_2019!$B$2:$B$81,0),MATCH(M$4,[1]acpsa_table1_production_2019!$C$1:$AM$1,0)),0)</f>
        <v>0</v>
      </c>
      <c r="N55" s="16">
        <f>ROUND(INDEX([1]acpsa_table1_production_2019!$C$2:$AM$81,MATCH($A55,[1]acpsa_table1_production_2019!$B$2:$B$81,0),MATCH(N$4,[1]acpsa_table1_production_2019!$C$1:$AM$1,0)),0)</f>
        <v>0</v>
      </c>
      <c r="O55" s="16">
        <f>ROUND(INDEX([1]acpsa_table1_production_2019!$C$2:$AM$81,MATCH($A55,[1]acpsa_table1_production_2019!$B$2:$B$81,0),MATCH(O$4,[1]acpsa_table1_production_2019!$C$1:$AM$1,0)),0)</f>
        <v>0</v>
      </c>
      <c r="P55" s="16">
        <f>ROUND(INDEX([1]acpsa_table1_production_2019!$C$2:$AM$81,MATCH($A55,[1]acpsa_table1_production_2019!$B$2:$B$81,0),MATCH(P$4,[1]acpsa_table1_production_2019!$C$1:$AM$1,0)),0)</f>
        <v>0</v>
      </c>
      <c r="Q55" s="16">
        <f>ROUND(INDEX([1]acpsa_table1_production_2019!$C$2:$AM$81,MATCH($A55,[1]acpsa_table1_production_2019!$B$2:$B$81,0),MATCH(Q$4,[1]acpsa_table1_production_2019!$C$1:$AM$1,0)),0)</f>
        <v>0</v>
      </c>
      <c r="R55" s="16">
        <f>ROUND(INDEX([1]acpsa_table1_production_2019!$C$2:$AM$81,MATCH($A55,[1]acpsa_table1_production_2019!$B$2:$B$81,0),MATCH(R$4,[1]acpsa_table1_production_2019!$C$1:$AM$1,0)),0)</f>
        <v>0</v>
      </c>
      <c r="S55" s="16">
        <f>ROUND(INDEX([1]acpsa_table1_production_2019!$C$2:$AM$81,MATCH($A55,[1]acpsa_table1_production_2019!$B$2:$B$81,0),MATCH(S$4,[1]acpsa_table1_production_2019!$C$1:$AM$1,0)),0)</f>
        <v>0</v>
      </c>
      <c r="T55" s="16">
        <f>ROUND(INDEX([1]acpsa_table1_production_2019!$C$2:$AM$81,MATCH($A55,[1]acpsa_table1_production_2019!$B$2:$B$81,0),MATCH(T$4,[1]acpsa_table1_production_2019!$C$1:$AM$1,0)),0)</f>
        <v>96455</v>
      </c>
      <c r="U55" s="16">
        <f>ROUND(INDEX([1]acpsa_table1_production_2019!$C$2:$AM$81,MATCH($A55,[1]acpsa_table1_production_2019!$B$2:$B$81,0),MATCH(U$4,[1]acpsa_table1_production_2019!$C$1:$AM$1,0)),0)</f>
        <v>0</v>
      </c>
      <c r="V55" s="100">
        <f>ROUND(INDEX([1]acpsa_table1_production_2019!$C$2:$AM$81,MATCH($A55,[1]acpsa_table1_production_2019!$B$2:$B$81,0),MATCH(V$4,[1]acpsa_table1_production_2019!$C$1:$AM$1,0)),0)</f>
        <v>0</v>
      </c>
      <c r="W55" s="14">
        <f>ROUND(INDEX([1]acpsa_table1_production_2019!$C$2:$AM$81,MATCH($A55,[1]acpsa_table1_production_2019!$B$2:$B$81,0),MATCH(W$4,[1]acpsa_table1_production_2019!$C$1:$AM$1,0)),0)</f>
        <v>0</v>
      </c>
      <c r="X55" s="14">
        <f>ROUND(INDEX([1]acpsa_table1_production_2019!$C$2:$AM$81,MATCH($A55,[1]acpsa_table1_production_2019!$B$2:$B$81,0),MATCH(X$4,[1]acpsa_table1_production_2019!$C$1:$AM$1,0)),0)</f>
        <v>3176</v>
      </c>
      <c r="Y55" s="14">
        <f>ROUND(INDEX([1]acpsa_table1_production_2019!$C$2:$AM$81,MATCH($A55,[1]acpsa_table1_production_2019!$B$2:$B$81,0),MATCH(Y$4,[1]acpsa_table1_production_2019!$C$1:$AM$1,0)),0)</f>
        <v>0</v>
      </c>
      <c r="Z55" s="14">
        <f>ROUND(INDEX([1]acpsa_table1_production_2019!$C$2:$AM$81,MATCH($A55,[1]acpsa_table1_production_2019!$B$2:$B$81,0),MATCH(Z$4,[1]acpsa_table1_production_2019!$C$1:$AM$1,0)),0)</f>
        <v>0</v>
      </c>
      <c r="AA55" s="14">
        <f>ROUND(INDEX([1]acpsa_table1_production_2019!$C$2:$AM$81,MATCH($A55,[1]acpsa_table1_production_2019!$B$2:$B$81,0),MATCH(AA$4,[1]acpsa_table1_production_2019!$C$1:$AM$1,0)),0)</f>
        <v>0</v>
      </c>
      <c r="AB55" s="14">
        <f>ROUND(INDEX([1]acpsa_table1_production_2019!$C$2:$AM$81,MATCH($A55,[1]acpsa_table1_production_2019!$B$2:$B$81,0),MATCH(AB$4,[1]acpsa_table1_production_2019!$C$1:$AM$1,0)),0)</f>
        <v>0</v>
      </c>
      <c r="AC55" s="15">
        <f>ROUND(INDEX([1]acpsa_table1_production_2019!$C$2:$AM$81,MATCH($A55,[1]acpsa_table1_production_2019!$B$2:$B$81,0),MATCH(AC$4,[1]acpsa_table1_production_2019!$C$1:$AM$1,0)),0)</f>
        <v>0</v>
      </c>
      <c r="AD55" s="16">
        <f>ROUND(INDEX([1]acpsa_table1_production_2019!$C$2:$AM$81,MATCH($A55,[1]acpsa_table1_production_2019!$B$2:$B$81,0),MATCH(AD$4,[1]acpsa_table1_production_2019!$C$1:$AM$1,0)),0)</f>
        <v>0</v>
      </c>
      <c r="AE55" s="16">
        <f>ROUND(INDEX([1]acpsa_table1_production_2019!$C$2:$AM$81,MATCH($A55,[1]acpsa_table1_production_2019!$B$2:$B$81,0),MATCH(AE$4,[1]acpsa_table1_production_2019!$C$1:$AM$1,0)),0)</f>
        <v>0</v>
      </c>
      <c r="AF55" s="16">
        <f>ROUND(INDEX([1]acpsa_table1_production_2019!$C$2:$AM$81,MATCH($A55,[1]acpsa_table1_production_2019!$B$2:$B$81,0),MATCH(AF$4,[1]acpsa_table1_production_2019!$C$1:$AM$1,0)),0)</f>
        <v>325</v>
      </c>
      <c r="AG55" s="16">
        <f>ROUND(INDEX([1]acpsa_table1_production_2019!$C$2:$AM$81,MATCH($A55,[1]acpsa_table1_production_2019!$B$2:$B$81,0),MATCH(AG$4,[1]acpsa_table1_production_2019!$C$1:$AM$1,0)),0)</f>
        <v>0</v>
      </c>
      <c r="AH55" s="16">
        <f>ROUND(INDEX([1]acpsa_table1_production_2019!$C$2:$AM$81,MATCH($A55,[1]acpsa_table1_production_2019!$B$2:$B$81,0),MATCH(AH$4,[1]acpsa_table1_production_2019!$C$1:$AM$1,0)),0)</f>
        <v>0</v>
      </c>
      <c r="AI55" s="16">
        <f>ROUND(INDEX([1]acpsa_table1_production_2019!$C$2:$AM$81,MATCH($A55,[1]acpsa_table1_production_2019!$B$2:$B$81,0),MATCH(AI$4,[1]acpsa_table1_production_2019!$C$1:$AM$1,0)),0)</f>
        <v>0</v>
      </c>
      <c r="AJ55" s="16">
        <f>ROUND(INDEX([1]acpsa_table1_production_2019!$C$2:$AM$81,MATCH($A55,[1]acpsa_table1_production_2019!$B$2:$B$81,0),MATCH(AJ$4,[1]acpsa_table1_production_2019!$C$1:$AM$1,0)),0)</f>
        <v>1264</v>
      </c>
      <c r="AK55" s="16">
        <f>ROUND(INDEX([1]acpsa_table1_production_2019!$C$2:$AM$81,MATCH($A55,[1]acpsa_table1_production_2019!$B$2:$B$81,0),MATCH(AK$4,[1]acpsa_table1_production_2019!$C$1:$AM$1,0)),0)</f>
        <v>102344</v>
      </c>
    </row>
    <row r="56" spans="1:37" x14ac:dyDescent="0.3">
      <c r="A56" s="3" t="s">
        <v>73</v>
      </c>
      <c r="B56" s="14">
        <f>ROUND(INDEX([1]acpsa_table1_production_2019!$C$2:$AM$81,MATCH($A56,[1]acpsa_table1_production_2019!$B$2:$B$81,0),MATCH(B$4,[1]acpsa_table1_production_2019!$C$1:$AM$1,0)),0)</f>
        <v>0</v>
      </c>
      <c r="C56" s="14">
        <f>ROUND(INDEX([1]acpsa_table1_production_2019!$C$2:$AM$81,MATCH($A56,[1]acpsa_table1_production_2019!$B$2:$B$81,0),MATCH(C$4,[1]acpsa_table1_production_2019!$C$1:$AM$1,0)),0)</f>
        <v>0</v>
      </c>
      <c r="D56" s="14">
        <f>ROUND(INDEX([1]acpsa_table1_production_2019!$C$2:$AM$81,MATCH($A56,[1]acpsa_table1_production_2019!$B$2:$B$81,0),MATCH(D$4,[1]acpsa_table1_production_2019!$C$1:$AM$1,0)),0)</f>
        <v>0</v>
      </c>
      <c r="E56" s="14">
        <f>ROUND(INDEX([1]acpsa_table1_production_2019!$C$2:$AM$81,MATCH($A56,[1]acpsa_table1_production_2019!$B$2:$B$81,0),MATCH(E$4,[1]acpsa_table1_production_2019!$C$1:$AM$1,0)),0)</f>
        <v>0</v>
      </c>
      <c r="F56" s="14">
        <f>ROUND(INDEX([1]acpsa_table1_production_2019!$C$2:$AM$81,MATCH($A56,[1]acpsa_table1_production_2019!$B$2:$B$81,0),MATCH(F$4,[1]acpsa_table1_production_2019!$C$1:$AM$1,0)),0)</f>
        <v>0</v>
      </c>
      <c r="G56" s="14">
        <f>ROUND(INDEX([1]acpsa_table1_production_2019!$C$2:$AM$81,MATCH($A56,[1]acpsa_table1_production_2019!$B$2:$B$81,0),MATCH(G$4,[1]acpsa_table1_production_2019!$C$1:$AM$1,0)),0)</f>
        <v>0</v>
      </c>
      <c r="H56" s="14">
        <f>ROUND(INDEX([1]acpsa_table1_production_2019!$C$2:$AM$81,MATCH($A56,[1]acpsa_table1_production_2019!$B$2:$B$81,0),MATCH(H$4,[1]acpsa_table1_production_2019!$C$1:$AM$1,0)),0)</f>
        <v>0</v>
      </c>
      <c r="I56" s="14">
        <f>ROUND(INDEX([1]acpsa_table1_production_2019!$C$2:$AM$81,MATCH($A56,[1]acpsa_table1_production_2019!$B$2:$B$81,0),MATCH(I$4,[1]acpsa_table1_production_2019!$C$1:$AM$1,0)),0)</f>
        <v>0</v>
      </c>
      <c r="J56" s="14">
        <f>ROUND(INDEX([1]acpsa_table1_production_2019!$C$2:$AM$81,MATCH($A56,[1]acpsa_table1_production_2019!$B$2:$B$81,0),MATCH(J$4,[1]acpsa_table1_production_2019!$C$1:$AM$1,0)),0)</f>
        <v>0</v>
      </c>
      <c r="K56" s="14">
        <f>ROUND(INDEX([1]acpsa_table1_production_2019!$C$2:$AM$81,MATCH($A56,[1]acpsa_table1_production_2019!$B$2:$B$81,0),MATCH(K$4,[1]acpsa_table1_production_2019!$C$1:$AM$1,0)),0)</f>
        <v>0</v>
      </c>
      <c r="L56" s="14">
        <f>ROUND(INDEX([1]acpsa_table1_production_2019!$C$2:$AM$81,MATCH($A56,[1]acpsa_table1_production_2019!$B$2:$B$81,0),MATCH(L$4,[1]acpsa_table1_production_2019!$C$1:$AM$1,0)),0)</f>
        <v>0</v>
      </c>
      <c r="M56" s="15">
        <f>ROUND(INDEX([1]acpsa_table1_production_2019!$C$2:$AM$81,MATCH($A56,[1]acpsa_table1_production_2019!$B$2:$B$81,0),MATCH(M$4,[1]acpsa_table1_production_2019!$C$1:$AM$1,0)),0)</f>
        <v>0</v>
      </c>
      <c r="N56" s="16">
        <f>ROUND(INDEX([1]acpsa_table1_production_2019!$C$2:$AM$81,MATCH($A56,[1]acpsa_table1_production_2019!$B$2:$B$81,0),MATCH(N$4,[1]acpsa_table1_production_2019!$C$1:$AM$1,0)),0)</f>
        <v>0</v>
      </c>
      <c r="O56" s="16">
        <f>ROUND(INDEX([1]acpsa_table1_production_2019!$C$2:$AM$81,MATCH($A56,[1]acpsa_table1_production_2019!$B$2:$B$81,0),MATCH(O$4,[1]acpsa_table1_production_2019!$C$1:$AM$1,0)),0)</f>
        <v>0</v>
      </c>
      <c r="P56" s="16">
        <f>ROUND(INDEX([1]acpsa_table1_production_2019!$C$2:$AM$81,MATCH($A56,[1]acpsa_table1_production_2019!$B$2:$B$81,0),MATCH(P$4,[1]acpsa_table1_production_2019!$C$1:$AM$1,0)),0)</f>
        <v>0</v>
      </c>
      <c r="Q56" s="16">
        <f>ROUND(INDEX([1]acpsa_table1_production_2019!$C$2:$AM$81,MATCH($A56,[1]acpsa_table1_production_2019!$B$2:$B$81,0),MATCH(Q$4,[1]acpsa_table1_production_2019!$C$1:$AM$1,0)),0)</f>
        <v>0</v>
      </c>
      <c r="R56" s="16">
        <f>ROUND(INDEX([1]acpsa_table1_production_2019!$C$2:$AM$81,MATCH($A56,[1]acpsa_table1_production_2019!$B$2:$B$81,0),MATCH(R$4,[1]acpsa_table1_production_2019!$C$1:$AM$1,0)),0)</f>
        <v>0</v>
      </c>
      <c r="S56" s="16">
        <f>ROUND(INDEX([1]acpsa_table1_production_2019!$C$2:$AM$81,MATCH($A56,[1]acpsa_table1_production_2019!$B$2:$B$81,0),MATCH(S$4,[1]acpsa_table1_production_2019!$C$1:$AM$1,0)),0)</f>
        <v>0</v>
      </c>
      <c r="T56" s="16">
        <f>ROUND(INDEX([1]acpsa_table1_production_2019!$C$2:$AM$81,MATCH($A56,[1]acpsa_table1_production_2019!$B$2:$B$81,0),MATCH(T$4,[1]acpsa_table1_production_2019!$C$1:$AM$1,0)),0)</f>
        <v>5039</v>
      </c>
      <c r="U56" s="16">
        <f>ROUND(INDEX([1]acpsa_table1_production_2019!$C$2:$AM$81,MATCH($A56,[1]acpsa_table1_production_2019!$B$2:$B$81,0),MATCH(U$4,[1]acpsa_table1_production_2019!$C$1:$AM$1,0)),0)</f>
        <v>0</v>
      </c>
      <c r="V56" s="100">
        <f>ROUND(INDEX([1]acpsa_table1_production_2019!$C$2:$AM$81,MATCH($A56,[1]acpsa_table1_production_2019!$B$2:$B$81,0),MATCH(V$4,[1]acpsa_table1_production_2019!$C$1:$AM$1,0)),0)</f>
        <v>0</v>
      </c>
      <c r="W56" s="14">
        <f>ROUND(INDEX([1]acpsa_table1_production_2019!$C$2:$AM$81,MATCH($A56,[1]acpsa_table1_production_2019!$B$2:$B$81,0),MATCH(W$4,[1]acpsa_table1_production_2019!$C$1:$AM$1,0)),0)</f>
        <v>0</v>
      </c>
      <c r="X56" s="14">
        <f>ROUND(INDEX([1]acpsa_table1_production_2019!$C$2:$AM$81,MATCH($A56,[1]acpsa_table1_production_2019!$B$2:$B$81,0),MATCH(X$4,[1]acpsa_table1_production_2019!$C$1:$AM$1,0)),0)</f>
        <v>3176</v>
      </c>
      <c r="Y56" s="14">
        <f>ROUND(INDEX([1]acpsa_table1_production_2019!$C$2:$AM$81,MATCH($A56,[1]acpsa_table1_production_2019!$B$2:$B$81,0),MATCH(Y$4,[1]acpsa_table1_production_2019!$C$1:$AM$1,0)),0)</f>
        <v>0</v>
      </c>
      <c r="Z56" s="14">
        <f>ROUND(INDEX([1]acpsa_table1_production_2019!$C$2:$AM$81,MATCH($A56,[1]acpsa_table1_production_2019!$B$2:$B$81,0),MATCH(Z$4,[1]acpsa_table1_production_2019!$C$1:$AM$1,0)),0)</f>
        <v>0</v>
      </c>
      <c r="AA56" s="14">
        <f>ROUND(INDEX([1]acpsa_table1_production_2019!$C$2:$AM$81,MATCH($A56,[1]acpsa_table1_production_2019!$B$2:$B$81,0),MATCH(AA$4,[1]acpsa_table1_production_2019!$C$1:$AM$1,0)),0)</f>
        <v>0</v>
      </c>
      <c r="AB56" s="14">
        <f>ROUND(INDEX([1]acpsa_table1_production_2019!$C$2:$AM$81,MATCH($A56,[1]acpsa_table1_production_2019!$B$2:$B$81,0),MATCH(AB$4,[1]acpsa_table1_production_2019!$C$1:$AM$1,0)),0)</f>
        <v>0</v>
      </c>
      <c r="AC56" s="15">
        <f>ROUND(INDEX([1]acpsa_table1_production_2019!$C$2:$AM$81,MATCH($A56,[1]acpsa_table1_production_2019!$B$2:$B$81,0),MATCH(AC$4,[1]acpsa_table1_production_2019!$C$1:$AM$1,0)),0)</f>
        <v>0</v>
      </c>
      <c r="AD56" s="16">
        <f>ROUND(INDEX([1]acpsa_table1_production_2019!$C$2:$AM$81,MATCH($A56,[1]acpsa_table1_production_2019!$B$2:$B$81,0),MATCH(AD$4,[1]acpsa_table1_production_2019!$C$1:$AM$1,0)),0)</f>
        <v>0</v>
      </c>
      <c r="AE56" s="16">
        <f>ROUND(INDEX([1]acpsa_table1_production_2019!$C$2:$AM$81,MATCH($A56,[1]acpsa_table1_production_2019!$B$2:$B$81,0),MATCH(AE$4,[1]acpsa_table1_production_2019!$C$1:$AM$1,0)),0)</f>
        <v>0</v>
      </c>
      <c r="AF56" s="16">
        <f>ROUND(INDEX([1]acpsa_table1_production_2019!$C$2:$AM$81,MATCH($A56,[1]acpsa_table1_production_2019!$B$2:$B$81,0),MATCH(AF$4,[1]acpsa_table1_production_2019!$C$1:$AM$1,0)),0)</f>
        <v>325</v>
      </c>
      <c r="AG56" s="16">
        <f>ROUND(INDEX([1]acpsa_table1_production_2019!$C$2:$AM$81,MATCH($A56,[1]acpsa_table1_production_2019!$B$2:$B$81,0),MATCH(AG$4,[1]acpsa_table1_production_2019!$C$1:$AM$1,0)),0)</f>
        <v>0</v>
      </c>
      <c r="AH56" s="16">
        <f>ROUND(INDEX([1]acpsa_table1_production_2019!$C$2:$AM$81,MATCH($A56,[1]acpsa_table1_production_2019!$B$2:$B$81,0),MATCH(AH$4,[1]acpsa_table1_production_2019!$C$1:$AM$1,0)),0)</f>
        <v>0</v>
      </c>
      <c r="AI56" s="16">
        <f>ROUND(INDEX([1]acpsa_table1_production_2019!$C$2:$AM$81,MATCH($A56,[1]acpsa_table1_production_2019!$B$2:$B$81,0),MATCH(AI$4,[1]acpsa_table1_production_2019!$C$1:$AM$1,0)),0)</f>
        <v>0</v>
      </c>
      <c r="AJ56" s="16">
        <f>ROUND(INDEX([1]acpsa_table1_production_2019!$C$2:$AM$81,MATCH($A56,[1]acpsa_table1_production_2019!$B$2:$B$81,0),MATCH(AJ$4,[1]acpsa_table1_production_2019!$C$1:$AM$1,0)),0)</f>
        <v>198</v>
      </c>
      <c r="AK56" s="16">
        <f>ROUND(INDEX([1]acpsa_table1_production_2019!$C$2:$AM$81,MATCH($A56,[1]acpsa_table1_production_2019!$B$2:$B$81,0),MATCH(AK$4,[1]acpsa_table1_production_2019!$C$1:$AM$1,0)),0)</f>
        <v>8739</v>
      </c>
    </row>
    <row r="57" spans="1:37" x14ac:dyDescent="0.3">
      <c r="A57" s="3" t="s">
        <v>74</v>
      </c>
      <c r="B57" s="14">
        <f>ROUND(INDEX([1]acpsa_table1_production_2019!$C$2:$AM$81,MATCH($A57,[1]acpsa_table1_production_2019!$B$2:$B$81,0),MATCH(B$4,[1]acpsa_table1_production_2019!$C$1:$AM$1,0)),0)</f>
        <v>0</v>
      </c>
      <c r="C57" s="14">
        <f>ROUND(INDEX([1]acpsa_table1_production_2019!$C$2:$AM$81,MATCH($A57,[1]acpsa_table1_production_2019!$B$2:$B$81,0),MATCH(C$4,[1]acpsa_table1_production_2019!$C$1:$AM$1,0)),0)</f>
        <v>0</v>
      </c>
      <c r="D57" s="14">
        <f>ROUND(INDEX([1]acpsa_table1_production_2019!$C$2:$AM$81,MATCH($A57,[1]acpsa_table1_production_2019!$B$2:$B$81,0),MATCH(D$4,[1]acpsa_table1_production_2019!$C$1:$AM$1,0)),0)</f>
        <v>0</v>
      </c>
      <c r="E57" s="14">
        <f>ROUND(INDEX([1]acpsa_table1_production_2019!$C$2:$AM$81,MATCH($A57,[1]acpsa_table1_production_2019!$B$2:$B$81,0),MATCH(E$4,[1]acpsa_table1_production_2019!$C$1:$AM$1,0)),0)</f>
        <v>0</v>
      </c>
      <c r="F57" s="14">
        <f>ROUND(INDEX([1]acpsa_table1_production_2019!$C$2:$AM$81,MATCH($A57,[1]acpsa_table1_production_2019!$B$2:$B$81,0),MATCH(F$4,[1]acpsa_table1_production_2019!$C$1:$AM$1,0)),0)</f>
        <v>0</v>
      </c>
      <c r="G57" s="14">
        <f>ROUND(INDEX([1]acpsa_table1_production_2019!$C$2:$AM$81,MATCH($A57,[1]acpsa_table1_production_2019!$B$2:$B$81,0),MATCH(G$4,[1]acpsa_table1_production_2019!$C$1:$AM$1,0)),0)</f>
        <v>0</v>
      </c>
      <c r="H57" s="14">
        <f>ROUND(INDEX([1]acpsa_table1_production_2019!$C$2:$AM$81,MATCH($A57,[1]acpsa_table1_production_2019!$B$2:$B$81,0),MATCH(H$4,[1]acpsa_table1_production_2019!$C$1:$AM$1,0)),0)</f>
        <v>0</v>
      </c>
      <c r="I57" s="14">
        <f>ROUND(INDEX([1]acpsa_table1_production_2019!$C$2:$AM$81,MATCH($A57,[1]acpsa_table1_production_2019!$B$2:$B$81,0),MATCH(I$4,[1]acpsa_table1_production_2019!$C$1:$AM$1,0)),0)</f>
        <v>0</v>
      </c>
      <c r="J57" s="14">
        <f>ROUND(INDEX([1]acpsa_table1_production_2019!$C$2:$AM$81,MATCH($A57,[1]acpsa_table1_production_2019!$B$2:$B$81,0),MATCH(J$4,[1]acpsa_table1_production_2019!$C$1:$AM$1,0)),0)</f>
        <v>0</v>
      </c>
      <c r="K57" s="14">
        <f>ROUND(INDEX([1]acpsa_table1_production_2019!$C$2:$AM$81,MATCH($A57,[1]acpsa_table1_production_2019!$B$2:$B$81,0),MATCH(K$4,[1]acpsa_table1_production_2019!$C$1:$AM$1,0)),0)</f>
        <v>0</v>
      </c>
      <c r="L57" s="14">
        <f>ROUND(INDEX([1]acpsa_table1_production_2019!$C$2:$AM$81,MATCH($A57,[1]acpsa_table1_production_2019!$B$2:$B$81,0),MATCH(L$4,[1]acpsa_table1_production_2019!$C$1:$AM$1,0)),0)</f>
        <v>0</v>
      </c>
      <c r="M57" s="15">
        <f>ROUND(INDEX([1]acpsa_table1_production_2019!$C$2:$AM$81,MATCH($A57,[1]acpsa_table1_production_2019!$B$2:$B$81,0),MATCH(M$4,[1]acpsa_table1_production_2019!$C$1:$AM$1,0)),0)</f>
        <v>0</v>
      </c>
      <c r="N57" s="16">
        <f>ROUND(INDEX([1]acpsa_table1_production_2019!$C$2:$AM$81,MATCH($A57,[1]acpsa_table1_production_2019!$B$2:$B$81,0),MATCH(N$4,[1]acpsa_table1_production_2019!$C$1:$AM$1,0)),0)</f>
        <v>0</v>
      </c>
      <c r="O57" s="16">
        <f>ROUND(INDEX([1]acpsa_table1_production_2019!$C$2:$AM$81,MATCH($A57,[1]acpsa_table1_production_2019!$B$2:$B$81,0),MATCH(O$4,[1]acpsa_table1_production_2019!$C$1:$AM$1,0)),0)</f>
        <v>0</v>
      </c>
      <c r="P57" s="16">
        <f>ROUND(INDEX([1]acpsa_table1_production_2019!$C$2:$AM$81,MATCH($A57,[1]acpsa_table1_production_2019!$B$2:$B$81,0),MATCH(P$4,[1]acpsa_table1_production_2019!$C$1:$AM$1,0)),0)</f>
        <v>0</v>
      </c>
      <c r="Q57" s="16">
        <f>ROUND(INDEX([1]acpsa_table1_production_2019!$C$2:$AM$81,MATCH($A57,[1]acpsa_table1_production_2019!$B$2:$B$81,0),MATCH(Q$4,[1]acpsa_table1_production_2019!$C$1:$AM$1,0)),0)</f>
        <v>0</v>
      </c>
      <c r="R57" s="16">
        <f>ROUND(INDEX([1]acpsa_table1_production_2019!$C$2:$AM$81,MATCH($A57,[1]acpsa_table1_production_2019!$B$2:$B$81,0),MATCH(R$4,[1]acpsa_table1_production_2019!$C$1:$AM$1,0)),0)</f>
        <v>0</v>
      </c>
      <c r="S57" s="16">
        <f>ROUND(INDEX([1]acpsa_table1_production_2019!$C$2:$AM$81,MATCH($A57,[1]acpsa_table1_production_2019!$B$2:$B$81,0),MATCH(S$4,[1]acpsa_table1_production_2019!$C$1:$AM$1,0)),0)</f>
        <v>0</v>
      </c>
      <c r="T57" s="16">
        <f>ROUND(INDEX([1]acpsa_table1_production_2019!$C$2:$AM$81,MATCH($A57,[1]acpsa_table1_production_2019!$B$2:$B$81,0),MATCH(T$4,[1]acpsa_table1_production_2019!$C$1:$AM$1,0)),0)</f>
        <v>19972</v>
      </c>
      <c r="U57" s="16">
        <f>ROUND(INDEX([1]acpsa_table1_production_2019!$C$2:$AM$81,MATCH($A57,[1]acpsa_table1_production_2019!$B$2:$B$81,0),MATCH(U$4,[1]acpsa_table1_production_2019!$C$1:$AM$1,0)),0)</f>
        <v>0</v>
      </c>
      <c r="V57" s="100">
        <f>ROUND(INDEX([1]acpsa_table1_production_2019!$C$2:$AM$81,MATCH($A57,[1]acpsa_table1_production_2019!$B$2:$B$81,0),MATCH(V$4,[1]acpsa_table1_production_2019!$C$1:$AM$1,0)),0)</f>
        <v>0</v>
      </c>
      <c r="W57" s="14">
        <f>ROUND(INDEX([1]acpsa_table1_production_2019!$C$2:$AM$81,MATCH($A57,[1]acpsa_table1_production_2019!$B$2:$B$81,0),MATCH(W$4,[1]acpsa_table1_production_2019!$C$1:$AM$1,0)),0)</f>
        <v>0</v>
      </c>
      <c r="X57" s="14">
        <f>ROUND(INDEX([1]acpsa_table1_production_2019!$C$2:$AM$81,MATCH($A57,[1]acpsa_table1_production_2019!$B$2:$B$81,0),MATCH(X$4,[1]acpsa_table1_production_2019!$C$1:$AM$1,0)),0)</f>
        <v>0</v>
      </c>
      <c r="Y57" s="14">
        <f>ROUND(INDEX([1]acpsa_table1_production_2019!$C$2:$AM$81,MATCH($A57,[1]acpsa_table1_production_2019!$B$2:$B$81,0),MATCH(Y$4,[1]acpsa_table1_production_2019!$C$1:$AM$1,0)),0)</f>
        <v>0</v>
      </c>
      <c r="Z57" s="14">
        <f>ROUND(INDEX([1]acpsa_table1_production_2019!$C$2:$AM$81,MATCH($A57,[1]acpsa_table1_production_2019!$B$2:$B$81,0),MATCH(Z$4,[1]acpsa_table1_production_2019!$C$1:$AM$1,0)),0)</f>
        <v>0</v>
      </c>
      <c r="AA57" s="14">
        <f>ROUND(INDEX([1]acpsa_table1_production_2019!$C$2:$AM$81,MATCH($A57,[1]acpsa_table1_production_2019!$B$2:$B$81,0),MATCH(AA$4,[1]acpsa_table1_production_2019!$C$1:$AM$1,0)),0)</f>
        <v>0</v>
      </c>
      <c r="AB57" s="14">
        <f>ROUND(INDEX([1]acpsa_table1_production_2019!$C$2:$AM$81,MATCH($A57,[1]acpsa_table1_production_2019!$B$2:$B$81,0),MATCH(AB$4,[1]acpsa_table1_production_2019!$C$1:$AM$1,0)),0)</f>
        <v>0</v>
      </c>
      <c r="AC57" s="15">
        <f>ROUND(INDEX([1]acpsa_table1_production_2019!$C$2:$AM$81,MATCH($A57,[1]acpsa_table1_production_2019!$B$2:$B$81,0),MATCH(AC$4,[1]acpsa_table1_production_2019!$C$1:$AM$1,0)),0)</f>
        <v>0</v>
      </c>
      <c r="AD57" s="16">
        <f>ROUND(INDEX([1]acpsa_table1_production_2019!$C$2:$AM$81,MATCH($A57,[1]acpsa_table1_production_2019!$B$2:$B$81,0),MATCH(AD$4,[1]acpsa_table1_production_2019!$C$1:$AM$1,0)),0)</f>
        <v>0</v>
      </c>
      <c r="AE57" s="16">
        <f>ROUND(INDEX([1]acpsa_table1_production_2019!$C$2:$AM$81,MATCH($A57,[1]acpsa_table1_production_2019!$B$2:$B$81,0),MATCH(AE$4,[1]acpsa_table1_production_2019!$C$1:$AM$1,0)),0)</f>
        <v>0</v>
      </c>
      <c r="AF57" s="16">
        <f>ROUND(INDEX([1]acpsa_table1_production_2019!$C$2:$AM$81,MATCH($A57,[1]acpsa_table1_production_2019!$B$2:$B$81,0),MATCH(AF$4,[1]acpsa_table1_production_2019!$C$1:$AM$1,0)),0)</f>
        <v>0</v>
      </c>
      <c r="AG57" s="16">
        <f>ROUND(INDEX([1]acpsa_table1_production_2019!$C$2:$AM$81,MATCH($A57,[1]acpsa_table1_production_2019!$B$2:$B$81,0),MATCH(AG$4,[1]acpsa_table1_production_2019!$C$1:$AM$1,0)),0)</f>
        <v>0</v>
      </c>
      <c r="AH57" s="16">
        <f>ROUND(INDEX([1]acpsa_table1_production_2019!$C$2:$AM$81,MATCH($A57,[1]acpsa_table1_production_2019!$B$2:$B$81,0),MATCH(AH$4,[1]acpsa_table1_production_2019!$C$1:$AM$1,0)),0)</f>
        <v>0</v>
      </c>
      <c r="AI57" s="16">
        <f>ROUND(INDEX([1]acpsa_table1_production_2019!$C$2:$AM$81,MATCH($A57,[1]acpsa_table1_production_2019!$B$2:$B$81,0),MATCH(AI$4,[1]acpsa_table1_production_2019!$C$1:$AM$1,0)),0)</f>
        <v>0</v>
      </c>
      <c r="AJ57" s="16">
        <f>ROUND(INDEX([1]acpsa_table1_production_2019!$C$2:$AM$81,MATCH($A57,[1]acpsa_table1_production_2019!$B$2:$B$81,0),MATCH(AJ$4,[1]acpsa_table1_production_2019!$C$1:$AM$1,0)),0)</f>
        <v>0</v>
      </c>
      <c r="AK57" s="16">
        <f>ROUND(INDEX([1]acpsa_table1_production_2019!$C$2:$AM$81,MATCH($A57,[1]acpsa_table1_production_2019!$B$2:$B$81,0),MATCH(AK$4,[1]acpsa_table1_production_2019!$C$1:$AM$1,0)),0)</f>
        <v>19972</v>
      </c>
    </row>
    <row r="58" spans="1:37" x14ac:dyDescent="0.3">
      <c r="A58" s="3" t="s">
        <v>75</v>
      </c>
      <c r="B58" s="14">
        <f>ROUND(INDEX([1]acpsa_table1_production_2019!$C$2:$AM$81,MATCH($A58,[1]acpsa_table1_production_2019!$B$2:$B$81,0),MATCH(B$4,[1]acpsa_table1_production_2019!$C$1:$AM$1,0)),0)</f>
        <v>0</v>
      </c>
      <c r="C58" s="14">
        <f>ROUND(INDEX([1]acpsa_table1_production_2019!$C$2:$AM$81,MATCH($A58,[1]acpsa_table1_production_2019!$B$2:$B$81,0),MATCH(C$4,[1]acpsa_table1_production_2019!$C$1:$AM$1,0)),0)</f>
        <v>0</v>
      </c>
      <c r="D58" s="14">
        <f>ROUND(INDEX([1]acpsa_table1_production_2019!$C$2:$AM$81,MATCH($A58,[1]acpsa_table1_production_2019!$B$2:$B$81,0),MATCH(D$4,[1]acpsa_table1_production_2019!$C$1:$AM$1,0)),0)</f>
        <v>0</v>
      </c>
      <c r="E58" s="14">
        <f>ROUND(INDEX([1]acpsa_table1_production_2019!$C$2:$AM$81,MATCH($A58,[1]acpsa_table1_production_2019!$B$2:$B$81,0),MATCH(E$4,[1]acpsa_table1_production_2019!$C$1:$AM$1,0)),0)</f>
        <v>0</v>
      </c>
      <c r="F58" s="14">
        <f>ROUND(INDEX([1]acpsa_table1_production_2019!$C$2:$AM$81,MATCH($A58,[1]acpsa_table1_production_2019!$B$2:$B$81,0),MATCH(F$4,[1]acpsa_table1_production_2019!$C$1:$AM$1,0)),0)</f>
        <v>0</v>
      </c>
      <c r="G58" s="14">
        <f>ROUND(INDEX([1]acpsa_table1_production_2019!$C$2:$AM$81,MATCH($A58,[1]acpsa_table1_production_2019!$B$2:$B$81,0),MATCH(G$4,[1]acpsa_table1_production_2019!$C$1:$AM$1,0)),0)</f>
        <v>0</v>
      </c>
      <c r="H58" s="14">
        <f>ROUND(INDEX([1]acpsa_table1_production_2019!$C$2:$AM$81,MATCH($A58,[1]acpsa_table1_production_2019!$B$2:$B$81,0),MATCH(H$4,[1]acpsa_table1_production_2019!$C$1:$AM$1,0)),0)</f>
        <v>0</v>
      </c>
      <c r="I58" s="14">
        <f>ROUND(INDEX([1]acpsa_table1_production_2019!$C$2:$AM$81,MATCH($A58,[1]acpsa_table1_production_2019!$B$2:$B$81,0),MATCH(I$4,[1]acpsa_table1_production_2019!$C$1:$AM$1,0)),0)</f>
        <v>0</v>
      </c>
      <c r="J58" s="14">
        <f>ROUND(INDEX([1]acpsa_table1_production_2019!$C$2:$AM$81,MATCH($A58,[1]acpsa_table1_production_2019!$B$2:$B$81,0),MATCH(J$4,[1]acpsa_table1_production_2019!$C$1:$AM$1,0)),0)</f>
        <v>0</v>
      </c>
      <c r="K58" s="14">
        <f>ROUND(INDEX([1]acpsa_table1_production_2019!$C$2:$AM$81,MATCH($A58,[1]acpsa_table1_production_2019!$B$2:$B$81,0),MATCH(K$4,[1]acpsa_table1_production_2019!$C$1:$AM$1,0)),0)</f>
        <v>0</v>
      </c>
      <c r="L58" s="14">
        <f>ROUND(INDEX([1]acpsa_table1_production_2019!$C$2:$AM$81,MATCH($A58,[1]acpsa_table1_production_2019!$B$2:$B$81,0),MATCH(L$4,[1]acpsa_table1_production_2019!$C$1:$AM$1,0)),0)</f>
        <v>1124</v>
      </c>
      <c r="M58" s="15">
        <f>ROUND(INDEX([1]acpsa_table1_production_2019!$C$2:$AM$81,MATCH($A58,[1]acpsa_table1_production_2019!$B$2:$B$81,0),MATCH(M$4,[1]acpsa_table1_production_2019!$C$1:$AM$1,0)),0)</f>
        <v>0</v>
      </c>
      <c r="N58" s="16">
        <f>ROUND(INDEX([1]acpsa_table1_production_2019!$C$2:$AM$81,MATCH($A58,[1]acpsa_table1_production_2019!$B$2:$B$81,0),MATCH(N$4,[1]acpsa_table1_production_2019!$C$1:$AM$1,0)),0)</f>
        <v>0</v>
      </c>
      <c r="O58" s="16">
        <f>ROUND(INDEX([1]acpsa_table1_production_2019!$C$2:$AM$81,MATCH($A58,[1]acpsa_table1_production_2019!$B$2:$B$81,0),MATCH(O$4,[1]acpsa_table1_production_2019!$C$1:$AM$1,0)),0)</f>
        <v>0</v>
      </c>
      <c r="P58" s="16">
        <f>ROUND(INDEX([1]acpsa_table1_production_2019!$C$2:$AM$81,MATCH($A58,[1]acpsa_table1_production_2019!$B$2:$B$81,0),MATCH(P$4,[1]acpsa_table1_production_2019!$C$1:$AM$1,0)),0)</f>
        <v>0</v>
      </c>
      <c r="Q58" s="16">
        <f>ROUND(INDEX([1]acpsa_table1_production_2019!$C$2:$AM$81,MATCH($A58,[1]acpsa_table1_production_2019!$B$2:$B$81,0),MATCH(Q$4,[1]acpsa_table1_production_2019!$C$1:$AM$1,0)),0)</f>
        <v>0</v>
      </c>
      <c r="R58" s="16">
        <f>ROUND(INDEX([1]acpsa_table1_production_2019!$C$2:$AM$81,MATCH($A58,[1]acpsa_table1_production_2019!$B$2:$B$81,0),MATCH(R$4,[1]acpsa_table1_production_2019!$C$1:$AM$1,0)),0)</f>
        <v>0</v>
      </c>
      <c r="S58" s="16">
        <f>ROUND(INDEX([1]acpsa_table1_production_2019!$C$2:$AM$81,MATCH($A58,[1]acpsa_table1_production_2019!$B$2:$B$81,0),MATCH(S$4,[1]acpsa_table1_production_2019!$C$1:$AM$1,0)),0)</f>
        <v>0</v>
      </c>
      <c r="T58" s="16">
        <f>ROUND(INDEX([1]acpsa_table1_production_2019!$C$2:$AM$81,MATCH($A58,[1]acpsa_table1_production_2019!$B$2:$B$81,0),MATCH(T$4,[1]acpsa_table1_production_2019!$C$1:$AM$1,0)),0)</f>
        <v>71443</v>
      </c>
      <c r="U58" s="16">
        <f>ROUND(INDEX([1]acpsa_table1_production_2019!$C$2:$AM$81,MATCH($A58,[1]acpsa_table1_production_2019!$B$2:$B$81,0),MATCH(U$4,[1]acpsa_table1_production_2019!$C$1:$AM$1,0)),0)</f>
        <v>0</v>
      </c>
      <c r="V58" s="100">
        <f>ROUND(INDEX([1]acpsa_table1_production_2019!$C$2:$AM$81,MATCH($A58,[1]acpsa_table1_production_2019!$B$2:$B$81,0),MATCH(V$4,[1]acpsa_table1_production_2019!$C$1:$AM$1,0)),0)</f>
        <v>0</v>
      </c>
      <c r="W58" s="14">
        <f>ROUND(INDEX([1]acpsa_table1_production_2019!$C$2:$AM$81,MATCH($A58,[1]acpsa_table1_production_2019!$B$2:$B$81,0),MATCH(W$4,[1]acpsa_table1_production_2019!$C$1:$AM$1,0)),0)</f>
        <v>0</v>
      </c>
      <c r="X58" s="14">
        <f>ROUND(INDEX([1]acpsa_table1_production_2019!$C$2:$AM$81,MATCH($A58,[1]acpsa_table1_production_2019!$B$2:$B$81,0),MATCH(X$4,[1]acpsa_table1_production_2019!$C$1:$AM$1,0)),0)</f>
        <v>0</v>
      </c>
      <c r="Y58" s="14">
        <f>ROUND(INDEX([1]acpsa_table1_production_2019!$C$2:$AM$81,MATCH($A58,[1]acpsa_table1_production_2019!$B$2:$B$81,0),MATCH(Y$4,[1]acpsa_table1_production_2019!$C$1:$AM$1,0)),0)</f>
        <v>0</v>
      </c>
      <c r="Z58" s="14">
        <f>ROUND(INDEX([1]acpsa_table1_production_2019!$C$2:$AM$81,MATCH($A58,[1]acpsa_table1_production_2019!$B$2:$B$81,0),MATCH(Z$4,[1]acpsa_table1_production_2019!$C$1:$AM$1,0)),0)</f>
        <v>0</v>
      </c>
      <c r="AA58" s="14">
        <f>ROUND(INDEX([1]acpsa_table1_production_2019!$C$2:$AM$81,MATCH($A58,[1]acpsa_table1_production_2019!$B$2:$B$81,0),MATCH(AA$4,[1]acpsa_table1_production_2019!$C$1:$AM$1,0)),0)</f>
        <v>0</v>
      </c>
      <c r="AB58" s="14">
        <f>ROUND(INDEX([1]acpsa_table1_production_2019!$C$2:$AM$81,MATCH($A58,[1]acpsa_table1_production_2019!$B$2:$B$81,0),MATCH(AB$4,[1]acpsa_table1_production_2019!$C$1:$AM$1,0)),0)</f>
        <v>0</v>
      </c>
      <c r="AC58" s="15">
        <f>ROUND(INDEX([1]acpsa_table1_production_2019!$C$2:$AM$81,MATCH($A58,[1]acpsa_table1_production_2019!$B$2:$B$81,0),MATCH(AC$4,[1]acpsa_table1_production_2019!$C$1:$AM$1,0)),0)</f>
        <v>0</v>
      </c>
      <c r="AD58" s="16">
        <f>ROUND(INDEX([1]acpsa_table1_production_2019!$C$2:$AM$81,MATCH($A58,[1]acpsa_table1_production_2019!$B$2:$B$81,0),MATCH(AD$4,[1]acpsa_table1_production_2019!$C$1:$AM$1,0)),0)</f>
        <v>0</v>
      </c>
      <c r="AE58" s="16">
        <f>ROUND(INDEX([1]acpsa_table1_production_2019!$C$2:$AM$81,MATCH($A58,[1]acpsa_table1_production_2019!$B$2:$B$81,0),MATCH(AE$4,[1]acpsa_table1_production_2019!$C$1:$AM$1,0)),0)</f>
        <v>0</v>
      </c>
      <c r="AF58" s="16">
        <f>ROUND(INDEX([1]acpsa_table1_production_2019!$C$2:$AM$81,MATCH($A58,[1]acpsa_table1_production_2019!$B$2:$B$81,0),MATCH(AF$4,[1]acpsa_table1_production_2019!$C$1:$AM$1,0)),0)</f>
        <v>0</v>
      </c>
      <c r="AG58" s="16">
        <f>ROUND(INDEX([1]acpsa_table1_production_2019!$C$2:$AM$81,MATCH($A58,[1]acpsa_table1_production_2019!$B$2:$B$81,0),MATCH(AG$4,[1]acpsa_table1_production_2019!$C$1:$AM$1,0)),0)</f>
        <v>0</v>
      </c>
      <c r="AH58" s="16">
        <f>ROUND(INDEX([1]acpsa_table1_production_2019!$C$2:$AM$81,MATCH($A58,[1]acpsa_table1_production_2019!$B$2:$B$81,0),MATCH(AH$4,[1]acpsa_table1_production_2019!$C$1:$AM$1,0)),0)</f>
        <v>0</v>
      </c>
      <c r="AI58" s="16">
        <f>ROUND(INDEX([1]acpsa_table1_production_2019!$C$2:$AM$81,MATCH($A58,[1]acpsa_table1_production_2019!$B$2:$B$81,0),MATCH(AI$4,[1]acpsa_table1_production_2019!$C$1:$AM$1,0)),0)</f>
        <v>0</v>
      </c>
      <c r="AJ58" s="16">
        <f>ROUND(INDEX([1]acpsa_table1_production_2019!$C$2:$AM$81,MATCH($A58,[1]acpsa_table1_production_2019!$B$2:$B$81,0),MATCH(AJ$4,[1]acpsa_table1_production_2019!$C$1:$AM$1,0)),0)</f>
        <v>1066</v>
      </c>
      <c r="AK58" s="16">
        <f>ROUND(INDEX([1]acpsa_table1_production_2019!$C$2:$AM$81,MATCH($A58,[1]acpsa_table1_production_2019!$B$2:$B$81,0),MATCH(AK$4,[1]acpsa_table1_production_2019!$C$1:$AM$1,0)),0)</f>
        <v>73633</v>
      </c>
    </row>
    <row r="59" spans="1:37" x14ac:dyDescent="0.3">
      <c r="A59" s="2" t="s">
        <v>76</v>
      </c>
      <c r="B59" s="14">
        <f>ROUND(INDEX([1]acpsa_table1_production_2019!$C$2:$AM$81,MATCH($A59,[1]acpsa_table1_production_2019!$B$2:$B$81,0),MATCH(B$4,[1]acpsa_table1_production_2019!$C$1:$AM$1,0)),0)</f>
        <v>0</v>
      </c>
      <c r="C59" s="14">
        <f>ROUND(INDEX([1]acpsa_table1_production_2019!$C$2:$AM$81,MATCH($A59,[1]acpsa_table1_production_2019!$B$2:$B$81,0),MATCH(C$4,[1]acpsa_table1_production_2019!$C$1:$AM$1,0)),0)</f>
        <v>0</v>
      </c>
      <c r="D59" s="14">
        <f>ROUND(INDEX([1]acpsa_table1_production_2019!$C$2:$AM$81,MATCH($A59,[1]acpsa_table1_production_2019!$B$2:$B$81,0),MATCH(D$4,[1]acpsa_table1_production_2019!$C$1:$AM$1,0)),0)</f>
        <v>0</v>
      </c>
      <c r="E59" s="14">
        <f>ROUND(INDEX([1]acpsa_table1_production_2019!$C$2:$AM$81,MATCH($A59,[1]acpsa_table1_production_2019!$B$2:$B$81,0),MATCH(E$4,[1]acpsa_table1_production_2019!$C$1:$AM$1,0)),0)</f>
        <v>0</v>
      </c>
      <c r="F59" s="14">
        <f>ROUND(INDEX([1]acpsa_table1_production_2019!$C$2:$AM$81,MATCH($A59,[1]acpsa_table1_production_2019!$B$2:$B$81,0),MATCH(F$4,[1]acpsa_table1_production_2019!$C$1:$AM$1,0)),0)</f>
        <v>0</v>
      </c>
      <c r="G59" s="14">
        <f>ROUND(INDEX([1]acpsa_table1_production_2019!$C$2:$AM$81,MATCH($A59,[1]acpsa_table1_production_2019!$B$2:$B$81,0),MATCH(G$4,[1]acpsa_table1_production_2019!$C$1:$AM$1,0)),0)</f>
        <v>0</v>
      </c>
      <c r="H59" s="14">
        <f>ROUND(INDEX([1]acpsa_table1_production_2019!$C$2:$AM$81,MATCH($A59,[1]acpsa_table1_production_2019!$B$2:$B$81,0),MATCH(H$4,[1]acpsa_table1_production_2019!$C$1:$AM$1,0)),0)</f>
        <v>0</v>
      </c>
      <c r="I59" s="14">
        <f>ROUND(INDEX([1]acpsa_table1_production_2019!$C$2:$AM$81,MATCH($A59,[1]acpsa_table1_production_2019!$B$2:$B$81,0),MATCH(I$4,[1]acpsa_table1_production_2019!$C$1:$AM$1,0)),0)</f>
        <v>0</v>
      </c>
      <c r="J59" s="14">
        <f>ROUND(INDEX([1]acpsa_table1_production_2019!$C$2:$AM$81,MATCH($A59,[1]acpsa_table1_production_2019!$B$2:$B$81,0),MATCH(J$4,[1]acpsa_table1_production_2019!$C$1:$AM$1,0)),0)</f>
        <v>0</v>
      </c>
      <c r="K59" s="14">
        <f>ROUND(INDEX([1]acpsa_table1_production_2019!$C$2:$AM$81,MATCH($A59,[1]acpsa_table1_production_2019!$B$2:$B$81,0),MATCH(K$4,[1]acpsa_table1_production_2019!$C$1:$AM$1,0)),0)</f>
        <v>0</v>
      </c>
      <c r="L59" s="14">
        <f>ROUND(INDEX([1]acpsa_table1_production_2019!$C$2:$AM$81,MATCH($A59,[1]acpsa_table1_production_2019!$B$2:$B$81,0),MATCH(L$4,[1]acpsa_table1_production_2019!$C$1:$AM$1,0)),0)</f>
        <v>0</v>
      </c>
      <c r="M59" s="15">
        <f>ROUND(INDEX([1]acpsa_table1_production_2019!$C$2:$AM$81,MATCH($A59,[1]acpsa_table1_production_2019!$B$2:$B$81,0),MATCH(M$4,[1]acpsa_table1_production_2019!$C$1:$AM$1,0)),0)</f>
        <v>0</v>
      </c>
      <c r="N59" s="16">
        <f>ROUND(INDEX([1]acpsa_table1_production_2019!$C$2:$AM$81,MATCH($A59,[1]acpsa_table1_production_2019!$B$2:$B$81,0),MATCH(N$4,[1]acpsa_table1_production_2019!$C$1:$AM$1,0)),0)</f>
        <v>0</v>
      </c>
      <c r="O59" s="16">
        <f>ROUND(INDEX([1]acpsa_table1_production_2019!$C$2:$AM$81,MATCH($A59,[1]acpsa_table1_production_2019!$B$2:$B$81,0),MATCH(O$4,[1]acpsa_table1_production_2019!$C$1:$AM$1,0)),0)</f>
        <v>0</v>
      </c>
      <c r="P59" s="16">
        <f>ROUND(INDEX([1]acpsa_table1_production_2019!$C$2:$AM$81,MATCH($A59,[1]acpsa_table1_production_2019!$B$2:$B$81,0),MATCH(P$4,[1]acpsa_table1_production_2019!$C$1:$AM$1,0)),0)</f>
        <v>0</v>
      </c>
      <c r="Q59" s="16">
        <f>ROUND(INDEX([1]acpsa_table1_production_2019!$C$2:$AM$81,MATCH($A59,[1]acpsa_table1_production_2019!$B$2:$B$81,0),MATCH(Q$4,[1]acpsa_table1_production_2019!$C$1:$AM$1,0)),0)</f>
        <v>0</v>
      </c>
      <c r="R59" s="16">
        <f>ROUND(INDEX([1]acpsa_table1_production_2019!$C$2:$AM$81,MATCH($A59,[1]acpsa_table1_production_2019!$B$2:$B$81,0),MATCH(R$4,[1]acpsa_table1_production_2019!$C$1:$AM$1,0)),0)</f>
        <v>0</v>
      </c>
      <c r="S59" s="16">
        <f>ROUND(INDEX([1]acpsa_table1_production_2019!$C$2:$AM$81,MATCH($A59,[1]acpsa_table1_production_2019!$B$2:$B$81,0),MATCH(S$4,[1]acpsa_table1_production_2019!$C$1:$AM$1,0)),0)</f>
        <v>0</v>
      </c>
      <c r="T59" s="16">
        <f>ROUND(INDEX([1]acpsa_table1_production_2019!$C$2:$AM$81,MATCH($A59,[1]acpsa_table1_production_2019!$B$2:$B$81,0),MATCH(T$4,[1]acpsa_table1_production_2019!$C$1:$AM$1,0)),0)</f>
        <v>61</v>
      </c>
      <c r="U59" s="16">
        <f>ROUND(INDEX([1]acpsa_table1_production_2019!$C$2:$AM$81,MATCH($A59,[1]acpsa_table1_production_2019!$B$2:$B$81,0),MATCH(U$4,[1]acpsa_table1_production_2019!$C$1:$AM$1,0)),0)</f>
        <v>104187</v>
      </c>
      <c r="V59" s="100">
        <f>ROUND(INDEX([1]acpsa_table1_production_2019!$C$2:$AM$81,MATCH($A59,[1]acpsa_table1_production_2019!$B$2:$B$81,0),MATCH(V$4,[1]acpsa_table1_production_2019!$C$1:$AM$1,0)),0)</f>
        <v>17458</v>
      </c>
      <c r="W59" s="14">
        <f>ROUND(INDEX([1]acpsa_table1_production_2019!$C$2:$AM$81,MATCH($A59,[1]acpsa_table1_production_2019!$B$2:$B$81,0),MATCH(W$4,[1]acpsa_table1_production_2019!$C$1:$AM$1,0)),0)</f>
        <v>152344</v>
      </c>
      <c r="X59" s="14">
        <f>ROUND(INDEX([1]acpsa_table1_production_2019!$C$2:$AM$81,MATCH($A59,[1]acpsa_table1_production_2019!$B$2:$B$81,0),MATCH(X$4,[1]acpsa_table1_production_2019!$C$1:$AM$1,0)),0)</f>
        <v>76257</v>
      </c>
      <c r="Y59" s="14">
        <f>ROUND(INDEX([1]acpsa_table1_production_2019!$C$2:$AM$81,MATCH($A59,[1]acpsa_table1_production_2019!$B$2:$B$81,0),MATCH(Y$4,[1]acpsa_table1_production_2019!$C$1:$AM$1,0)),0)</f>
        <v>0</v>
      </c>
      <c r="Z59" s="14">
        <f>ROUND(INDEX([1]acpsa_table1_production_2019!$C$2:$AM$81,MATCH($A59,[1]acpsa_table1_production_2019!$B$2:$B$81,0),MATCH(Z$4,[1]acpsa_table1_production_2019!$C$1:$AM$1,0)),0)</f>
        <v>0</v>
      </c>
      <c r="AA59" s="14">
        <f>ROUND(INDEX([1]acpsa_table1_production_2019!$C$2:$AM$81,MATCH($A59,[1]acpsa_table1_production_2019!$B$2:$B$81,0),MATCH(AA$4,[1]acpsa_table1_production_2019!$C$1:$AM$1,0)),0)</f>
        <v>0</v>
      </c>
      <c r="AB59" s="14">
        <f>ROUND(INDEX([1]acpsa_table1_production_2019!$C$2:$AM$81,MATCH($A59,[1]acpsa_table1_production_2019!$B$2:$B$81,0),MATCH(AB$4,[1]acpsa_table1_production_2019!$C$1:$AM$1,0)),0)</f>
        <v>0</v>
      </c>
      <c r="AC59" s="15">
        <f>ROUND(INDEX([1]acpsa_table1_production_2019!$C$2:$AM$81,MATCH($A59,[1]acpsa_table1_production_2019!$B$2:$B$81,0),MATCH(AC$4,[1]acpsa_table1_production_2019!$C$1:$AM$1,0)),0)</f>
        <v>0</v>
      </c>
      <c r="AD59" s="16">
        <f>ROUND(INDEX([1]acpsa_table1_production_2019!$C$2:$AM$81,MATCH($A59,[1]acpsa_table1_production_2019!$B$2:$B$81,0),MATCH(AD$4,[1]acpsa_table1_production_2019!$C$1:$AM$1,0)),0)</f>
        <v>0</v>
      </c>
      <c r="AE59" s="16">
        <f>ROUND(INDEX([1]acpsa_table1_production_2019!$C$2:$AM$81,MATCH($A59,[1]acpsa_table1_production_2019!$B$2:$B$81,0),MATCH(AE$4,[1]acpsa_table1_production_2019!$C$1:$AM$1,0)),0)</f>
        <v>0</v>
      </c>
      <c r="AF59" s="16">
        <f>ROUND(INDEX([1]acpsa_table1_production_2019!$C$2:$AM$81,MATCH($A59,[1]acpsa_table1_production_2019!$B$2:$B$81,0),MATCH(AF$4,[1]acpsa_table1_production_2019!$C$1:$AM$1,0)),0)</f>
        <v>6676</v>
      </c>
      <c r="AG59" s="16">
        <f>ROUND(INDEX([1]acpsa_table1_production_2019!$C$2:$AM$81,MATCH($A59,[1]acpsa_table1_production_2019!$B$2:$B$81,0),MATCH(AG$4,[1]acpsa_table1_production_2019!$C$1:$AM$1,0)),0)</f>
        <v>0</v>
      </c>
      <c r="AH59" s="16">
        <f>ROUND(INDEX([1]acpsa_table1_production_2019!$C$2:$AM$81,MATCH($A59,[1]acpsa_table1_production_2019!$B$2:$B$81,0),MATCH(AH$4,[1]acpsa_table1_production_2019!$C$1:$AM$1,0)),0)</f>
        <v>0</v>
      </c>
      <c r="AI59" s="16">
        <f>ROUND(INDEX([1]acpsa_table1_production_2019!$C$2:$AM$81,MATCH($A59,[1]acpsa_table1_production_2019!$B$2:$B$81,0),MATCH(AI$4,[1]acpsa_table1_production_2019!$C$1:$AM$1,0)),0)</f>
        <v>504</v>
      </c>
      <c r="AJ59" s="16">
        <f>ROUND(INDEX([1]acpsa_table1_production_2019!$C$2:$AM$81,MATCH($A59,[1]acpsa_table1_production_2019!$B$2:$B$81,0),MATCH(AJ$4,[1]acpsa_table1_production_2019!$C$1:$AM$1,0)),0)</f>
        <v>4596</v>
      </c>
      <c r="AK59" s="16">
        <f>ROUND(INDEX([1]acpsa_table1_production_2019!$C$2:$AM$81,MATCH($A59,[1]acpsa_table1_production_2019!$B$2:$B$81,0),MATCH(AK$4,[1]acpsa_table1_production_2019!$C$1:$AM$1,0)),0)</f>
        <v>362083</v>
      </c>
    </row>
    <row r="60" spans="1:37" x14ac:dyDescent="0.3">
      <c r="A60" s="3" t="s">
        <v>24</v>
      </c>
      <c r="B60" s="14">
        <f>ROUND(INDEX([1]acpsa_table1_production_2019!$C$2:$AM$81,MATCH($A60,[1]acpsa_table1_production_2019!$B$2:$B$81,0),MATCH(B$4,[1]acpsa_table1_production_2019!$C$1:$AM$1,0)),0)</f>
        <v>0</v>
      </c>
      <c r="C60" s="14">
        <f>ROUND(INDEX([1]acpsa_table1_production_2019!$C$2:$AM$81,MATCH($A60,[1]acpsa_table1_production_2019!$B$2:$B$81,0),MATCH(C$4,[1]acpsa_table1_production_2019!$C$1:$AM$1,0)),0)</f>
        <v>0</v>
      </c>
      <c r="D60" s="14">
        <f>ROUND(INDEX([1]acpsa_table1_production_2019!$C$2:$AM$81,MATCH($A60,[1]acpsa_table1_production_2019!$B$2:$B$81,0),MATCH(D$4,[1]acpsa_table1_production_2019!$C$1:$AM$1,0)),0)</f>
        <v>0</v>
      </c>
      <c r="E60" s="14">
        <f>ROUND(INDEX([1]acpsa_table1_production_2019!$C$2:$AM$81,MATCH($A60,[1]acpsa_table1_production_2019!$B$2:$B$81,0),MATCH(E$4,[1]acpsa_table1_production_2019!$C$1:$AM$1,0)),0)</f>
        <v>0</v>
      </c>
      <c r="F60" s="14">
        <f>ROUND(INDEX([1]acpsa_table1_production_2019!$C$2:$AM$81,MATCH($A60,[1]acpsa_table1_production_2019!$B$2:$B$81,0),MATCH(F$4,[1]acpsa_table1_production_2019!$C$1:$AM$1,0)),0)</f>
        <v>0</v>
      </c>
      <c r="G60" s="14">
        <f>ROUND(INDEX([1]acpsa_table1_production_2019!$C$2:$AM$81,MATCH($A60,[1]acpsa_table1_production_2019!$B$2:$B$81,0),MATCH(G$4,[1]acpsa_table1_production_2019!$C$1:$AM$1,0)),0)</f>
        <v>0</v>
      </c>
      <c r="H60" s="14">
        <f>ROUND(INDEX([1]acpsa_table1_production_2019!$C$2:$AM$81,MATCH($A60,[1]acpsa_table1_production_2019!$B$2:$B$81,0),MATCH(H$4,[1]acpsa_table1_production_2019!$C$1:$AM$1,0)),0)</f>
        <v>0</v>
      </c>
      <c r="I60" s="14">
        <f>ROUND(INDEX([1]acpsa_table1_production_2019!$C$2:$AM$81,MATCH($A60,[1]acpsa_table1_production_2019!$B$2:$B$81,0),MATCH(I$4,[1]acpsa_table1_production_2019!$C$1:$AM$1,0)),0)</f>
        <v>0</v>
      </c>
      <c r="J60" s="14">
        <f>ROUND(INDEX([1]acpsa_table1_production_2019!$C$2:$AM$81,MATCH($A60,[1]acpsa_table1_production_2019!$B$2:$B$81,0),MATCH(J$4,[1]acpsa_table1_production_2019!$C$1:$AM$1,0)),0)</f>
        <v>0</v>
      </c>
      <c r="K60" s="14">
        <f>ROUND(INDEX([1]acpsa_table1_production_2019!$C$2:$AM$81,MATCH($A60,[1]acpsa_table1_production_2019!$B$2:$B$81,0),MATCH(K$4,[1]acpsa_table1_production_2019!$C$1:$AM$1,0)),0)</f>
        <v>0</v>
      </c>
      <c r="L60" s="14">
        <f>ROUND(INDEX([1]acpsa_table1_production_2019!$C$2:$AM$81,MATCH($A60,[1]acpsa_table1_production_2019!$B$2:$B$81,0),MATCH(L$4,[1]acpsa_table1_production_2019!$C$1:$AM$1,0)),0)</f>
        <v>0</v>
      </c>
      <c r="M60" s="15">
        <f>ROUND(INDEX([1]acpsa_table1_production_2019!$C$2:$AM$81,MATCH($A60,[1]acpsa_table1_production_2019!$B$2:$B$81,0),MATCH(M$4,[1]acpsa_table1_production_2019!$C$1:$AM$1,0)),0)</f>
        <v>0</v>
      </c>
      <c r="N60" s="16">
        <f>ROUND(INDEX([1]acpsa_table1_production_2019!$C$2:$AM$81,MATCH($A60,[1]acpsa_table1_production_2019!$B$2:$B$81,0),MATCH(N$4,[1]acpsa_table1_production_2019!$C$1:$AM$1,0)),0)</f>
        <v>0</v>
      </c>
      <c r="O60" s="16">
        <f>ROUND(INDEX([1]acpsa_table1_production_2019!$C$2:$AM$81,MATCH($A60,[1]acpsa_table1_production_2019!$B$2:$B$81,0),MATCH(O$4,[1]acpsa_table1_production_2019!$C$1:$AM$1,0)),0)</f>
        <v>0</v>
      </c>
      <c r="P60" s="16">
        <f>ROUND(INDEX([1]acpsa_table1_production_2019!$C$2:$AM$81,MATCH($A60,[1]acpsa_table1_production_2019!$B$2:$B$81,0),MATCH(P$4,[1]acpsa_table1_production_2019!$C$1:$AM$1,0)),0)</f>
        <v>0</v>
      </c>
      <c r="Q60" s="16">
        <f>ROUND(INDEX([1]acpsa_table1_production_2019!$C$2:$AM$81,MATCH($A60,[1]acpsa_table1_production_2019!$B$2:$B$81,0),MATCH(Q$4,[1]acpsa_table1_production_2019!$C$1:$AM$1,0)),0)</f>
        <v>0</v>
      </c>
      <c r="R60" s="16">
        <f>ROUND(INDEX([1]acpsa_table1_production_2019!$C$2:$AM$81,MATCH($A60,[1]acpsa_table1_production_2019!$B$2:$B$81,0),MATCH(R$4,[1]acpsa_table1_production_2019!$C$1:$AM$1,0)),0)</f>
        <v>0</v>
      </c>
      <c r="S60" s="16">
        <f>ROUND(INDEX([1]acpsa_table1_production_2019!$C$2:$AM$81,MATCH($A60,[1]acpsa_table1_production_2019!$B$2:$B$81,0),MATCH(S$4,[1]acpsa_table1_production_2019!$C$1:$AM$1,0)),0)</f>
        <v>0</v>
      </c>
      <c r="T60" s="16">
        <f>ROUND(INDEX([1]acpsa_table1_production_2019!$C$2:$AM$81,MATCH($A60,[1]acpsa_table1_production_2019!$B$2:$B$81,0),MATCH(T$4,[1]acpsa_table1_production_2019!$C$1:$AM$1,0)),0)</f>
        <v>0</v>
      </c>
      <c r="U60" s="16">
        <f>ROUND(INDEX([1]acpsa_table1_production_2019!$C$2:$AM$81,MATCH($A60,[1]acpsa_table1_production_2019!$B$2:$B$81,0),MATCH(U$4,[1]acpsa_table1_production_2019!$C$1:$AM$1,0)),0)</f>
        <v>0</v>
      </c>
      <c r="V60" s="100">
        <f>ROUND(INDEX([1]acpsa_table1_production_2019!$C$2:$AM$81,MATCH($A60,[1]acpsa_table1_production_2019!$B$2:$B$81,0),MATCH(V$4,[1]acpsa_table1_production_2019!$C$1:$AM$1,0)),0)</f>
        <v>0</v>
      </c>
      <c r="W60" s="14">
        <f>ROUND(INDEX([1]acpsa_table1_production_2019!$C$2:$AM$81,MATCH($A60,[1]acpsa_table1_production_2019!$B$2:$B$81,0),MATCH(W$4,[1]acpsa_table1_production_2019!$C$1:$AM$1,0)),0)</f>
        <v>151109</v>
      </c>
      <c r="X60" s="14">
        <f>ROUND(INDEX([1]acpsa_table1_production_2019!$C$2:$AM$81,MATCH($A60,[1]acpsa_table1_production_2019!$B$2:$B$81,0),MATCH(X$4,[1]acpsa_table1_production_2019!$C$1:$AM$1,0)),0)</f>
        <v>0</v>
      </c>
      <c r="Y60" s="14">
        <f>ROUND(INDEX([1]acpsa_table1_production_2019!$C$2:$AM$81,MATCH($A60,[1]acpsa_table1_production_2019!$B$2:$B$81,0),MATCH(Y$4,[1]acpsa_table1_production_2019!$C$1:$AM$1,0)),0)</f>
        <v>0</v>
      </c>
      <c r="Z60" s="14">
        <f>ROUND(INDEX([1]acpsa_table1_production_2019!$C$2:$AM$81,MATCH($A60,[1]acpsa_table1_production_2019!$B$2:$B$81,0),MATCH(Z$4,[1]acpsa_table1_production_2019!$C$1:$AM$1,0)),0)</f>
        <v>0</v>
      </c>
      <c r="AA60" s="14">
        <f>ROUND(INDEX([1]acpsa_table1_production_2019!$C$2:$AM$81,MATCH($A60,[1]acpsa_table1_production_2019!$B$2:$B$81,0),MATCH(AA$4,[1]acpsa_table1_production_2019!$C$1:$AM$1,0)),0)</f>
        <v>0</v>
      </c>
      <c r="AB60" s="14">
        <f>ROUND(INDEX([1]acpsa_table1_production_2019!$C$2:$AM$81,MATCH($A60,[1]acpsa_table1_production_2019!$B$2:$B$81,0),MATCH(AB$4,[1]acpsa_table1_production_2019!$C$1:$AM$1,0)),0)</f>
        <v>0</v>
      </c>
      <c r="AC60" s="15">
        <f>ROUND(INDEX([1]acpsa_table1_production_2019!$C$2:$AM$81,MATCH($A60,[1]acpsa_table1_production_2019!$B$2:$B$81,0),MATCH(AC$4,[1]acpsa_table1_production_2019!$C$1:$AM$1,0)),0)</f>
        <v>0</v>
      </c>
      <c r="AD60" s="16">
        <f>ROUND(INDEX([1]acpsa_table1_production_2019!$C$2:$AM$81,MATCH($A60,[1]acpsa_table1_production_2019!$B$2:$B$81,0),MATCH(AD$4,[1]acpsa_table1_production_2019!$C$1:$AM$1,0)),0)</f>
        <v>0</v>
      </c>
      <c r="AE60" s="16">
        <f>ROUND(INDEX([1]acpsa_table1_production_2019!$C$2:$AM$81,MATCH($A60,[1]acpsa_table1_production_2019!$B$2:$B$81,0),MATCH(AE$4,[1]acpsa_table1_production_2019!$C$1:$AM$1,0)),0)</f>
        <v>0</v>
      </c>
      <c r="AF60" s="16">
        <f>ROUND(INDEX([1]acpsa_table1_production_2019!$C$2:$AM$81,MATCH($A60,[1]acpsa_table1_production_2019!$B$2:$B$81,0),MATCH(AF$4,[1]acpsa_table1_production_2019!$C$1:$AM$1,0)),0)</f>
        <v>0</v>
      </c>
      <c r="AG60" s="16">
        <f>ROUND(INDEX([1]acpsa_table1_production_2019!$C$2:$AM$81,MATCH($A60,[1]acpsa_table1_production_2019!$B$2:$B$81,0),MATCH(AG$4,[1]acpsa_table1_production_2019!$C$1:$AM$1,0)),0)</f>
        <v>0</v>
      </c>
      <c r="AH60" s="16">
        <f>ROUND(INDEX([1]acpsa_table1_production_2019!$C$2:$AM$81,MATCH($A60,[1]acpsa_table1_production_2019!$B$2:$B$81,0),MATCH(AH$4,[1]acpsa_table1_production_2019!$C$1:$AM$1,0)),0)</f>
        <v>0</v>
      </c>
      <c r="AI60" s="16">
        <f>ROUND(INDEX([1]acpsa_table1_production_2019!$C$2:$AM$81,MATCH($A60,[1]acpsa_table1_production_2019!$B$2:$B$81,0),MATCH(AI$4,[1]acpsa_table1_production_2019!$C$1:$AM$1,0)),0)</f>
        <v>0</v>
      </c>
      <c r="AJ60" s="16">
        <f>ROUND(INDEX([1]acpsa_table1_production_2019!$C$2:$AM$81,MATCH($A60,[1]acpsa_table1_production_2019!$B$2:$B$81,0),MATCH(AJ$4,[1]acpsa_table1_production_2019!$C$1:$AM$1,0)),0)</f>
        <v>2432</v>
      </c>
      <c r="AK60" s="16">
        <f>ROUND(INDEX([1]acpsa_table1_production_2019!$C$2:$AM$81,MATCH($A60,[1]acpsa_table1_production_2019!$B$2:$B$81,0),MATCH(AK$4,[1]acpsa_table1_production_2019!$C$1:$AM$1,0)),0)</f>
        <v>153541</v>
      </c>
    </row>
    <row r="61" spans="1:37" x14ac:dyDescent="0.3">
      <c r="A61" s="3" t="s">
        <v>23</v>
      </c>
      <c r="B61" s="14">
        <f>ROUND(INDEX([1]acpsa_table1_production_2019!$C$2:$AM$81,MATCH($A61,[1]acpsa_table1_production_2019!$B$2:$B$81,0),MATCH(B$4,[1]acpsa_table1_production_2019!$C$1:$AM$1,0)),0)</f>
        <v>0</v>
      </c>
      <c r="C61" s="14">
        <f>ROUND(INDEX([1]acpsa_table1_production_2019!$C$2:$AM$81,MATCH($A61,[1]acpsa_table1_production_2019!$B$2:$B$81,0),MATCH(C$4,[1]acpsa_table1_production_2019!$C$1:$AM$1,0)),0)</f>
        <v>0</v>
      </c>
      <c r="D61" s="14">
        <f>ROUND(INDEX([1]acpsa_table1_production_2019!$C$2:$AM$81,MATCH($A61,[1]acpsa_table1_production_2019!$B$2:$B$81,0),MATCH(D$4,[1]acpsa_table1_production_2019!$C$1:$AM$1,0)),0)</f>
        <v>0</v>
      </c>
      <c r="E61" s="14">
        <f>ROUND(INDEX([1]acpsa_table1_production_2019!$C$2:$AM$81,MATCH($A61,[1]acpsa_table1_production_2019!$B$2:$B$81,0),MATCH(E$4,[1]acpsa_table1_production_2019!$C$1:$AM$1,0)),0)</f>
        <v>0</v>
      </c>
      <c r="F61" s="14">
        <f>ROUND(INDEX([1]acpsa_table1_production_2019!$C$2:$AM$81,MATCH($A61,[1]acpsa_table1_production_2019!$B$2:$B$81,0),MATCH(F$4,[1]acpsa_table1_production_2019!$C$1:$AM$1,0)),0)</f>
        <v>0</v>
      </c>
      <c r="G61" s="14">
        <f>ROUND(INDEX([1]acpsa_table1_production_2019!$C$2:$AM$81,MATCH($A61,[1]acpsa_table1_production_2019!$B$2:$B$81,0),MATCH(G$4,[1]acpsa_table1_production_2019!$C$1:$AM$1,0)),0)</f>
        <v>0</v>
      </c>
      <c r="H61" s="14">
        <f>ROUND(INDEX([1]acpsa_table1_production_2019!$C$2:$AM$81,MATCH($A61,[1]acpsa_table1_production_2019!$B$2:$B$81,0),MATCH(H$4,[1]acpsa_table1_production_2019!$C$1:$AM$1,0)),0)</f>
        <v>0</v>
      </c>
      <c r="I61" s="14">
        <f>ROUND(INDEX([1]acpsa_table1_production_2019!$C$2:$AM$81,MATCH($A61,[1]acpsa_table1_production_2019!$B$2:$B$81,0),MATCH(I$4,[1]acpsa_table1_production_2019!$C$1:$AM$1,0)),0)</f>
        <v>0</v>
      </c>
      <c r="J61" s="14">
        <f>ROUND(INDEX([1]acpsa_table1_production_2019!$C$2:$AM$81,MATCH($A61,[1]acpsa_table1_production_2019!$B$2:$B$81,0),MATCH(J$4,[1]acpsa_table1_production_2019!$C$1:$AM$1,0)),0)</f>
        <v>0</v>
      </c>
      <c r="K61" s="14">
        <f>ROUND(INDEX([1]acpsa_table1_production_2019!$C$2:$AM$81,MATCH($A61,[1]acpsa_table1_production_2019!$B$2:$B$81,0),MATCH(K$4,[1]acpsa_table1_production_2019!$C$1:$AM$1,0)),0)</f>
        <v>0</v>
      </c>
      <c r="L61" s="14">
        <f>ROUND(INDEX([1]acpsa_table1_production_2019!$C$2:$AM$81,MATCH($A61,[1]acpsa_table1_production_2019!$B$2:$B$81,0),MATCH(L$4,[1]acpsa_table1_production_2019!$C$1:$AM$1,0)),0)</f>
        <v>0</v>
      </c>
      <c r="M61" s="15">
        <f>ROUND(INDEX([1]acpsa_table1_production_2019!$C$2:$AM$81,MATCH($A61,[1]acpsa_table1_production_2019!$B$2:$B$81,0),MATCH(M$4,[1]acpsa_table1_production_2019!$C$1:$AM$1,0)),0)</f>
        <v>0</v>
      </c>
      <c r="N61" s="16">
        <f>ROUND(INDEX([1]acpsa_table1_production_2019!$C$2:$AM$81,MATCH($A61,[1]acpsa_table1_production_2019!$B$2:$B$81,0),MATCH(N$4,[1]acpsa_table1_production_2019!$C$1:$AM$1,0)),0)</f>
        <v>0</v>
      </c>
      <c r="O61" s="16">
        <f>ROUND(INDEX([1]acpsa_table1_production_2019!$C$2:$AM$81,MATCH($A61,[1]acpsa_table1_production_2019!$B$2:$B$81,0),MATCH(O$4,[1]acpsa_table1_production_2019!$C$1:$AM$1,0)),0)</f>
        <v>0</v>
      </c>
      <c r="P61" s="16">
        <f>ROUND(INDEX([1]acpsa_table1_production_2019!$C$2:$AM$81,MATCH($A61,[1]acpsa_table1_production_2019!$B$2:$B$81,0),MATCH(P$4,[1]acpsa_table1_production_2019!$C$1:$AM$1,0)),0)</f>
        <v>0</v>
      </c>
      <c r="Q61" s="16">
        <f>ROUND(INDEX([1]acpsa_table1_production_2019!$C$2:$AM$81,MATCH($A61,[1]acpsa_table1_production_2019!$B$2:$B$81,0),MATCH(Q$4,[1]acpsa_table1_production_2019!$C$1:$AM$1,0)),0)</f>
        <v>0</v>
      </c>
      <c r="R61" s="16">
        <f>ROUND(INDEX([1]acpsa_table1_production_2019!$C$2:$AM$81,MATCH($A61,[1]acpsa_table1_production_2019!$B$2:$B$81,0),MATCH(R$4,[1]acpsa_table1_production_2019!$C$1:$AM$1,0)),0)</f>
        <v>0</v>
      </c>
      <c r="S61" s="16">
        <f>ROUND(INDEX([1]acpsa_table1_production_2019!$C$2:$AM$81,MATCH($A61,[1]acpsa_table1_production_2019!$B$2:$B$81,0),MATCH(S$4,[1]acpsa_table1_production_2019!$C$1:$AM$1,0)),0)</f>
        <v>0</v>
      </c>
      <c r="T61" s="16">
        <f>ROUND(INDEX([1]acpsa_table1_production_2019!$C$2:$AM$81,MATCH($A61,[1]acpsa_table1_production_2019!$B$2:$B$81,0),MATCH(T$4,[1]acpsa_table1_production_2019!$C$1:$AM$1,0)),0)</f>
        <v>0</v>
      </c>
      <c r="U61" s="16">
        <f>ROUND(INDEX([1]acpsa_table1_production_2019!$C$2:$AM$81,MATCH($A61,[1]acpsa_table1_production_2019!$B$2:$B$81,0),MATCH(U$4,[1]acpsa_table1_production_2019!$C$1:$AM$1,0)),0)</f>
        <v>150</v>
      </c>
      <c r="V61" s="100">
        <f>ROUND(INDEX([1]acpsa_table1_production_2019!$C$2:$AM$81,MATCH($A61,[1]acpsa_table1_production_2019!$B$2:$B$81,0),MATCH(V$4,[1]acpsa_table1_production_2019!$C$1:$AM$1,0)),0)</f>
        <v>17439</v>
      </c>
      <c r="W61" s="14">
        <f>ROUND(INDEX([1]acpsa_table1_production_2019!$C$2:$AM$81,MATCH($A61,[1]acpsa_table1_production_2019!$B$2:$B$81,0),MATCH(W$4,[1]acpsa_table1_production_2019!$C$1:$AM$1,0)),0)</f>
        <v>306</v>
      </c>
      <c r="X61" s="14">
        <f>ROUND(INDEX([1]acpsa_table1_production_2019!$C$2:$AM$81,MATCH($A61,[1]acpsa_table1_production_2019!$B$2:$B$81,0),MATCH(X$4,[1]acpsa_table1_production_2019!$C$1:$AM$1,0)),0)</f>
        <v>0</v>
      </c>
      <c r="Y61" s="14">
        <f>ROUND(INDEX([1]acpsa_table1_production_2019!$C$2:$AM$81,MATCH($A61,[1]acpsa_table1_production_2019!$B$2:$B$81,0),MATCH(Y$4,[1]acpsa_table1_production_2019!$C$1:$AM$1,0)),0)</f>
        <v>0</v>
      </c>
      <c r="Z61" s="14">
        <f>ROUND(INDEX([1]acpsa_table1_production_2019!$C$2:$AM$81,MATCH($A61,[1]acpsa_table1_production_2019!$B$2:$B$81,0),MATCH(Z$4,[1]acpsa_table1_production_2019!$C$1:$AM$1,0)),0)</f>
        <v>0</v>
      </c>
      <c r="AA61" s="14">
        <f>ROUND(INDEX([1]acpsa_table1_production_2019!$C$2:$AM$81,MATCH($A61,[1]acpsa_table1_production_2019!$B$2:$B$81,0),MATCH(AA$4,[1]acpsa_table1_production_2019!$C$1:$AM$1,0)),0)</f>
        <v>0</v>
      </c>
      <c r="AB61" s="14">
        <f>ROUND(INDEX([1]acpsa_table1_production_2019!$C$2:$AM$81,MATCH($A61,[1]acpsa_table1_production_2019!$B$2:$B$81,0),MATCH(AB$4,[1]acpsa_table1_production_2019!$C$1:$AM$1,0)),0)</f>
        <v>0</v>
      </c>
      <c r="AC61" s="15">
        <f>ROUND(INDEX([1]acpsa_table1_production_2019!$C$2:$AM$81,MATCH($A61,[1]acpsa_table1_production_2019!$B$2:$B$81,0),MATCH(AC$4,[1]acpsa_table1_production_2019!$C$1:$AM$1,0)),0)</f>
        <v>0</v>
      </c>
      <c r="AD61" s="16">
        <f>ROUND(INDEX([1]acpsa_table1_production_2019!$C$2:$AM$81,MATCH($A61,[1]acpsa_table1_production_2019!$B$2:$B$81,0),MATCH(AD$4,[1]acpsa_table1_production_2019!$C$1:$AM$1,0)),0)</f>
        <v>0</v>
      </c>
      <c r="AE61" s="16">
        <f>ROUND(INDEX([1]acpsa_table1_production_2019!$C$2:$AM$81,MATCH($A61,[1]acpsa_table1_production_2019!$B$2:$B$81,0),MATCH(AE$4,[1]acpsa_table1_production_2019!$C$1:$AM$1,0)),0)</f>
        <v>0</v>
      </c>
      <c r="AF61" s="16">
        <f>ROUND(INDEX([1]acpsa_table1_production_2019!$C$2:$AM$81,MATCH($A61,[1]acpsa_table1_production_2019!$B$2:$B$81,0),MATCH(AF$4,[1]acpsa_table1_production_2019!$C$1:$AM$1,0)),0)</f>
        <v>0</v>
      </c>
      <c r="AG61" s="16">
        <f>ROUND(INDEX([1]acpsa_table1_production_2019!$C$2:$AM$81,MATCH($A61,[1]acpsa_table1_production_2019!$B$2:$B$81,0),MATCH(AG$4,[1]acpsa_table1_production_2019!$C$1:$AM$1,0)),0)</f>
        <v>0</v>
      </c>
      <c r="AH61" s="16">
        <f>ROUND(INDEX([1]acpsa_table1_production_2019!$C$2:$AM$81,MATCH($A61,[1]acpsa_table1_production_2019!$B$2:$B$81,0),MATCH(AH$4,[1]acpsa_table1_production_2019!$C$1:$AM$1,0)),0)</f>
        <v>0</v>
      </c>
      <c r="AI61" s="16">
        <f>ROUND(INDEX([1]acpsa_table1_production_2019!$C$2:$AM$81,MATCH($A61,[1]acpsa_table1_production_2019!$B$2:$B$81,0),MATCH(AI$4,[1]acpsa_table1_production_2019!$C$1:$AM$1,0)),0)</f>
        <v>0</v>
      </c>
      <c r="AJ61" s="16">
        <f>ROUND(INDEX([1]acpsa_table1_production_2019!$C$2:$AM$81,MATCH($A61,[1]acpsa_table1_production_2019!$B$2:$B$81,0),MATCH(AJ$4,[1]acpsa_table1_production_2019!$C$1:$AM$1,0)),0)</f>
        <v>44</v>
      </c>
      <c r="AK61" s="16">
        <f>ROUND(INDEX([1]acpsa_table1_production_2019!$C$2:$AM$81,MATCH($A61,[1]acpsa_table1_production_2019!$B$2:$B$81,0),MATCH(AK$4,[1]acpsa_table1_production_2019!$C$1:$AM$1,0)),0)</f>
        <v>17940</v>
      </c>
    </row>
    <row r="62" spans="1:37" x14ac:dyDescent="0.3">
      <c r="A62" s="3" t="s">
        <v>22</v>
      </c>
      <c r="B62" s="14">
        <f>ROUND(INDEX([1]acpsa_table1_production_2019!$C$2:$AM$81,MATCH($A62,[1]acpsa_table1_production_2019!$B$2:$B$81,0),MATCH(B$4,[1]acpsa_table1_production_2019!$C$1:$AM$1,0)),0)</f>
        <v>0</v>
      </c>
      <c r="C62" s="14">
        <f>ROUND(INDEX([1]acpsa_table1_production_2019!$C$2:$AM$81,MATCH($A62,[1]acpsa_table1_production_2019!$B$2:$B$81,0),MATCH(C$4,[1]acpsa_table1_production_2019!$C$1:$AM$1,0)),0)</f>
        <v>0</v>
      </c>
      <c r="D62" s="14">
        <f>ROUND(INDEX([1]acpsa_table1_production_2019!$C$2:$AM$81,MATCH($A62,[1]acpsa_table1_production_2019!$B$2:$B$81,0),MATCH(D$4,[1]acpsa_table1_production_2019!$C$1:$AM$1,0)),0)</f>
        <v>0</v>
      </c>
      <c r="E62" s="14">
        <f>ROUND(INDEX([1]acpsa_table1_production_2019!$C$2:$AM$81,MATCH($A62,[1]acpsa_table1_production_2019!$B$2:$B$81,0),MATCH(E$4,[1]acpsa_table1_production_2019!$C$1:$AM$1,0)),0)</f>
        <v>0</v>
      </c>
      <c r="F62" s="14">
        <f>ROUND(INDEX([1]acpsa_table1_production_2019!$C$2:$AM$81,MATCH($A62,[1]acpsa_table1_production_2019!$B$2:$B$81,0),MATCH(F$4,[1]acpsa_table1_production_2019!$C$1:$AM$1,0)),0)</f>
        <v>0</v>
      </c>
      <c r="G62" s="14">
        <f>ROUND(INDEX([1]acpsa_table1_production_2019!$C$2:$AM$81,MATCH($A62,[1]acpsa_table1_production_2019!$B$2:$B$81,0),MATCH(G$4,[1]acpsa_table1_production_2019!$C$1:$AM$1,0)),0)</f>
        <v>0</v>
      </c>
      <c r="H62" s="14">
        <f>ROUND(INDEX([1]acpsa_table1_production_2019!$C$2:$AM$81,MATCH($A62,[1]acpsa_table1_production_2019!$B$2:$B$81,0),MATCH(H$4,[1]acpsa_table1_production_2019!$C$1:$AM$1,0)),0)</f>
        <v>0</v>
      </c>
      <c r="I62" s="14">
        <f>ROUND(INDEX([1]acpsa_table1_production_2019!$C$2:$AM$81,MATCH($A62,[1]acpsa_table1_production_2019!$B$2:$B$81,0),MATCH(I$4,[1]acpsa_table1_production_2019!$C$1:$AM$1,0)),0)</f>
        <v>0</v>
      </c>
      <c r="J62" s="14">
        <f>ROUND(INDEX([1]acpsa_table1_production_2019!$C$2:$AM$81,MATCH($A62,[1]acpsa_table1_production_2019!$B$2:$B$81,0),MATCH(J$4,[1]acpsa_table1_production_2019!$C$1:$AM$1,0)),0)</f>
        <v>0</v>
      </c>
      <c r="K62" s="14">
        <f>ROUND(INDEX([1]acpsa_table1_production_2019!$C$2:$AM$81,MATCH($A62,[1]acpsa_table1_production_2019!$B$2:$B$81,0),MATCH(K$4,[1]acpsa_table1_production_2019!$C$1:$AM$1,0)),0)</f>
        <v>0</v>
      </c>
      <c r="L62" s="14">
        <f>ROUND(INDEX([1]acpsa_table1_production_2019!$C$2:$AM$81,MATCH($A62,[1]acpsa_table1_production_2019!$B$2:$B$81,0),MATCH(L$4,[1]acpsa_table1_production_2019!$C$1:$AM$1,0)),0)</f>
        <v>0</v>
      </c>
      <c r="M62" s="15">
        <f>ROUND(INDEX([1]acpsa_table1_production_2019!$C$2:$AM$81,MATCH($A62,[1]acpsa_table1_production_2019!$B$2:$B$81,0),MATCH(M$4,[1]acpsa_table1_production_2019!$C$1:$AM$1,0)),0)</f>
        <v>0</v>
      </c>
      <c r="N62" s="16">
        <f>ROUND(INDEX([1]acpsa_table1_production_2019!$C$2:$AM$81,MATCH($A62,[1]acpsa_table1_production_2019!$B$2:$B$81,0),MATCH(N$4,[1]acpsa_table1_production_2019!$C$1:$AM$1,0)),0)</f>
        <v>0</v>
      </c>
      <c r="O62" s="16">
        <f>ROUND(INDEX([1]acpsa_table1_production_2019!$C$2:$AM$81,MATCH($A62,[1]acpsa_table1_production_2019!$B$2:$B$81,0),MATCH(O$4,[1]acpsa_table1_production_2019!$C$1:$AM$1,0)),0)</f>
        <v>0</v>
      </c>
      <c r="P62" s="16">
        <f>ROUND(INDEX([1]acpsa_table1_production_2019!$C$2:$AM$81,MATCH($A62,[1]acpsa_table1_production_2019!$B$2:$B$81,0),MATCH(P$4,[1]acpsa_table1_production_2019!$C$1:$AM$1,0)),0)</f>
        <v>0</v>
      </c>
      <c r="Q62" s="16">
        <f>ROUND(INDEX([1]acpsa_table1_production_2019!$C$2:$AM$81,MATCH($A62,[1]acpsa_table1_production_2019!$B$2:$B$81,0),MATCH(Q$4,[1]acpsa_table1_production_2019!$C$1:$AM$1,0)),0)</f>
        <v>0</v>
      </c>
      <c r="R62" s="16">
        <f>ROUND(INDEX([1]acpsa_table1_production_2019!$C$2:$AM$81,MATCH($A62,[1]acpsa_table1_production_2019!$B$2:$B$81,0),MATCH(R$4,[1]acpsa_table1_production_2019!$C$1:$AM$1,0)),0)</f>
        <v>0</v>
      </c>
      <c r="S62" s="16">
        <f>ROUND(INDEX([1]acpsa_table1_production_2019!$C$2:$AM$81,MATCH($A62,[1]acpsa_table1_production_2019!$B$2:$B$81,0),MATCH(S$4,[1]acpsa_table1_production_2019!$C$1:$AM$1,0)),0)</f>
        <v>0</v>
      </c>
      <c r="T62" s="16">
        <f>ROUND(INDEX([1]acpsa_table1_production_2019!$C$2:$AM$81,MATCH($A62,[1]acpsa_table1_production_2019!$B$2:$B$81,0),MATCH(T$4,[1]acpsa_table1_production_2019!$C$1:$AM$1,0)),0)</f>
        <v>0</v>
      </c>
      <c r="U62" s="16">
        <f>ROUND(INDEX([1]acpsa_table1_production_2019!$C$2:$AM$81,MATCH($A62,[1]acpsa_table1_production_2019!$B$2:$B$81,0),MATCH(U$4,[1]acpsa_table1_production_2019!$C$1:$AM$1,0)),0)</f>
        <v>19004</v>
      </c>
      <c r="V62" s="100">
        <f>ROUND(INDEX([1]acpsa_table1_production_2019!$C$2:$AM$81,MATCH($A62,[1]acpsa_table1_production_2019!$B$2:$B$81,0),MATCH(V$4,[1]acpsa_table1_production_2019!$C$1:$AM$1,0)),0)</f>
        <v>16</v>
      </c>
      <c r="W62" s="14">
        <f>ROUND(INDEX([1]acpsa_table1_production_2019!$C$2:$AM$81,MATCH($A62,[1]acpsa_table1_production_2019!$B$2:$B$81,0),MATCH(W$4,[1]acpsa_table1_production_2019!$C$1:$AM$1,0)),0)</f>
        <v>0</v>
      </c>
      <c r="X62" s="14">
        <f>ROUND(INDEX([1]acpsa_table1_production_2019!$C$2:$AM$81,MATCH($A62,[1]acpsa_table1_production_2019!$B$2:$B$81,0),MATCH(X$4,[1]acpsa_table1_production_2019!$C$1:$AM$1,0)),0)</f>
        <v>0</v>
      </c>
      <c r="Y62" s="14">
        <f>ROUND(INDEX([1]acpsa_table1_production_2019!$C$2:$AM$81,MATCH($A62,[1]acpsa_table1_production_2019!$B$2:$B$81,0),MATCH(Y$4,[1]acpsa_table1_production_2019!$C$1:$AM$1,0)),0)</f>
        <v>0</v>
      </c>
      <c r="Z62" s="14">
        <f>ROUND(INDEX([1]acpsa_table1_production_2019!$C$2:$AM$81,MATCH($A62,[1]acpsa_table1_production_2019!$B$2:$B$81,0),MATCH(Z$4,[1]acpsa_table1_production_2019!$C$1:$AM$1,0)),0)</f>
        <v>0</v>
      </c>
      <c r="AA62" s="14">
        <f>ROUND(INDEX([1]acpsa_table1_production_2019!$C$2:$AM$81,MATCH($A62,[1]acpsa_table1_production_2019!$B$2:$B$81,0),MATCH(AA$4,[1]acpsa_table1_production_2019!$C$1:$AM$1,0)),0)</f>
        <v>0</v>
      </c>
      <c r="AB62" s="14">
        <f>ROUND(INDEX([1]acpsa_table1_production_2019!$C$2:$AM$81,MATCH($A62,[1]acpsa_table1_production_2019!$B$2:$B$81,0),MATCH(AB$4,[1]acpsa_table1_production_2019!$C$1:$AM$1,0)),0)</f>
        <v>0</v>
      </c>
      <c r="AC62" s="15">
        <f>ROUND(INDEX([1]acpsa_table1_production_2019!$C$2:$AM$81,MATCH($A62,[1]acpsa_table1_production_2019!$B$2:$B$81,0),MATCH(AC$4,[1]acpsa_table1_production_2019!$C$1:$AM$1,0)),0)</f>
        <v>0</v>
      </c>
      <c r="AD62" s="16">
        <f>ROUND(INDEX([1]acpsa_table1_production_2019!$C$2:$AM$81,MATCH($A62,[1]acpsa_table1_production_2019!$B$2:$B$81,0),MATCH(AD$4,[1]acpsa_table1_production_2019!$C$1:$AM$1,0)),0)</f>
        <v>0</v>
      </c>
      <c r="AE62" s="16">
        <f>ROUND(INDEX([1]acpsa_table1_production_2019!$C$2:$AM$81,MATCH($A62,[1]acpsa_table1_production_2019!$B$2:$B$81,0),MATCH(AE$4,[1]acpsa_table1_production_2019!$C$1:$AM$1,0)),0)</f>
        <v>0</v>
      </c>
      <c r="AF62" s="16">
        <f>ROUND(INDEX([1]acpsa_table1_production_2019!$C$2:$AM$81,MATCH($A62,[1]acpsa_table1_production_2019!$B$2:$B$81,0),MATCH(AF$4,[1]acpsa_table1_production_2019!$C$1:$AM$1,0)),0)</f>
        <v>1</v>
      </c>
      <c r="AG62" s="16">
        <f>ROUND(INDEX([1]acpsa_table1_production_2019!$C$2:$AM$81,MATCH($A62,[1]acpsa_table1_production_2019!$B$2:$B$81,0),MATCH(AG$4,[1]acpsa_table1_production_2019!$C$1:$AM$1,0)),0)</f>
        <v>0</v>
      </c>
      <c r="AH62" s="16">
        <f>ROUND(INDEX([1]acpsa_table1_production_2019!$C$2:$AM$81,MATCH($A62,[1]acpsa_table1_production_2019!$B$2:$B$81,0),MATCH(AH$4,[1]acpsa_table1_production_2019!$C$1:$AM$1,0)),0)</f>
        <v>0</v>
      </c>
      <c r="AI62" s="16">
        <f>ROUND(INDEX([1]acpsa_table1_production_2019!$C$2:$AM$81,MATCH($A62,[1]acpsa_table1_production_2019!$B$2:$B$81,0),MATCH(AI$4,[1]acpsa_table1_production_2019!$C$1:$AM$1,0)),0)</f>
        <v>504</v>
      </c>
      <c r="AJ62" s="16">
        <f>ROUND(INDEX([1]acpsa_table1_production_2019!$C$2:$AM$81,MATCH($A62,[1]acpsa_table1_production_2019!$B$2:$B$81,0),MATCH(AJ$4,[1]acpsa_table1_production_2019!$C$1:$AM$1,0)),0)</f>
        <v>18</v>
      </c>
      <c r="AK62" s="16">
        <f>ROUND(INDEX([1]acpsa_table1_production_2019!$C$2:$AM$81,MATCH($A62,[1]acpsa_table1_production_2019!$B$2:$B$81,0),MATCH(AK$4,[1]acpsa_table1_production_2019!$C$1:$AM$1,0)),0)</f>
        <v>19543</v>
      </c>
    </row>
    <row r="63" spans="1:37" x14ac:dyDescent="0.3">
      <c r="A63" s="3" t="s">
        <v>77</v>
      </c>
      <c r="B63" s="14">
        <f>ROUND(INDEX([1]acpsa_table1_production_2019!$C$2:$AM$81,MATCH($A63,[1]acpsa_table1_production_2019!$B$2:$B$81,0),MATCH(B$4,[1]acpsa_table1_production_2019!$C$1:$AM$1,0)),0)</f>
        <v>0</v>
      </c>
      <c r="C63" s="14">
        <f>ROUND(INDEX([1]acpsa_table1_production_2019!$C$2:$AM$81,MATCH($A63,[1]acpsa_table1_production_2019!$B$2:$B$81,0),MATCH(C$4,[1]acpsa_table1_production_2019!$C$1:$AM$1,0)),0)</f>
        <v>0</v>
      </c>
      <c r="D63" s="14">
        <f>ROUND(INDEX([1]acpsa_table1_production_2019!$C$2:$AM$81,MATCH($A63,[1]acpsa_table1_production_2019!$B$2:$B$81,0),MATCH(D$4,[1]acpsa_table1_production_2019!$C$1:$AM$1,0)),0)</f>
        <v>0</v>
      </c>
      <c r="E63" s="14">
        <f>ROUND(INDEX([1]acpsa_table1_production_2019!$C$2:$AM$81,MATCH($A63,[1]acpsa_table1_production_2019!$B$2:$B$81,0),MATCH(E$4,[1]acpsa_table1_production_2019!$C$1:$AM$1,0)),0)</f>
        <v>0</v>
      </c>
      <c r="F63" s="14">
        <f>ROUND(INDEX([1]acpsa_table1_production_2019!$C$2:$AM$81,MATCH($A63,[1]acpsa_table1_production_2019!$B$2:$B$81,0),MATCH(F$4,[1]acpsa_table1_production_2019!$C$1:$AM$1,0)),0)</f>
        <v>0</v>
      </c>
      <c r="G63" s="14">
        <f>ROUND(INDEX([1]acpsa_table1_production_2019!$C$2:$AM$81,MATCH($A63,[1]acpsa_table1_production_2019!$B$2:$B$81,0),MATCH(G$4,[1]acpsa_table1_production_2019!$C$1:$AM$1,0)),0)</f>
        <v>0</v>
      </c>
      <c r="H63" s="14">
        <f>ROUND(INDEX([1]acpsa_table1_production_2019!$C$2:$AM$81,MATCH($A63,[1]acpsa_table1_production_2019!$B$2:$B$81,0),MATCH(H$4,[1]acpsa_table1_production_2019!$C$1:$AM$1,0)),0)</f>
        <v>0</v>
      </c>
      <c r="I63" s="14">
        <f>ROUND(INDEX([1]acpsa_table1_production_2019!$C$2:$AM$81,MATCH($A63,[1]acpsa_table1_production_2019!$B$2:$B$81,0),MATCH(I$4,[1]acpsa_table1_production_2019!$C$1:$AM$1,0)),0)</f>
        <v>0</v>
      </c>
      <c r="J63" s="14">
        <f>ROUND(INDEX([1]acpsa_table1_production_2019!$C$2:$AM$81,MATCH($A63,[1]acpsa_table1_production_2019!$B$2:$B$81,0),MATCH(J$4,[1]acpsa_table1_production_2019!$C$1:$AM$1,0)),0)</f>
        <v>0</v>
      </c>
      <c r="K63" s="14">
        <f>ROUND(INDEX([1]acpsa_table1_production_2019!$C$2:$AM$81,MATCH($A63,[1]acpsa_table1_production_2019!$B$2:$B$81,0),MATCH(K$4,[1]acpsa_table1_production_2019!$C$1:$AM$1,0)),0)</f>
        <v>0</v>
      </c>
      <c r="L63" s="14">
        <f>ROUND(INDEX([1]acpsa_table1_production_2019!$C$2:$AM$81,MATCH($A63,[1]acpsa_table1_production_2019!$B$2:$B$81,0),MATCH(L$4,[1]acpsa_table1_production_2019!$C$1:$AM$1,0)),0)</f>
        <v>0</v>
      </c>
      <c r="M63" s="15">
        <f>ROUND(INDEX([1]acpsa_table1_production_2019!$C$2:$AM$81,MATCH($A63,[1]acpsa_table1_production_2019!$B$2:$B$81,0),MATCH(M$4,[1]acpsa_table1_production_2019!$C$1:$AM$1,0)),0)</f>
        <v>0</v>
      </c>
      <c r="N63" s="16">
        <f>ROUND(INDEX([1]acpsa_table1_production_2019!$C$2:$AM$81,MATCH($A63,[1]acpsa_table1_production_2019!$B$2:$B$81,0),MATCH(N$4,[1]acpsa_table1_production_2019!$C$1:$AM$1,0)),0)</f>
        <v>0</v>
      </c>
      <c r="O63" s="16">
        <f>ROUND(INDEX([1]acpsa_table1_production_2019!$C$2:$AM$81,MATCH($A63,[1]acpsa_table1_production_2019!$B$2:$B$81,0),MATCH(O$4,[1]acpsa_table1_production_2019!$C$1:$AM$1,0)),0)</f>
        <v>0</v>
      </c>
      <c r="P63" s="16">
        <f>ROUND(INDEX([1]acpsa_table1_production_2019!$C$2:$AM$81,MATCH($A63,[1]acpsa_table1_production_2019!$B$2:$B$81,0),MATCH(P$4,[1]acpsa_table1_production_2019!$C$1:$AM$1,0)),0)</f>
        <v>0</v>
      </c>
      <c r="Q63" s="16">
        <f>ROUND(INDEX([1]acpsa_table1_production_2019!$C$2:$AM$81,MATCH($A63,[1]acpsa_table1_production_2019!$B$2:$B$81,0),MATCH(Q$4,[1]acpsa_table1_production_2019!$C$1:$AM$1,0)),0)</f>
        <v>0</v>
      </c>
      <c r="R63" s="16">
        <f>ROUND(INDEX([1]acpsa_table1_production_2019!$C$2:$AM$81,MATCH($A63,[1]acpsa_table1_production_2019!$B$2:$B$81,0),MATCH(R$4,[1]acpsa_table1_production_2019!$C$1:$AM$1,0)),0)</f>
        <v>0</v>
      </c>
      <c r="S63" s="16">
        <f>ROUND(INDEX([1]acpsa_table1_production_2019!$C$2:$AM$81,MATCH($A63,[1]acpsa_table1_production_2019!$B$2:$B$81,0),MATCH(S$4,[1]acpsa_table1_production_2019!$C$1:$AM$1,0)),0)</f>
        <v>0</v>
      </c>
      <c r="T63" s="16">
        <f>ROUND(INDEX([1]acpsa_table1_production_2019!$C$2:$AM$81,MATCH($A63,[1]acpsa_table1_production_2019!$B$2:$B$81,0),MATCH(T$4,[1]acpsa_table1_production_2019!$C$1:$AM$1,0)),0)</f>
        <v>0</v>
      </c>
      <c r="U63" s="16">
        <f>ROUND(INDEX([1]acpsa_table1_production_2019!$C$2:$AM$81,MATCH($A63,[1]acpsa_table1_production_2019!$B$2:$B$81,0),MATCH(U$4,[1]acpsa_table1_production_2019!$C$1:$AM$1,0)),0)</f>
        <v>85032</v>
      </c>
      <c r="V63" s="100">
        <f>ROUND(INDEX([1]acpsa_table1_production_2019!$C$2:$AM$81,MATCH($A63,[1]acpsa_table1_production_2019!$B$2:$B$81,0),MATCH(V$4,[1]acpsa_table1_production_2019!$C$1:$AM$1,0)),0)</f>
        <v>3</v>
      </c>
      <c r="W63" s="14">
        <f>ROUND(INDEX([1]acpsa_table1_production_2019!$C$2:$AM$81,MATCH($A63,[1]acpsa_table1_production_2019!$B$2:$B$81,0),MATCH(W$4,[1]acpsa_table1_production_2019!$C$1:$AM$1,0)),0)</f>
        <v>929</v>
      </c>
      <c r="X63" s="14">
        <f>ROUND(INDEX([1]acpsa_table1_production_2019!$C$2:$AM$81,MATCH($A63,[1]acpsa_table1_production_2019!$B$2:$B$81,0),MATCH(X$4,[1]acpsa_table1_production_2019!$C$1:$AM$1,0)),0)</f>
        <v>0</v>
      </c>
      <c r="Y63" s="14">
        <f>ROUND(INDEX([1]acpsa_table1_production_2019!$C$2:$AM$81,MATCH($A63,[1]acpsa_table1_production_2019!$B$2:$B$81,0),MATCH(Y$4,[1]acpsa_table1_production_2019!$C$1:$AM$1,0)),0)</f>
        <v>0</v>
      </c>
      <c r="Z63" s="14">
        <f>ROUND(INDEX([1]acpsa_table1_production_2019!$C$2:$AM$81,MATCH($A63,[1]acpsa_table1_production_2019!$B$2:$B$81,0),MATCH(Z$4,[1]acpsa_table1_production_2019!$C$1:$AM$1,0)),0)</f>
        <v>0</v>
      </c>
      <c r="AA63" s="14">
        <f>ROUND(INDEX([1]acpsa_table1_production_2019!$C$2:$AM$81,MATCH($A63,[1]acpsa_table1_production_2019!$B$2:$B$81,0),MATCH(AA$4,[1]acpsa_table1_production_2019!$C$1:$AM$1,0)),0)</f>
        <v>0</v>
      </c>
      <c r="AB63" s="14">
        <f>ROUND(INDEX([1]acpsa_table1_production_2019!$C$2:$AM$81,MATCH($A63,[1]acpsa_table1_production_2019!$B$2:$B$81,0),MATCH(AB$4,[1]acpsa_table1_production_2019!$C$1:$AM$1,0)),0)</f>
        <v>0</v>
      </c>
      <c r="AC63" s="15">
        <f>ROUND(INDEX([1]acpsa_table1_production_2019!$C$2:$AM$81,MATCH($A63,[1]acpsa_table1_production_2019!$B$2:$B$81,0),MATCH(AC$4,[1]acpsa_table1_production_2019!$C$1:$AM$1,0)),0)</f>
        <v>0</v>
      </c>
      <c r="AD63" s="16">
        <f>ROUND(INDEX([1]acpsa_table1_production_2019!$C$2:$AM$81,MATCH($A63,[1]acpsa_table1_production_2019!$B$2:$B$81,0),MATCH(AD$4,[1]acpsa_table1_production_2019!$C$1:$AM$1,0)),0)</f>
        <v>0</v>
      </c>
      <c r="AE63" s="16">
        <f>ROUND(INDEX([1]acpsa_table1_production_2019!$C$2:$AM$81,MATCH($A63,[1]acpsa_table1_production_2019!$B$2:$B$81,0),MATCH(AE$4,[1]acpsa_table1_production_2019!$C$1:$AM$1,0)),0)</f>
        <v>0</v>
      </c>
      <c r="AF63" s="16">
        <f>ROUND(INDEX([1]acpsa_table1_production_2019!$C$2:$AM$81,MATCH($A63,[1]acpsa_table1_production_2019!$B$2:$B$81,0),MATCH(AF$4,[1]acpsa_table1_production_2019!$C$1:$AM$1,0)),0)</f>
        <v>0</v>
      </c>
      <c r="AG63" s="16">
        <f>ROUND(INDEX([1]acpsa_table1_production_2019!$C$2:$AM$81,MATCH($A63,[1]acpsa_table1_production_2019!$B$2:$B$81,0),MATCH(AG$4,[1]acpsa_table1_production_2019!$C$1:$AM$1,0)),0)</f>
        <v>0</v>
      </c>
      <c r="AH63" s="16">
        <f>ROUND(INDEX([1]acpsa_table1_production_2019!$C$2:$AM$81,MATCH($A63,[1]acpsa_table1_production_2019!$B$2:$B$81,0),MATCH(AH$4,[1]acpsa_table1_production_2019!$C$1:$AM$1,0)),0)</f>
        <v>0</v>
      </c>
      <c r="AI63" s="16">
        <f>ROUND(INDEX([1]acpsa_table1_production_2019!$C$2:$AM$81,MATCH($A63,[1]acpsa_table1_production_2019!$B$2:$B$81,0),MATCH(AI$4,[1]acpsa_table1_production_2019!$C$1:$AM$1,0)),0)</f>
        <v>0</v>
      </c>
      <c r="AJ63" s="16">
        <f>ROUND(INDEX([1]acpsa_table1_production_2019!$C$2:$AM$81,MATCH($A63,[1]acpsa_table1_production_2019!$B$2:$B$81,0),MATCH(AJ$4,[1]acpsa_table1_production_2019!$C$1:$AM$1,0)),0)</f>
        <v>0</v>
      </c>
      <c r="AK63" s="16">
        <f>ROUND(INDEX([1]acpsa_table1_production_2019!$C$2:$AM$81,MATCH($A63,[1]acpsa_table1_production_2019!$B$2:$B$81,0),MATCH(AK$4,[1]acpsa_table1_production_2019!$C$1:$AM$1,0)),0)</f>
        <v>85965</v>
      </c>
    </row>
    <row r="64" spans="1:37" x14ac:dyDescent="0.3">
      <c r="A64" s="3" t="s">
        <v>25</v>
      </c>
      <c r="B64" s="14">
        <f>ROUND(INDEX([1]acpsa_table1_production_2019!$C$2:$AM$81,MATCH($A64,[1]acpsa_table1_production_2019!$B$2:$B$81,0),MATCH(B$4,[1]acpsa_table1_production_2019!$C$1:$AM$1,0)),0)</f>
        <v>0</v>
      </c>
      <c r="C64" s="14">
        <f>ROUND(INDEX([1]acpsa_table1_production_2019!$C$2:$AM$81,MATCH($A64,[1]acpsa_table1_production_2019!$B$2:$B$81,0),MATCH(C$4,[1]acpsa_table1_production_2019!$C$1:$AM$1,0)),0)</f>
        <v>0</v>
      </c>
      <c r="D64" s="14">
        <f>ROUND(INDEX([1]acpsa_table1_production_2019!$C$2:$AM$81,MATCH($A64,[1]acpsa_table1_production_2019!$B$2:$B$81,0),MATCH(D$4,[1]acpsa_table1_production_2019!$C$1:$AM$1,0)),0)</f>
        <v>0</v>
      </c>
      <c r="E64" s="14">
        <f>ROUND(INDEX([1]acpsa_table1_production_2019!$C$2:$AM$81,MATCH($A64,[1]acpsa_table1_production_2019!$B$2:$B$81,0),MATCH(E$4,[1]acpsa_table1_production_2019!$C$1:$AM$1,0)),0)</f>
        <v>0</v>
      </c>
      <c r="F64" s="14">
        <f>ROUND(INDEX([1]acpsa_table1_production_2019!$C$2:$AM$81,MATCH($A64,[1]acpsa_table1_production_2019!$B$2:$B$81,0),MATCH(F$4,[1]acpsa_table1_production_2019!$C$1:$AM$1,0)),0)</f>
        <v>0</v>
      </c>
      <c r="G64" s="14">
        <f>ROUND(INDEX([1]acpsa_table1_production_2019!$C$2:$AM$81,MATCH($A64,[1]acpsa_table1_production_2019!$B$2:$B$81,0),MATCH(G$4,[1]acpsa_table1_production_2019!$C$1:$AM$1,0)),0)</f>
        <v>0</v>
      </c>
      <c r="H64" s="14">
        <f>ROUND(INDEX([1]acpsa_table1_production_2019!$C$2:$AM$81,MATCH($A64,[1]acpsa_table1_production_2019!$B$2:$B$81,0),MATCH(H$4,[1]acpsa_table1_production_2019!$C$1:$AM$1,0)),0)</f>
        <v>0</v>
      </c>
      <c r="I64" s="14">
        <f>ROUND(INDEX([1]acpsa_table1_production_2019!$C$2:$AM$81,MATCH($A64,[1]acpsa_table1_production_2019!$B$2:$B$81,0),MATCH(I$4,[1]acpsa_table1_production_2019!$C$1:$AM$1,0)),0)</f>
        <v>0</v>
      </c>
      <c r="J64" s="14">
        <f>ROUND(INDEX([1]acpsa_table1_production_2019!$C$2:$AM$81,MATCH($A64,[1]acpsa_table1_production_2019!$B$2:$B$81,0),MATCH(J$4,[1]acpsa_table1_production_2019!$C$1:$AM$1,0)),0)</f>
        <v>0</v>
      </c>
      <c r="K64" s="14">
        <f>ROUND(INDEX([1]acpsa_table1_production_2019!$C$2:$AM$81,MATCH($A64,[1]acpsa_table1_production_2019!$B$2:$B$81,0),MATCH(K$4,[1]acpsa_table1_production_2019!$C$1:$AM$1,0)),0)</f>
        <v>0</v>
      </c>
      <c r="L64" s="14">
        <f>ROUND(INDEX([1]acpsa_table1_production_2019!$C$2:$AM$81,MATCH($A64,[1]acpsa_table1_production_2019!$B$2:$B$81,0),MATCH(L$4,[1]acpsa_table1_production_2019!$C$1:$AM$1,0)),0)</f>
        <v>0</v>
      </c>
      <c r="M64" s="15">
        <f>ROUND(INDEX([1]acpsa_table1_production_2019!$C$2:$AM$81,MATCH($A64,[1]acpsa_table1_production_2019!$B$2:$B$81,0),MATCH(M$4,[1]acpsa_table1_production_2019!$C$1:$AM$1,0)),0)</f>
        <v>0</v>
      </c>
      <c r="N64" s="16">
        <f>ROUND(INDEX([1]acpsa_table1_production_2019!$C$2:$AM$81,MATCH($A64,[1]acpsa_table1_production_2019!$B$2:$B$81,0),MATCH(N$4,[1]acpsa_table1_production_2019!$C$1:$AM$1,0)),0)</f>
        <v>0</v>
      </c>
      <c r="O64" s="16">
        <f>ROUND(INDEX([1]acpsa_table1_production_2019!$C$2:$AM$81,MATCH($A64,[1]acpsa_table1_production_2019!$B$2:$B$81,0),MATCH(O$4,[1]acpsa_table1_production_2019!$C$1:$AM$1,0)),0)</f>
        <v>0</v>
      </c>
      <c r="P64" s="16">
        <f>ROUND(INDEX([1]acpsa_table1_production_2019!$C$2:$AM$81,MATCH($A64,[1]acpsa_table1_production_2019!$B$2:$B$81,0),MATCH(P$4,[1]acpsa_table1_production_2019!$C$1:$AM$1,0)),0)</f>
        <v>0</v>
      </c>
      <c r="Q64" s="16">
        <f>ROUND(INDEX([1]acpsa_table1_production_2019!$C$2:$AM$81,MATCH($A64,[1]acpsa_table1_production_2019!$B$2:$B$81,0),MATCH(Q$4,[1]acpsa_table1_production_2019!$C$1:$AM$1,0)),0)</f>
        <v>0</v>
      </c>
      <c r="R64" s="16">
        <f>ROUND(INDEX([1]acpsa_table1_production_2019!$C$2:$AM$81,MATCH($A64,[1]acpsa_table1_production_2019!$B$2:$B$81,0),MATCH(R$4,[1]acpsa_table1_production_2019!$C$1:$AM$1,0)),0)</f>
        <v>0</v>
      </c>
      <c r="S64" s="16">
        <f>ROUND(INDEX([1]acpsa_table1_production_2019!$C$2:$AM$81,MATCH($A64,[1]acpsa_table1_production_2019!$B$2:$B$81,0),MATCH(S$4,[1]acpsa_table1_production_2019!$C$1:$AM$1,0)),0)</f>
        <v>0</v>
      </c>
      <c r="T64" s="16">
        <f>ROUND(INDEX([1]acpsa_table1_production_2019!$C$2:$AM$81,MATCH($A64,[1]acpsa_table1_production_2019!$B$2:$B$81,0),MATCH(T$4,[1]acpsa_table1_production_2019!$C$1:$AM$1,0)),0)</f>
        <v>61</v>
      </c>
      <c r="U64" s="16">
        <f>ROUND(INDEX([1]acpsa_table1_production_2019!$C$2:$AM$81,MATCH($A64,[1]acpsa_table1_production_2019!$B$2:$B$81,0),MATCH(U$4,[1]acpsa_table1_production_2019!$C$1:$AM$1,0)),0)</f>
        <v>0</v>
      </c>
      <c r="V64" s="100">
        <f>ROUND(INDEX([1]acpsa_table1_production_2019!$C$2:$AM$81,MATCH($A64,[1]acpsa_table1_production_2019!$B$2:$B$81,0),MATCH(V$4,[1]acpsa_table1_production_2019!$C$1:$AM$1,0)),0)</f>
        <v>0</v>
      </c>
      <c r="W64" s="14">
        <f>ROUND(INDEX([1]acpsa_table1_production_2019!$C$2:$AM$81,MATCH($A64,[1]acpsa_table1_production_2019!$B$2:$B$81,0),MATCH(W$4,[1]acpsa_table1_production_2019!$C$1:$AM$1,0)),0)</f>
        <v>0</v>
      </c>
      <c r="X64" s="14">
        <f>ROUND(INDEX([1]acpsa_table1_production_2019!$C$2:$AM$81,MATCH($A64,[1]acpsa_table1_production_2019!$B$2:$B$81,0),MATCH(X$4,[1]acpsa_table1_production_2019!$C$1:$AM$1,0)),0)</f>
        <v>76257</v>
      </c>
      <c r="Y64" s="14">
        <f>ROUND(INDEX([1]acpsa_table1_production_2019!$C$2:$AM$81,MATCH($A64,[1]acpsa_table1_production_2019!$B$2:$B$81,0),MATCH(Y$4,[1]acpsa_table1_production_2019!$C$1:$AM$1,0)),0)</f>
        <v>0</v>
      </c>
      <c r="Z64" s="14">
        <f>ROUND(INDEX([1]acpsa_table1_production_2019!$C$2:$AM$81,MATCH($A64,[1]acpsa_table1_production_2019!$B$2:$B$81,0),MATCH(Z$4,[1]acpsa_table1_production_2019!$C$1:$AM$1,0)),0)</f>
        <v>0</v>
      </c>
      <c r="AA64" s="14">
        <f>ROUND(INDEX([1]acpsa_table1_production_2019!$C$2:$AM$81,MATCH($A64,[1]acpsa_table1_production_2019!$B$2:$B$81,0),MATCH(AA$4,[1]acpsa_table1_production_2019!$C$1:$AM$1,0)),0)</f>
        <v>0</v>
      </c>
      <c r="AB64" s="14">
        <f>ROUND(INDEX([1]acpsa_table1_production_2019!$C$2:$AM$81,MATCH($A64,[1]acpsa_table1_production_2019!$B$2:$B$81,0),MATCH(AB$4,[1]acpsa_table1_production_2019!$C$1:$AM$1,0)),0)</f>
        <v>0</v>
      </c>
      <c r="AC64" s="15">
        <f>ROUND(INDEX([1]acpsa_table1_production_2019!$C$2:$AM$81,MATCH($A64,[1]acpsa_table1_production_2019!$B$2:$B$81,0),MATCH(AC$4,[1]acpsa_table1_production_2019!$C$1:$AM$1,0)),0)</f>
        <v>0</v>
      </c>
      <c r="AD64" s="16">
        <f>ROUND(INDEX([1]acpsa_table1_production_2019!$C$2:$AM$81,MATCH($A64,[1]acpsa_table1_production_2019!$B$2:$B$81,0),MATCH(AD$4,[1]acpsa_table1_production_2019!$C$1:$AM$1,0)),0)</f>
        <v>0</v>
      </c>
      <c r="AE64" s="16">
        <f>ROUND(INDEX([1]acpsa_table1_production_2019!$C$2:$AM$81,MATCH($A64,[1]acpsa_table1_production_2019!$B$2:$B$81,0),MATCH(AE$4,[1]acpsa_table1_production_2019!$C$1:$AM$1,0)),0)</f>
        <v>0</v>
      </c>
      <c r="AF64" s="16">
        <f>ROUND(INDEX([1]acpsa_table1_production_2019!$C$2:$AM$81,MATCH($A64,[1]acpsa_table1_production_2019!$B$2:$B$81,0),MATCH(AF$4,[1]acpsa_table1_production_2019!$C$1:$AM$1,0)),0)</f>
        <v>6675</v>
      </c>
      <c r="AG64" s="16">
        <f>ROUND(INDEX([1]acpsa_table1_production_2019!$C$2:$AM$81,MATCH($A64,[1]acpsa_table1_production_2019!$B$2:$B$81,0),MATCH(AG$4,[1]acpsa_table1_production_2019!$C$1:$AM$1,0)),0)</f>
        <v>0</v>
      </c>
      <c r="AH64" s="16">
        <f>ROUND(INDEX([1]acpsa_table1_production_2019!$C$2:$AM$81,MATCH($A64,[1]acpsa_table1_production_2019!$B$2:$B$81,0),MATCH(AH$4,[1]acpsa_table1_production_2019!$C$1:$AM$1,0)),0)</f>
        <v>0</v>
      </c>
      <c r="AI64" s="16">
        <f>ROUND(INDEX([1]acpsa_table1_production_2019!$C$2:$AM$81,MATCH($A64,[1]acpsa_table1_production_2019!$B$2:$B$81,0),MATCH(AI$4,[1]acpsa_table1_production_2019!$C$1:$AM$1,0)),0)</f>
        <v>0</v>
      </c>
      <c r="AJ64" s="16">
        <f>ROUND(INDEX([1]acpsa_table1_production_2019!$C$2:$AM$81,MATCH($A64,[1]acpsa_table1_production_2019!$B$2:$B$81,0),MATCH(AJ$4,[1]acpsa_table1_production_2019!$C$1:$AM$1,0)),0)</f>
        <v>2102</v>
      </c>
      <c r="AK64" s="16">
        <f>ROUND(INDEX([1]acpsa_table1_production_2019!$C$2:$AM$81,MATCH($A64,[1]acpsa_table1_production_2019!$B$2:$B$81,0),MATCH(AK$4,[1]acpsa_table1_production_2019!$C$1:$AM$1,0)),0)</f>
        <v>85094</v>
      </c>
    </row>
    <row r="65" spans="1:37" x14ac:dyDescent="0.3">
      <c r="A65" s="2" t="s">
        <v>78</v>
      </c>
      <c r="B65" s="14">
        <f>ROUND(INDEX([1]acpsa_table1_production_2019!$C$2:$AM$81,MATCH($A65,[1]acpsa_table1_production_2019!$B$2:$B$81,0),MATCH(B$4,[1]acpsa_table1_production_2019!$C$1:$AM$1,0)),0)</f>
        <v>0</v>
      </c>
      <c r="C65" s="14">
        <f>ROUND(INDEX([1]acpsa_table1_production_2019!$C$2:$AM$81,MATCH($A65,[1]acpsa_table1_production_2019!$B$2:$B$81,0),MATCH(C$4,[1]acpsa_table1_production_2019!$C$1:$AM$1,0)),0)</f>
        <v>0</v>
      </c>
      <c r="D65" s="14">
        <f>ROUND(INDEX([1]acpsa_table1_production_2019!$C$2:$AM$81,MATCH($A65,[1]acpsa_table1_production_2019!$B$2:$B$81,0),MATCH(D$4,[1]acpsa_table1_production_2019!$C$1:$AM$1,0)),0)</f>
        <v>0</v>
      </c>
      <c r="E65" s="14">
        <f>ROUND(INDEX([1]acpsa_table1_production_2019!$C$2:$AM$81,MATCH($A65,[1]acpsa_table1_production_2019!$B$2:$B$81,0),MATCH(E$4,[1]acpsa_table1_production_2019!$C$1:$AM$1,0)),0)</f>
        <v>0</v>
      </c>
      <c r="F65" s="14">
        <f>ROUND(INDEX([1]acpsa_table1_production_2019!$C$2:$AM$81,MATCH($A65,[1]acpsa_table1_production_2019!$B$2:$B$81,0),MATCH(F$4,[1]acpsa_table1_production_2019!$C$1:$AM$1,0)),0)</f>
        <v>0</v>
      </c>
      <c r="G65" s="14">
        <f>ROUND(INDEX([1]acpsa_table1_production_2019!$C$2:$AM$81,MATCH($A65,[1]acpsa_table1_production_2019!$B$2:$B$81,0),MATCH(G$4,[1]acpsa_table1_production_2019!$C$1:$AM$1,0)),0)</f>
        <v>0</v>
      </c>
      <c r="H65" s="14">
        <f>ROUND(INDEX([1]acpsa_table1_production_2019!$C$2:$AM$81,MATCH($A65,[1]acpsa_table1_production_2019!$B$2:$B$81,0),MATCH(H$4,[1]acpsa_table1_production_2019!$C$1:$AM$1,0)),0)</f>
        <v>0</v>
      </c>
      <c r="I65" s="14">
        <f>ROUND(INDEX([1]acpsa_table1_production_2019!$C$2:$AM$81,MATCH($A65,[1]acpsa_table1_production_2019!$B$2:$B$81,0),MATCH(I$4,[1]acpsa_table1_production_2019!$C$1:$AM$1,0)),0)</f>
        <v>0</v>
      </c>
      <c r="J65" s="14">
        <f>ROUND(INDEX([1]acpsa_table1_production_2019!$C$2:$AM$81,MATCH($A65,[1]acpsa_table1_production_2019!$B$2:$B$81,0),MATCH(J$4,[1]acpsa_table1_production_2019!$C$1:$AM$1,0)),0)</f>
        <v>0</v>
      </c>
      <c r="K65" s="14">
        <f>ROUND(INDEX([1]acpsa_table1_production_2019!$C$2:$AM$81,MATCH($A65,[1]acpsa_table1_production_2019!$B$2:$B$81,0),MATCH(K$4,[1]acpsa_table1_production_2019!$C$1:$AM$1,0)),0)</f>
        <v>0</v>
      </c>
      <c r="L65" s="14">
        <f>ROUND(INDEX([1]acpsa_table1_production_2019!$C$2:$AM$81,MATCH($A65,[1]acpsa_table1_production_2019!$B$2:$B$81,0),MATCH(L$4,[1]acpsa_table1_production_2019!$C$1:$AM$1,0)),0)</f>
        <v>0</v>
      </c>
      <c r="M65" s="15">
        <f>ROUND(INDEX([1]acpsa_table1_production_2019!$C$2:$AM$81,MATCH($A65,[1]acpsa_table1_production_2019!$B$2:$B$81,0),MATCH(M$4,[1]acpsa_table1_production_2019!$C$1:$AM$1,0)),0)</f>
        <v>3</v>
      </c>
      <c r="N65" s="16">
        <f>ROUND(INDEX([1]acpsa_table1_production_2019!$C$2:$AM$81,MATCH($A65,[1]acpsa_table1_production_2019!$B$2:$B$81,0),MATCH(N$4,[1]acpsa_table1_production_2019!$C$1:$AM$1,0)),0)</f>
        <v>0</v>
      </c>
      <c r="O65" s="16">
        <f>ROUND(INDEX([1]acpsa_table1_production_2019!$C$2:$AM$81,MATCH($A65,[1]acpsa_table1_production_2019!$B$2:$B$81,0),MATCH(O$4,[1]acpsa_table1_production_2019!$C$1:$AM$1,0)),0)</f>
        <v>0</v>
      </c>
      <c r="P65" s="16">
        <f>ROUND(INDEX([1]acpsa_table1_production_2019!$C$2:$AM$81,MATCH($A65,[1]acpsa_table1_production_2019!$B$2:$B$81,0),MATCH(P$4,[1]acpsa_table1_production_2019!$C$1:$AM$1,0)),0)</f>
        <v>0</v>
      </c>
      <c r="Q65" s="16">
        <f>ROUND(INDEX([1]acpsa_table1_production_2019!$C$2:$AM$81,MATCH($A65,[1]acpsa_table1_production_2019!$B$2:$B$81,0),MATCH(Q$4,[1]acpsa_table1_production_2019!$C$1:$AM$1,0)),0)</f>
        <v>0</v>
      </c>
      <c r="R65" s="16">
        <f>ROUND(INDEX([1]acpsa_table1_production_2019!$C$2:$AM$81,MATCH($A65,[1]acpsa_table1_production_2019!$B$2:$B$81,0),MATCH(R$4,[1]acpsa_table1_production_2019!$C$1:$AM$1,0)),0)</f>
        <v>0</v>
      </c>
      <c r="S65" s="16">
        <f>ROUND(INDEX([1]acpsa_table1_production_2019!$C$2:$AM$81,MATCH($A65,[1]acpsa_table1_production_2019!$B$2:$B$81,0),MATCH(S$4,[1]acpsa_table1_production_2019!$C$1:$AM$1,0)),0)</f>
        <v>0</v>
      </c>
      <c r="T65" s="16">
        <f>ROUND(INDEX([1]acpsa_table1_production_2019!$C$2:$AM$81,MATCH($A65,[1]acpsa_table1_production_2019!$B$2:$B$81,0),MATCH(T$4,[1]acpsa_table1_production_2019!$C$1:$AM$1,0)),0)</f>
        <v>447</v>
      </c>
      <c r="U65" s="16">
        <f>ROUND(INDEX([1]acpsa_table1_production_2019!$C$2:$AM$81,MATCH($A65,[1]acpsa_table1_production_2019!$B$2:$B$81,0),MATCH(U$4,[1]acpsa_table1_production_2019!$C$1:$AM$1,0)),0)</f>
        <v>0</v>
      </c>
      <c r="V65" s="100">
        <f>ROUND(INDEX([1]acpsa_table1_production_2019!$C$2:$AM$81,MATCH($A65,[1]acpsa_table1_production_2019!$B$2:$B$81,0),MATCH(V$4,[1]acpsa_table1_production_2019!$C$1:$AM$1,0)),0)</f>
        <v>0</v>
      </c>
      <c r="W65" s="14">
        <f>ROUND(INDEX([1]acpsa_table1_production_2019!$C$2:$AM$81,MATCH($A65,[1]acpsa_table1_production_2019!$B$2:$B$81,0),MATCH(W$4,[1]acpsa_table1_production_2019!$C$1:$AM$1,0)),0)</f>
        <v>0</v>
      </c>
      <c r="X65" s="14">
        <f>ROUND(INDEX([1]acpsa_table1_production_2019!$C$2:$AM$81,MATCH($A65,[1]acpsa_table1_production_2019!$B$2:$B$81,0),MATCH(X$4,[1]acpsa_table1_production_2019!$C$1:$AM$1,0)),0)</f>
        <v>0</v>
      </c>
      <c r="Y65" s="14">
        <f>ROUND(INDEX([1]acpsa_table1_production_2019!$C$2:$AM$81,MATCH($A65,[1]acpsa_table1_production_2019!$B$2:$B$81,0),MATCH(Y$4,[1]acpsa_table1_production_2019!$C$1:$AM$1,0)),0)</f>
        <v>12607</v>
      </c>
      <c r="Z65" s="14">
        <f>ROUND(INDEX([1]acpsa_table1_production_2019!$C$2:$AM$81,MATCH($A65,[1]acpsa_table1_production_2019!$B$2:$B$81,0),MATCH(Z$4,[1]acpsa_table1_production_2019!$C$1:$AM$1,0)),0)</f>
        <v>7041</v>
      </c>
      <c r="AA65" s="14">
        <f>ROUND(INDEX([1]acpsa_table1_production_2019!$C$2:$AM$81,MATCH($A65,[1]acpsa_table1_production_2019!$B$2:$B$81,0),MATCH(AA$4,[1]acpsa_table1_production_2019!$C$1:$AM$1,0)),0)</f>
        <v>2066</v>
      </c>
      <c r="AB65" s="14">
        <f>ROUND(INDEX([1]acpsa_table1_production_2019!$C$2:$AM$81,MATCH($A65,[1]acpsa_table1_production_2019!$B$2:$B$81,0),MATCH(AB$4,[1]acpsa_table1_production_2019!$C$1:$AM$1,0)),0)</f>
        <v>8576</v>
      </c>
      <c r="AC65" s="15">
        <f>ROUND(INDEX([1]acpsa_table1_production_2019!$C$2:$AM$81,MATCH($A65,[1]acpsa_table1_production_2019!$B$2:$B$81,0),MATCH(AC$4,[1]acpsa_table1_production_2019!$C$1:$AM$1,0)),0)</f>
        <v>6412</v>
      </c>
      <c r="AD65" s="16">
        <f>ROUND(INDEX([1]acpsa_table1_production_2019!$C$2:$AM$81,MATCH($A65,[1]acpsa_table1_production_2019!$B$2:$B$81,0),MATCH(AD$4,[1]acpsa_table1_production_2019!$C$1:$AM$1,0)),0)</f>
        <v>0</v>
      </c>
      <c r="AE65" s="16">
        <f>ROUND(INDEX([1]acpsa_table1_production_2019!$C$2:$AM$81,MATCH($A65,[1]acpsa_table1_production_2019!$B$2:$B$81,0),MATCH(AE$4,[1]acpsa_table1_production_2019!$C$1:$AM$1,0)),0)</f>
        <v>0</v>
      </c>
      <c r="AF65" s="16">
        <f>ROUND(INDEX([1]acpsa_table1_production_2019!$C$2:$AM$81,MATCH($A65,[1]acpsa_table1_production_2019!$B$2:$B$81,0),MATCH(AF$4,[1]acpsa_table1_production_2019!$C$1:$AM$1,0)),0)</f>
        <v>736</v>
      </c>
      <c r="AG65" s="16">
        <f>ROUND(INDEX([1]acpsa_table1_production_2019!$C$2:$AM$81,MATCH($A65,[1]acpsa_table1_production_2019!$B$2:$B$81,0),MATCH(AG$4,[1]acpsa_table1_production_2019!$C$1:$AM$1,0)),0)</f>
        <v>0</v>
      </c>
      <c r="AH65" s="16">
        <f>ROUND(INDEX([1]acpsa_table1_production_2019!$C$2:$AM$81,MATCH($A65,[1]acpsa_table1_production_2019!$B$2:$B$81,0),MATCH(AH$4,[1]acpsa_table1_production_2019!$C$1:$AM$1,0)),0)</f>
        <v>4</v>
      </c>
      <c r="AI65" s="16">
        <f>ROUND(INDEX([1]acpsa_table1_production_2019!$C$2:$AM$81,MATCH($A65,[1]acpsa_table1_production_2019!$B$2:$B$81,0),MATCH(AI$4,[1]acpsa_table1_production_2019!$C$1:$AM$1,0)),0)</f>
        <v>1707</v>
      </c>
      <c r="AJ65" s="16">
        <f>ROUND(INDEX([1]acpsa_table1_production_2019!$C$2:$AM$81,MATCH($A65,[1]acpsa_table1_production_2019!$B$2:$B$81,0),MATCH(AJ$4,[1]acpsa_table1_production_2019!$C$1:$AM$1,0)),0)</f>
        <v>2961</v>
      </c>
      <c r="AK65" s="16">
        <f>ROUND(INDEX([1]acpsa_table1_production_2019!$C$2:$AM$81,MATCH($A65,[1]acpsa_table1_production_2019!$B$2:$B$81,0),MATCH(AK$4,[1]acpsa_table1_production_2019!$C$1:$AM$1,0)),0)</f>
        <v>42561</v>
      </c>
    </row>
    <row r="66" spans="1:37" x14ac:dyDescent="0.3">
      <c r="A66" s="3" t="s">
        <v>79</v>
      </c>
      <c r="B66" s="14">
        <f>ROUND(INDEX([1]acpsa_table1_production_2019!$C$2:$AM$81,MATCH($A66,[1]acpsa_table1_production_2019!$B$2:$B$81,0),MATCH(B$4,[1]acpsa_table1_production_2019!$C$1:$AM$1,0)),0)</f>
        <v>0</v>
      </c>
      <c r="C66" s="14">
        <f>ROUND(INDEX([1]acpsa_table1_production_2019!$C$2:$AM$81,MATCH($A66,[1]acpsa_table1_production_2019!$B$2:$B$81,0),MATCH(C$4,[1]acpsa_table1_production_2019!$C$1:$AM$1,0)),0)</f>
        <v>0</v>
      </c>
      <c r="D66" s="14">
        <f>ROUND(INDEX([1]acpsa_table1_production_2019!$C$2:$AM$81,MATCH($A66,[1]acpsa_table1_production_2019!$B$2:$B$81,0),MATCH(D$4,[1]acpsa_table1_production_2019!$C$1:$AM$1,0)),0)</f>
        <v>0</v>
      </c>
      <c r="E66" s="14">
        <f>ROUND(INDEX([1]acpsa_table1_production_2019!$C$2:$AM$81,MATCH($A66,[1]acpsa_table1_production_2019!$B$2:$B$81,0),MATCH(E$4,[1]acpsa_table1_production_2019!$C$1:$AM$1,0)),0)</f>
        <v>0</v>
      </c>
      <c r="F66" s="14">
        <f>ROUND(INDEX([1]acpsa_table1_production_2019!$C$2:$AM$81,MATCH($A66,[1]acpsa_table1_production_2019!$B$2:$B$81,0),MATCH(F$4,[1]acpsa_table1_production_2019!$C$1:$AM$1,0)),0)</f>
        <v>0</v>
      </c>
      <c r="G66" s="14">
        <f>ROUND(INDEX([1]acpsa_table1_production_2019!$C$2:$AM$81,MATCH($A66,[1]acpsa_table1_production_2019!$B$2:$B$81,0),MATCH(G$4,[1]acpsa_table1_production_2019!$C$1:$AM$1,0)),0)</f>
        <v>0</v>
      </c>
      <c r="H66" s="14">
        <f>ROUND(INDEX([1]acpsa_table1_production_2019!$C$2:$AM$81,MATCH($A66,[1]acpsa_table1_production_2019!$B$2:$B$81,0),MATCH(H$4,[1]acpsa_table1_production_2019!$C$1:$AM$1,0)),0)</f>
        <v>0</v>
      </c>
      <c r="I66" s="14">
        <f>ROUND(INDEX([1]acpsa_table1_production_2019!$C$2:$AM$81,MATCH($A66,[1]acpsa_table1_production_2019!$B$2:$B$81,0),MATCH(I$4,[1]acpsa_table1_production_2019!$C$1:$AM$1,0)),0)</f>
        <v>0</v>
      </c>
      <c r="J66" s="14">
        <f>ROUND(INDEX([1]acpsa_table1_production_2019!$C$2:$AM$81,MATCH($A66,[1]acpsa_table1_production_2019!$B$2:$B$81,0),MATCH(J$4,[1]acpsa_table1_production_2019!$C$1:$AM$1,0)),0)</f>
        <v>0</v>
      </c>
      <c r="K66" s="14">
        <f>ROUND(INDEX([1]acpsa_table1_production_2019!$C$2:$AM$81,MATCH($A66,[1]acpsa_table1_production_2019!$B$2:$B$81,0),MATCH(K$4,[1]acpsa_table1_production_2019!$C$1:$AM$1,0)),0)</f>
        <v>0</v>
      </c>
      <c r="L66" s="14">
        <f>ROUND(INDEX([1]acpsa_table1_production_2019!$C$2:$AM$81,MATCH($A66,[1]acpsa_table1_production_2019!$B$2:$B$81,0),MATCH(L$4,[1]acpsa_table1_production_2019!$C$1:$AM$1,0)),0)</f>
        <v>0</v>
      </c>
      <c r="M66" s="15">
        <f>ROUND(INDEX([1]acpsa_table1_production_2019!$C$2:$AM$81,MATCH($A66,[1]acpsa_table1_production_2019!$B$2:$B$81,0),MATCH(M$4,[1]acpsa_table1_production_2019!$C$1:$AM$1,0)),0)</f>
        <v>0</v>
      </c>
      <c r="N66" s="16">
        <f>ROUND(INDEX([1]acpsa_table1_production_2019!$C$2:$AM$81,MATCH($A66,[1]acpsa_table1_production_2019!$B$2:$B$81,0),MATCH(N$4,[1]acpsa_table1_production_2019!$C$1:$AM$1,0)),0)</f>
        <v>0</v>
      </c>
      <c r="O66" s="16">
        <f>ROUND(INDEX([1]acpsa_table1_production_2019!$C$2:$AM$81,MATCH($A66,[1]acpsa_table1_production_2019!$B$2:$B$81,0),MATCH(O$4,[1]acpsa_table1_production_2019!$C$1:$AM$1,0)),0)</f>
        <v>0</v>
      </c>
      <c r="P66" s="16">
        <f>ROUND(INDEX([1]acpsa_table1_production_2019!$C$2:$AM$81,MATCH($A66,[1]acpsa_table1_production_2019!$B$2:$B$81,0),MATCH(P$4,[1]acpsa_table1_production_2019!$C$1:$AM$1,0)),0)</f>
        <v>0</v>
      </c>
      <c r="Q66" s="16">
        <f>ROUND(INDEX([1]acpsa_table1_production_2019!$C$2:$AM$81,MATCH($A66,[1]acpsa_table1_production_2019!$B$2:$B$81,0),MATCH(Q$4,[1]acpsa_table1_production_2019!$C$1:$AM$1,0)),0)</f>
        <v>0</v>
      </c>
      <c r="R66" s="16">
        <f>ROUND(INDEX([1]acpsa_table1_production_2019!$C$2:$AM$81,MATCH($A66,[1]acpsa_table1_production_2019!$B$2:$B$81,0),MATCH(R$4,[1]acpsa_table1_production_2019!$C$1:$AM$1,0)),0)</f>
        <v>0</v>
      </c>
      <c r="S66" s="16">
        <f>ROUND(INDEX([1]acpsa_table1_production_2019!$C$2:$AM$81,MATCH($A66,[1]acpsa_table1_production_2019!$B$2:$B$81,0),MATCH(S$4,[1]acpsa_table1_production_2019!$C$1:$AM$1,0)),0)</f>
        <v>0</v>
      </c>
      <c r="T66" s="16">
        <f>ROUND(INDEX([1]acpsa_table1_production_2019!$C$2:$AM$81,MATCH($A66,[1]acpsa_table1_production_2019!$B$2:$B$81,0),MATCH(T$4,[1]acpsa_table1_production_2019!$C$1:$AM$1,0)),0)</f>
        <v>0</v>
      </c>
      <c r="U66" s="16">
        <f>ROUND(INDEX([1]acpsa_table1_production_2019!$C$2:$AM$81,MATCH($A66,[1]acpsa_table1_production_2019!$B$2:$B$81,0),MATCH(U$4,[1]acpsa_table1_production_2019!$C$1:$AM$1,0)),0)</f>
        <v>0</v>
      </c>
      <c r="V66" s="100">
        <f>ROUND(INDEX([1]acpsa_table1_production_2019!$C$2:$AM$81,MATCH($A66,[1]acpsa_table1_production_2019!$B$2:$B$81,0),MATCH(V$4,[1]acpsa_table1_production_2019!$C$1:$AM$1,0)),0)</f>
        <v>0</v>
      </c>
      <c r="W66" s="14">
        <f>ROUND(INDEX([1]acpsa_table1_production_2019!$C$2:$AM$81,MATCH($A66,[1]acpsa_table1_production_2019!$B$2:$B$81,0),MATCH(W$4,[1]acpsa_table1_production_2019!$C$1:$AM$1,0)),0)</f>
        <v>0</v>
      </c>
      <c r="X66" s="14">
        <f>ROUND(INDEX([1]acpsa_table1_production_2019!$C$2:$AM$81,MATCH($A66,[1]acpsa_table1_production_2019!$B$2:$B$81,0),MATCH(X$4,[1]acpsa_table1_production_2019!$C$1:$AM$1,0)),0)</f>
        <v>0</v>
      </c>
      <c r="Y66" s="14">
        <f>ROUND(INDEX([1]acpsa_table1_production_2019!$C$2:$AM$81,MATCH($A66,[1]acpsa_table1_production_2019!$B$2:$B$81,0),MATCH(Y$4,[1]acpsa_table1_production_2019!$C$1:$AM$1,0)),0)</f>
        <v>1</v>
      </c>
      <c r="Z66" s="14">
        <f>ROUND(INDEX([1]acpsa_table1_production_2019!$C$2:$AM$81,MATCH($A66,[1]acpsa_table1_production_2019!$B$2:$B$81,0),MATCH(Z$4,[1]acpsa_table1_production_2019!$C$1:$AM$1,0)),0)</f>
        <v>7030</v>
      </c>
      <c r="AA66" s="14">
        <f>ROUND(INDEX([1]acpsa_table1_production_2019!$C$2:$AM$81,MATCH($A66,[1]acpsa_table1_production_2019!$B$2:$B$81,0),MATCH(AA$4,[1]acpsa_table1_production_2019!$C$1:$AM$1,0)),0)</f>
        <v>0</v>
      </c>
      <c r="AB66" s="14">
        <f>ROUND(INDEX([1]acpsa_table1_production_2019!$C$2:$AM$81,MATCH($A66,[1]acpsa_table1_production_2019!$B$2:$B$81,0),MATCH(AB$4,[1]acpsa_table1_production_2019!$C$1:$AM$1,0)),0)</f>
        <v>1</v>
      </c>
      <c r="AC66" s="15">
        <f>ROUND(INDEX([1]acpsa_table1_production_2019!$C$2:$AM$81,MATCH($A66,[1]acpsa_table1_production_2019!$B$2:$B$81,0),MATCH(AC$4,[1]acpsa_table1_production_2019!$C$1:$AM$1,0)),0)</f>
        <v>0</v>
      </c>
      <c r="AD66" s="16">
        <f>ROUND(INDEX([1]acpsa_table1_production_2019!$C$2:$AM$81,MATCH($A66,[1]acpsa_table1_production_2019!$B$2:$B$81,0),MATCH(AD$4,[1]acpsa_table1_production_2019!$C$1:$AM$1,0)),0)</f>
        <v>0</v>
      </c>
      <c r="AE66" s="16">
        <f>ROUND(INDEX([1]acpsa_table1_production_2019!$C$2:$AM$81,MATCH($A66,[1]acpsa_table1_production_2019!$B$2:$B$81,0),MATCH(AE$4,[1]acpsa_table1_production_2019!$C$1:$AM$1,0)),0)</f>
        <v>0</v>
      </c>
      <c r="AF66" s="16">
        <f>ROUND(INDEX([1]acpsa_table1_production_2019!$C$2:$AM$81,MATCH($A66,[1]acpsa_table1_production_2019!$B$2:$B$81,0),MATCH(AF$4,[1]acpsa_table1_production_2019!$C$1:$AM$1,0)),0)</f>
        <v>114</v>
      </c>
      <c r="AG66" s="16">
        <f>ROUND(INDEX([1]acpsa_table1_production_2019!$C$2:$AM$81,MATCH($A66,[1]acpsa_table1_production_2019!$B$2:$B$81,0),MATCH(AG$4,[1]acpsa_table1_production_2019!$C$1:$AM$1,0)),0)</f>
        <v>0</v>
      </c>
      <c r="AH66" s="16">
        <f>ROUND(INDEX([1]acpsa_table1_production_2019!$C$2:$AM$81,MATCH($A66,[1]acpsa_table1_production_2019!$B$2:$B$81,0),MATCH(AH$4,[1]acpsa_table1_production_2019!$C$1:$AM$1,0)),0)</f>
        <v>4</v>
      </c>
      <c r="AI66" s="16">
        <f>ROUND(INDEX([1]acpsa_table1_production_2019!$C$2:$AM$81,MATCH($A66,[1]acpsa_table1_production_2019!$B$2:$B$81,0),MATCH(AI$4,[1]acpsa_table1_production_2019!$C$1:$AM$1,0)),0)</f>
        <v>1707</v>
      </c>
      <c r="AJ66" s="16">
        <f>ROUND(INDEX([1]acpsa_table1_production_2019!$C$2:$AM$81,MATCH($A66,[1]acpsa_table1_production_2019!$B$2:$B$81,0),MATCH(AJ$4,[1]acpsa_table1_production_2019!$C$1:$AM$1,0)),0)</f>
        <v>59</v>
      </c>
      <c r="AK66" s="16">
        <f>ROUND(INDEX([1]acpsa_table1_production_2019!$C$2:$AM$81,MATCH($A66,[1]acpsa_table1_production_2019!$B$2:$B$81,0),MATCH(AK$4,[1]acpsa_table1_production_2019!$C$1:$AM$1,0)),0)</f>
        <v>8916</v>
      </c>
    </row>
    <row r="67" spans="1:37" x14ac:dyDescent="0.3">
      <c r="A67" s="5" t="s">
        <v>80</v>
      </c>
      <c r="B67" s="14">
        <f>ROUND(INDEX([1]acpsa_table1_production_2019!$C$2:$AM$81,MATCH($A67,[1]acpsa_table1_production_2019!$B$2:$B$81,0),MATCH(B$4,[1]acpsa_table1_production_2019!$C$1:$AM$1,0)),0)</f>
        <v>0</v>
      </c>
      <c r="C67" s="14">
        <f>ROUND(INDEX([1]acpsa_table1_production_2019!$C$2:$AM$81,MATCH($A67,[1]acpsa_table1_production_2019!$B$2:$B$81,0),MATCH(C$4,[1]acpsa_table1_production_2019!$C$1:$AM$1,0)),0)</f>
        <v>0</v>
      </c>
      <c r="D67" s="14">
        <f>ROUND(INDEX([1]acpsa_table1_production_2019!$C$2:$AM$81,MATCH($A67,[1]acpsa_table1_production_2019!$B$2:$B$81,0),MATCH(D$4,[1]acpsa_table1_production_2019!$C$1:$AM$1,0)),0)</f>
        <v>0</v>
      </c>
      <c r="E67" s="14">
        <f>ROUND(INDEX([1]acpsa_table1_production_2019!$C$2:$AM$81,MATCH($A67,[1]acpsa_table1_production_2019!$B$2:$B$81,0),MATCH(E$4,[1]acpsa_table1_production_2019!$C$1:$AM$1,0)),0)</f>
        <v>0</v>
      </c>
      <c r="F67" s="14">
        <f>ROUND(INDEX([1]acpsa_table1_production_2019!$C$2:$AM$81,MATCH($A67,[1]acpsa_table1_production_2019!$B$2:$B$81,0),MATCH(F$4,[1]acpsa_table1_production_2019!$C$1:$AM$1,0)),0)</f>
        <v>0</v>
      </c>
      <c r="G67" s="14">
        <f>ROUND(INDEX([1]acpsa_table1_production_2019!$C$2:$AM$81,MATCH($A67,[1]acpsa_table1_production_2019!$B$2:$B$81,0),MATCH(G$4,[1]acpsa_table1_production_2019!$C$1:$AM$1,0)),0)</f>
        <v>0</v>
      </c>
      <c r="H67" s="14">
        <f>ROUND(INDEX([1]acpsa_table1_production_2019!$C$2:$AM$81,MATCH($A67,[1]acpsa_table1_production_2019!$B$2:$B$81,0),MATCH(H$4,[1]acpsa_table1_production_2019!$C$1:$AM$1,0)),0)</f>
        <v>0</v>
      </c>
      <c r="I67" s="14">
        <f>ROUND(INDEX([1]acpsa_table1_production_2019!$C$2:$AM$81,MATCH($A67,[1]acpsa_table1_production_2019!$B$2:$B$81,0),MATCH(I$4,[1]acpsa_table1_production_2019!$C$1:$AM$1,0)),0)</f>
        <v>0</v>
      </c>
      <c r="J67" s="14">
        <f>ROUND(INDEX([1]acpsa_table1_production_2019!$C$2:$AM$81,MATCH($A67,[1]acpsa_table1_production_2019!$B$2:$B$81,0),MATCH(J$4,[1]acpsa_table1_production_2019!$C$1:$AM$1,0)),0)</f>
        <v>0</v>
      </c>
      <c r="K67" s="14">
        <f>ROUND(INDEX([1]acpsa_table1_production_2019!$C$2:$AM$81,MATCH($A67,[1]acpsa_table1_production_2019!$B$2:$B$81,0),MATCH(K$4,[1]acpsa_table1_production_2019!$C$1:$AM$1,0)),0)</f>
        <v>0</v>
      </c>
      <c r="L67" s="14">
        <f>ROUND(INDEX([1]acpsa_table1_production_2019!$C$2:$AM$81,MATCH($A67,[1]acpsa_table1_production_2019!$B$2:$B$81,0),MATCH(L$4,[1]acpsa_table1_production_2019!$C$1:$AM$1,0)),0)</f>
        <v>0</v>
      </c>
      <c r="M67" s="15">
        <f>ROUND(INDEX([1]acpsa_table1_production_2019!$C$2:$AM$81,MATCH($A67,[1]acpsa_table1_production_2019!$B$2:$B$81,0),MATCH(M$4,[1]acpsa_table1_production_2019!$C$1:$AM$1,0)),0)</f>
        <v>3</v>
      </c>
      <c r="N67" s="16">
        <f>ROUND(INDEX([1]acpsa_table1_production_2019!$C$2:$AM$81,MATCH($A67,[1]acpsa_table1_production_2019!$B$2:$B$81,0),MATCH(N$4,[1]acpsa_table1_production_2019!$C$1:$AM$1,0)),0)</f>
        <v>0</v>
      </c>
      <c r="O67" s="16">
        <f>ROUND(INDEX([1]acpsa_table1_production_2019!$C$2:$AM$81,MATCH($A67,[1]acpsa_table1_production_2019!$B$2:$B$81,0),MATCH(O$4,[1]acpsa_table1_production_2019!$C$1:$AM$1,0)),0)</f>
        <v>0</v>
      </c>
      <c r="P67" s="16">
        <f>ROUND(INDEX([1]acpsa_table1_production_2019!$C$2:$AM$81,MATCH($A67,[1]acpsa_table1_production_2019!$B$2:$B$81,0),MATCH(P$4,[1]acpsa_table1_production_2019!$C$1:$AM$1,0)),0)</f>
        <v>0</v>
      </c>
      <c r="Q67" s="16">
        <f>ROUND(INDEX([1]acpsa_table1_production_2019!$C$2:$AM$81,MATCH($A67,[1]acpsa_table1_production_2019!$B$2:$B$81,0),MATCH(Q$4,[1]acpsa_table1_production_2019!$C$1:$AM$1,0)),0)</f>
        <v>0</v>
      </c>
      <c r="R67" s="16">
        <f>ROUND(INDEX([1]acpsa_table1_production_2019!$C$2:$AM$81,MATCH($A67,[1]acpsa_table1_production_2019!$B$2:$B$81,0),MATCH(R$4,[1]acpsa_table1_production_2019!$C$1:$AM$1,0)),0)</f>
        <v>0</v>
      </c>
      <c r="S67" s="16">
        <f>ROUND(INDEX([1]acpsa_table1_production_2019!$C$2:$AM$81,MATCH($A67,[1]acpsa_table1_production_2019!$B$2:$B$81,0),MATCH(S$4,[1]acpsa_table1_production_2019!$C$1:$AM$1,0)),0)</f>
        <v>0</v>
      </c>
      <c r="T67" s="16">
        <f>ROUND(INDEX([1]acpsa_table1_production_2019!$C$2:$AM$81,MATCH($A67,[1]acpsa_table1_production_2019!$B$2:$B$81,0),MATCH(T$4,[1]acpsa_table1_production_2019!$C$1:$AM$1,0)),0)</f>
        <v>447</v>
      </c>
      <c r="U67" s="16">
        <f>ROUND(INDEX([1]acpsa_table1_production_2019!$C$2:$AM$81,MATCH($A67,[1]acpsa_table1_production_2019!$B$2:$B$81,0),MATCH(U$4,[1]acpsa_table1_production_2019!$C$1:$AM$1,0)),0)</f>
        <v>0</v>
      </c>
      <c r="V67" s="100">
        <f>ROUND(INDEX([1]acpsa_table1_production_2019!$C$2:$AM$81,MATCH($A67,[1]acpsa_table1_production_2019!$B$2:$B$81,0),MATCH(V$4,[1]acpsa_table1_production_2019!$C$1:$AM$1,0)),0)</f>
        <v>0</v>
      </c>
      <c r="W67" s="14">
        <f>ROUND(INDEX([1]acpsa_table1_production_2019!$C$2:$AM$81,MATCH($A67,[1]acpsa_table1_production_2019!$B$2:$B$81,0),MATCH(W$4,[1]acpsa_table1_production_2019!$C$1:$AM$1,0)),0)</f>
        <v>0</v>
      </c>
      <c r="X67" s="14">
        <f>ROUND(INDEX([1]acpsa_table1_production_2019!$C$2:$AM$81,MATCH($A67,[1]acpsa_table1_production_2019!$B$2:$B$81,0),MATCH(X$4,[1]acpsa_table1_production_2019!$C$1:$AM$1,0)),0)</f>
        <v>0</v>
      </c>
      <c r="Y67" s="14">
        <f>ROUND(INDEX([1]acpsa_table1_production_2019!$C$2:$AM$81,MATCH($A67,[1]acpsa_table1_production_2019!$B$2:$B$81,0),MATCH(Y$4,[1]acpsa_table1_production_2019!$C$1:$AM$1,0)),0)</f>
        <v>12601</v>
      </c>
      <c r="Z67" s="14">
        <f>ROUND(INDEX([1]acpsa_table1_production_2019!$C$2:$AM$81,MATCH($A67,[1]acpsa_table1_production_2019!$B$2:$B$81,0),MATCH(Z$4,[1]acpsa_table1_production_2019!$C$1:$AM$1,0)),0)</f>
        <v>0</v>
      </c>
      <c r="AA67" s="14">
        <f>ROUND(INDEX([1]acpsa_table1_production_2019!$C$2:$AM$81,MATCH($A67,[1]acpsa_table1_production_2019!$B$2:$B$81,0),MATCH(AA$4,[1]acpsa_table1_production_2019!$C$1:$AM$1,0)),0)</f>
        <v>0</v>
      </c>
      <c r="AB67" s="14">
        <f>ROUND(INDEX([1]acpsa_table1_production_2019!$C$2:$AM$81,MATCH($A67,[1]acpsa_table1_production_2019!$B$2:$B$81,0),MATCH(AB$4,[1]acpsa_table1_production_2019!$C$1:$AM$1,0)),0)</f>
        <v>2</v>
      </c>
      <c r="AC67" s="15">
        <f>ROUND(INDEX([1]acpsa_table1_production_2019!$C$2:$AM$81,MATCH($A67,[1]acpsa_table1_production_2019!$B$2:$B$81,0),MATCH(AC$4,[1]acpsa_table1_production_2019!$C$1:$AM$1,0)),0)</f>
        <v>1</v>
      </c>
      <c r="AD67" s="16">
        <f>ROUND(INDEX([1]acpsa_table1_production_2019!$C$2:$AM$81,MATCH($A67,[1]acpsa_table1_production_2019!$B$2:$B$81,0),MATCH(AD$4,[1]acpsa_table1_production_2019!$C$1:$AM$1,0)),0)</f>
        <v>0</v>
      </c>
      <c r="AE67" s="16">
        <f>ROUND(INDEX([1]acpsa_table1_production_2019!$C$2:$AM$81,MATCH($A67,[1]acpsa_table1_production_2019!$B$2:$B$81,0),MATCH(AE$4,[1]acpsa_table1_production_2019!$C$1:$AM$1,0)),0)</f>
        <v>0</v>
      </c>
      <c r="AF67" s="16">
        <f>ROUND(INDEX([1]acpsa_table1_production_2019!$C$2:$AM$81,MATCH($A67,[1]acpsa_table1_production_2019!$B$2:$B$81,0),MATCH(AF$4,[1]acpsa_table1_production_2019!$C$1:$AM$1,0)),0)</f>
        <v>377</v>
      </c>
      <c r="AG67" s="16">
        <f>ROUND(INDEX([1]acpsa_table1_production_2019!$C$2:$AM$81,MATCH($A67,[1]acpsa_table1_production_2019!$B$2:$B$81,0),MATCH(AG$4,[1]acpsa_table1_production_2019!$C$1:$AM$1,0)),0)</f>
        <v>0</v>
      </c>
      <c r="AH67" s="16">
        <f>ROUND(INDEX([1]acpsa_table1_production_2019!$C$2:$AM$81,MATCH($A67,[1]acpsa_table1_production_2019!$B$2:$B$81,0),MATCH(AH$4,[1]acpsa_table1_production_2019!$C$1:$AM$1,0)),0)</f>
        <v>0</v>
      </c>
      <c r="AI67" s="16">
        <f>ROUND(INDEX([1]acpsa_table1_production_2019!$C$2:$AM$81,MATCH($A67,[1]acpsa_table1_production_2019!$B$2:$B$81,0),MATCH(AI$4,[1]acpsa_table1_production_2019!$C$1:$AM$1,0)),0)</f>
        <v>0</v>
      </c>
      <c r="AJ67" s="16">
        <f>ROUND(INDEX([1]acpsa_table1_production_2019!$C$2:$AM$81,MATCH($A67,[1]acpsa_table1_production_2019!$B$2:$B$81,0),MATCH(AJ$4,[1]acpsa_table1_production_2019!$C$1:$AM$1,0)),0)</f>
        <v>601</v>
      </c>
      <c r="AK67" s="16">
        <f>ROUND(INDEX([1]acpsa_table1_production_2019!$C$2:$AM$81,MATCH($A67,[1]acpsa_table1_production_2019!$B$2:$B$81,0),MATCH(AK$4,[1]acpsa_table1_production_2019!$C$1:$AM$1,0)),0)</f>
        <v>14032</v>
      </c>
    </row>
    <row r="68" spans="1:37" x14ac:dyDescent="0.3">
      <c r="A68" s="3" t="s">
        <v>81</v>
      </c>
      <c r="B68" s="14">
        <f>ROUND(INDEX([1]acpsa_table1_production_2019!$C$2:$AM$81,MATCH($A68,[1]acpsa_table1_production_2019!$B$2:$B$81,0),MATCH(B$4,[1]acpsa_table1_production_2019!$C$1:$AM$1,0)),0)</f>
        <v>0</v>
      </c>
      <c r="C68" s="14">
        <f>ROUND(INDEX([1]acpsa_table1_production_2019!$C$2:$AM$81,MATCH($A68,[1]acpsa_table1_production_2019!$B$2:$B$81,0),MATCH(C$4,[1]acpsa_table1_production_2019!$C$1:$AM$1,0)),0)</f>
        <v>0</v>
      </c>
      <c r="D68" s="14">
        <f>ROUND(INDEX([1]acpsa_table1_production_2019!$C$2:$AM$81,MATCH($A68,[1]acpsa_table1_production_2019!$B$2:$B$81,0),MATCH(D$4,[1]acpsa_table1_production_2019!$C$1:$AM$1,0)),0)</f>
        <v>0</v>
      </c>
      <c r="E68" s="14">
        <f>ROUND(INDEX([1]acpsa_table1_production_2019!$C$2:$AM$81,MATCH($A68,[1]acpsa_table1_production_2019!$B$2:$B$81,0),MATCH(E$4,[1]acpsa_table1_production_2019!$C$1:$AM$1,0)),0)</f>
        <v>0</v>
      </c>
      <c r="F68" s="14">
        <f>ROUND(INDEX([1]acpsa_table1_production_2019!$C$2:$AM$81,MATCH($A68,[1]acpsa_table1_production_2019!$B$2:$B$81,0),MATCH(F$4,[1]acpsa_table1_production_2019!$C$1:$AM$1,0)),0)</f>
        <v>0</v>
      </c>
      <c r="G68" s="14">
        <f>ROUND(INDEX([1]acpsa_table1_production_2019!$C$2:$AM$81,MATCH($A68,[1]acpsa_table1_production_2019!$B$2:$B$81,0),MATCH(G$4,[1]acpsa_table1_production_2019!$C$1:$AM$1,0)),0)</f>
        <v>0</v>
      </c>
      <c r="H68" s="14">
        <f>ROUND(INDEX([1]acpsa_table1_production_2019!$C$2:$AM$81,MATCH($A68,[1]acpsa_table1_production_2019!$B$2:$B$81,0),MATCH(H$4,[1]acpsa_table1_production_2019!$C$1:$AM$1,0)),0)</f>
        <v>0</v>
      </c>
      <c r="I68" s="14">
        <f>ROUND(INDEX([1]acpsa_table1_production_2019!$C$2:$AM$81,MATCH($A68,[1]acpsa_table1_production_2019!$B$2:$B$81,0),MATCH(I$4,[1]acpsa_table1_production_2019!$C$1:$AM$1,0)),0)</f>
        <v>0</v>
      </c>
      <c r="J68" s="14">
        <f>ROUND(INDEX([1]acpsa_table1_production_2019!$C$2:$AM$81,MATCH($A68,[1]acpsa_table1_production_2019!$B$2:$B$81,0),MATCH(J$4,[1]acpsa_table1_production_2019!$C$1:$AM$1,0)),0)</f>
        <v>0</v>
      </c>
      <c r="K68" s="14">
        <f>ROUND(INDEX([1]acpsa_table1_production_2019!$C$2:$AM$81,MATCH($A68,[1]acpsa_table1_production_2019!$B$2:$B$81,0),MATCH(K$4,[1]acpsa_table1_production_2019!$C$1:$AM$1,0)),0)</f>
        <v>0</v>
      </c>
      <c r="L68" s="14">
        <f>ROUND(INDEX([1]acpsa_table1_production_2019!$C$2:$AM$81,MATCH($A68,[1]acpsa_table1_production_2019!$B$2:$B$81,0),MATCH(L$4,[1]acpsa_table1_production_2019!$C$1:$AM$1,0)),0)</f>
        <v>0</v>
      </c>
      <c r="M68" s="15">
        <f>ROUND(INDEX([1]acpsa_table1_production_2019!$C$2:$AM$81,MATCH($A68,[1]acpsa_table1_production_2019!$B$2:$B$81,0),MATCH(M$4,[1]acpsa_table1_production_2019!$C$1:$AM$1,0)),0)</f>
        <v>0</v>
      </c>
      <c r="N68" s="16">
        <f>ROUND(INDEX([1]acpsa_table1_production_2019!$C$2:$AM$81,MATCH($A68,[1]acpsa_table1_production_2019!$B$2:$B$81,0),MATCH(N$4,[1]acpsa_table1_production_2019!$C$1:$AM$1,0)),0)</f>
        <v>0</v>
      </c>
      <c r="O68" s="16">
        <f>ROUND(INDEX([1]acpsa_table1_production_2019!$C$2:$AM$81,MATCH($A68,[1]acpsa_table1_production_2019!$B$2:$B$81,0),MATCH(O$4,[1]acpsa_table1_production_2019!$C$1:$AM$1,0)),0)</f>
        <v>0</v>
      </c>
      <c r="P68" s="16">
        <f>ROUND(INDEX([1]acpsa_table1_production_2019!$C$2:$AM$81,MATCH($A68,[1]acpsa_table1_production_2019!$B$2:$B$81,0),MATCH(P$4,[1]acpsa_table1_production_2019!$C$1:$AM$1,0)),0)</f>
        <v>0</v>
      </c>
      <c r="Q68" s="16">
        <f>ROUND(INDEX([1]acpsa_table1_production_2019!$C$2:$AM$81,MATCH($A68,[1]acpsa_table1_production_2019!$B$2:$B$81,0),MATCH(Q$4,[1]acpsa_table1_production_2019!$C$1:$AM$1,0)),0)</f>
        <v>0</v>
      </c>
      <c r="R68" s="16">
        <f>ROUND(INDEX([1]acpsa_table1_production_2019!$C$2:$AM$81,MATCH($A68,[1]acpsa_table1_production_2019!$B$2:$B$81,0),MATCH(R$4,[1]acpsa_table1_production_2019!$C$1:$AM$1,0)),0)</f>
        <v>0</v>
      </c>
      <c r="S68" s="16">
        <f>ROUND(INDEX([1]acpsa_table1_production_2019!$C$2:$AM$81,MATCH($A68,[1]acpsa_table1_production_2019!$B$2:$B$81,0),MATCH(S$4,[1]acpsa_table1_production_2019!$C$1:$AM$1,0)),0)</f>
        <v>0</v>
      </c>
      <c r="T68" s="16">
        <f>ROUND(INDEX([1]acpsa_table1_production_2019!$C$2:$AM$81,MATCH($A68,[1]acpsa_table1_production_2019!$B$2:$B$81,0),MATCH(T$4,[1]acpsa_table1_production_2019!$C$1:$AM$1,0)),0)</f>
        <v>0</v>
      </c>
      <c r="U68" s="16">
        <f>ROUND(INDEX([1]acpsa_table1_production_2019!$C$2:$AM$81,MATCH($A68,[1]acpsa_table1_production_2019!$B$2:$B$81,0),MATCH(U$4,[1]acpsa_table1_production_2019!$C$1:$AM$1,0)),0)</f>
        <v>0</v>
      </c>
      <c r="V68" s="100">
        <f>ROUND(INDEX([1]acpsa_table1_production_2019!$C$2:$AM$81,MATCH($A68,[1]acpsa_table1_production_2019!$B$2:$B$81,0),MATCH(V$4,[1]acpsa_table1_production_2019!$C$1:$AM$1,0)),0)</f>
        <v>0</v>
      </c>
      <c r="W68" s="14">
        <f>ROUND(INDEX([1]acpsa_table1_production_2019!$C$2:$AM$81,MATCH($A68,[1]acpsa_table1_production_2019!$B$2:$B$81,0),MATCH(W$4,[1]acpsa_table1_production_2019!$C$1:$AM$1,0)),0)</f>
        <v>0</v>
      </c>
      <c r="X68" s="14">
        <f>ROUND(INDEX([1]acpsa_table1_production_2019!$C$2:$AM$81,MATCH($A68,[1]acpsa_table1_production_2019!$B$2:$B$81,0),MATCH(X$4,[1]acpsa_table1_production_2019!$C$1:$AM$1,0)),0)</f>
        <v>0</v>
      </c>
      <c r="Y68" s="14">
        <f>ROUND(INDEX([1]acpsa_table1_production_2019!$C$2:$AM$81,MATCH($A68,[1]acpsa_table1_production_2019!$B$2:$B$81,0),MATCH(Y$4,[1]acpsa_table1_production_2019!$C$1:$AM$1,0)),0)</f>
        <v>0</v>
      </c>
      <c r="Z68" s="14">
        <f>ROUND(INDEX([1]acpsa_table1_production_2019!$C$2:$AM$81,MATCH($A68,[1]acpsa_table1_production_2019!$B$2:$B$81,0),MATCH(Z$4,[1]acpsa_table1_production_2019!$C$1:$AM$1,0)),0)</f>
        <v>0</v>
      </c>
      <c r="AA68" s="14">
        <f>ROUND(INDEX([1]acpsa_table1_production_2019!$C$2:$AM$81,MATCH($A68,[1]acpsa_table1_production_2019!$B$2:$B$81,0),MATCH(AA$4,[1]acpsa_table1_production_2019!$C$1:$AM$1,0)),0)</f>
        <v>2066</v>
      </c>
      <c r="AB68" s="14">
        <f>ROUND(INDEX([1]acpsa_table1_production_2019!$C$2:$AM$81,MATCH($A68,[1]acpsa_table1_production_2019!$B$2:$B$81,0),MATCH(AB$4,[1]acpsa_table1_production_2019!$C$1:$AM$1,0)),0)</f>
        <v>0</v>
      </c>
      <c r="AC68" s="15">
        <f>ROUND(INDEX([1]acpsa_table1_production_2019!$C$2:$AM$81,MATCH($A68,[1]acpsa_table1_production_2019!$B$2:$B$81,0),MATCH(AC$4,[1]acpsa_table1_production_2019!$C$1:$AM$1,0)),0)</f>
        <v>0</v>
      </c>
      <c r="AD68" s="16">
        <f>ROUND(INDEX([1]acpsa_table1_production_2019!$C$2:$AM$81,MATCH($A68,[1]acpsa_table1_production_2019!$B$2:$B$81,0),MATCH(AD$4,[1]acpsa_table1_production_2019!$C$1:$AM$1,0)),0)</f>
        <v>0</v>
      </c>
      <c r="AE68" s="16">
        <f>ROUND(INDEX([1]acpsa_table1_production_2019!$C$2:$AM$81,MATCH($A68,[1]acpsa_table1_production_2019!$B$2:$B$81,0),MATCH(AE$4,[1]acpsa_table1_production_2019!$C$1:$AM$1,0)),0)</f>
        <v>0</v>
      </c>
      <c r="AF68" s="16">
        <f>ROUND(INDEX([1]acpsa_table1_production_2019!$C$2:$AM$81,MATCH($A68,[1]acpsa_table1_production_2019!$B$2:$B$81,0),MATCH(AF$4,[1]acpsa_table1_production_2019!$C$1:$AM$1,0)),0)</f>
        <v>0</v>
      </c>
      <c r="AG68" s="16">
        <f>ROUND(INDEX([1]acpsa_table1_production_2019!$C$2:$AM$81,MATCH($A68,[1]acpsa_table1_production_2019!$B$2:$B$81,0),MATCH(AG$4,[1]acpsa_table1_production_2019!$C$1:$AM$1,0)),0)</f>
        <v>0</v>
      </c>
      <c r="AH68" s="16">
        <f>ROUND(INDEX([1]acpsa_table1_production_2019!$C$2:$AM$81,MATCH($A68,[1]acpsa_table1_production_2019!$B$2:$B$81,0),MATCH(AH$4,[1]acpsa_table1_production_2019!$C$1:$AM$1,0)),0)</f>
        <v>0</v>
      </c>
      <c r="AI68" s="16">
        <f>ROUND(INDEX([1]acpsa_table1_production_2019!$C$2:$AM$81,MATCH($A68,[1]acpsa_table1_production_2019!$B$2:$B$81,0),MATCH(AI$4,[1]acpsa_table1_production_2019!$C$1:$AM$1,0)),0)</f>
        <v>0</v>
      </c>
      <c r="AJ68" s="16">
        <f>ROUND(INDEX([1]acpsa_table1_production_2019!$C$2:$AM$81,MATCH($A68,[1]acpsa_table1_production_2019!$B$2:$B$81,0),MATCH(AJ$4,[1]acpsa_table1_production_2019!$C$1:$AM$1,0)),0)</f>
        <v>0</v>
      </c>
      <c r="AK68" s="16">
        <f>ROUND(INDEX([1]acpsa_table1_production_2019!$C$2:$AM$81,MATCH($A68,[1]acpsa_table1_production_2019!$B$2:$B$81,0),MATCH(AK$4,[1]acpsa_table1_production_2019!$C$1:$AM$1,0)),0)</f>
        <v>2066</v>
      </c>
    </row>
    <row r="69" spans="1:37" ht="25.8" customHeight="1" x14ac:dyDescent="0.3">
      <c r="A69" s="3" t="s">
        <v>82</v>
      </c>
      <c r="B69" s="14">
        <f>ROUND(INDEX([1]acpsa_table1_production_2019!$C$2:$AM$81,MATCH($A69,[1]acpsa_table1_production_2019!$B$2:$B$81,0),MATCH(B$4,[1]acpsa_table1_production_2019!$C$1:$AM$1,0)),0)</f>
        <v>0</v>
      </c>
      <c r="C69" s="14">
        <f>ROUND(INDEX([1]acpsa_table1_production_2019!$C$2:$AM$81,MATCH($A69,[1]acpsa_table1_production_2019!$B$2:$B$81,0),MATCH(C$4,[1]acpsa_table1_production_2019!$C$1:$AM$1,0)),0)</f>
        <v>0</v>
      </c>
      <c r="D69" s="14">
        <f>ROUND(INDEX([1]acpsa_table1_production_2019!$C$2:$AM$81,MATCH($A69,[1]acpsa_table1_production_2019!$B$2:$B$81,0),MATCH(D$4,[1]acpsa_table1_production_2019!$C$1:$AM$1,0)),0)</f>
        <v>0</v>
      </c>
      <c r="E69" s="14">
        <f>ROUND(INDEX([1]acpsa_table1_production_2019!$C$2:$AM$81,MATCH($A69,[1]acpsa_table1_production_2019!$B$2:$B$81,0),MATCH(E$4,[1]acpsa_table1_production_2019!$C$1:$AM$1,0)),0)</f>
        <v>0</v>
      </c>
      <c r="F69" s="14">
        <f>ROUND(INDEX([1]acpsa_table1_production_2019!$C$2:$AM$81,MATCH($A69,[1]acpsa_table1_production_2019!$B$2:$B$81,0),MATCH(F$4,[1]acpsa_table1_production_2019!$C$1:$AM$1,0)),0)</f>
        <v>0</v>
      </c>
      <c r="G69" s="14">
        <f>ROUND(INDEX([1]acpsa_table1_production_2019!$C$2:$AM$81,MATCH($A69,[1]acpsa_table1_production_2019!$B$2:$B$81,0),MATCH(G$4,[1]acpsa_table1_production_2019!$C$1:$AM$1,0)),0)</f>
        <v>0</v>
      </c>
      <c r="H69" s="14">
        <f>ROUND(INDEX([1]acpsa_table1_production_2019!$C$2:$AM$81,MATCH($A69,[1]acpsa_table1_production_2019!$B$2:$B$81,0),MATCH(H$4,[1]acpsa_table1_production_2019!$C$1:$AM$1,0)),0)</f>
        <v>0</v>
      </c>
      <c r="I69" s="14">
        <f>ROUND(INDEX([1]acpsa_table1_production_2019!$C$2:$AM$81,MATCH($A69,[1]acpsa_table1_production_2019!$B$2:$B$81,0),MATCH(I$4,[1]acpsa_table1_production_2019!$C$1:$AM$1,0)),0)</f>
        <v>0</v>
      </c>
      <c r="J69" s="14">
        <f>ROUND(INDEX([1]acpsa_table1_production_2019!$C$2:$AM$81,MATCH($A69,[1]acpsa_table1_production_2019!$B$2:$B$81,0),MATCH(J$4,[1]acpsa_table1_production_2019!$C$1:$AM$1,0)),0)</f>
        <v>0</v>
      </c>
      <c r="K69" s="14">
        <f>ROUND(INDEX([1]acpsa_table1_production_2019!$C$2:$AM$81,MATCH($A69,[1]acpsa_table1_production_2019!$B$2:$B$81,0),MATCH(K$4,[1]acpsa_table1_production_2019!$C$1:$AM$1,0)),0)</f>
        <v>0</v>
      </c>
      <c r="L69" s="14">
        <f>ROUND(INDEX([1]acpsa_table1_production_2019!$C$2:$AM$81,MATCH($A69,[1]acpsa_table1_production_2019!$B$2:$B$81,0),MATCH(L$4,[1]acpsa_table1_production_2019!$C$1:$AM$1,0)),0)</f>
        <v>0</v>
      </c>
      <c r="M69" s="15">
        <f>ROUND(INDEX([1]acpsa_table1_production_2019!$C$2:$AM$81,MATCH($A69,[1]acpsa_table1_production_2019!$B$2:$B$81,0),MATCH(M$4,[1]acpsa_table1_production_2019!$C$1:$AM$1,0)),0)</f>
        <v>0</v>
      </c>
      <c r="N69" s="16">
        <f>ROUND(INDEX([1]acpsa_table1_production_2019!$C$2:$AM$81,MATCH($A69,[1]acpsa_table1_production_2019!$B$2:$B$81,0),MATCH(N$4,[1]acpsa_table1_production_2019!$C$1:$AM$1,0)),0)</f>
        <v>0</v>
      </c>
      <c r="O69" s="16">
        <f>ROUND(INDEX([1]acpsa_table1_production_2019!$C$2:$AM$81,MATCH($A69,[1]acpsa_table1_production_2019!$B$2:$B$81,0),MATCH(O$4,[1]acpsa_table1_production_2019!$C$1:$AM$1,0)),0)</f>
        <v>0</v>
      </c>
      <c r="P69" s="16">
        <f>ROUND(INDEX([1]acpsa_table1_production_2019!$C$2:$AM$81,MATCH($A69,[1]acpsa_table1_production_2019!$B$2:$B$81,0),MATCH(P$4,[1]acpsa_table1_production_2019!$C$1:$AM$1,0)),0)</f>
        <v>0</v>
      </c>
      <c r="Q69" s="16">
        <f>ROUND(INDEX([1]acpsa_table1_production_2019!$C$2:$AM$81,MATCH($A69,[1]acpsa_table1_production_2019!$B$2:$B$81,0),MATCH(Q$4,[1]acpsa_table1_production_2019!$C$1:$AM$1,0)),0)</f>
        <v>0</v>
      </c>
      <c r="R69" s="16">
        <f>ROUND(INDEX([1]acpsa_table1_production_2019!$C$2:$AM$81,MATCH($A69,[1]acpsa_table1_production_2019!$B$2:$B$81,0),MATCH(R$4,[1]acpsa_table1_production_2019!$C$1:$AM$1,0)),0)</f>
        <v>0</v>
      </c>
      <c r="S69" s="16">
        <f>ROUND(INDEX([1]acpsa_table1_production_2019!$C$2:$AM$81,MATCH($A69,[1]acpsa_table1_production_2019!$B$2:$B$81,0),MATCH(S$4,[1]acpsa_table1_production_2019!$C$1:$AM$1,0)),0)</f>
        <v>0</v>
      </c>
      <c r="T69" s="16">
        <f>ROUND(INDEX([1]acpsa_table1_production_2019!$C$2:$AM$81,MATCH($A69,[1]acpsa_table1_production_2019!$B$2:$B$81,0),MATCH(T$4,[1]acpsa_table1_production_2019!$C$1:$AM$1,0)),0)</f>
        <v>0</v>
      </c>
      <c r="U69" s="16">
        <f>ROUND(INDEX([1]acpsa_table1_production_2019!$C$2:$AM$81,MATCH($A69,[1]acpsa_table1_production_2019!$B$2:$B$81,0),MATCH(U$4,[1]acpsa_table1_production_2019!$C$1:$AM$1,0)),0)</f>
        <v>0</v>
      </c>
      <c r="V69" s="100">
        <f>ROUND(INDEX([1]acpsa_table1_production_2019!$C$2:$AM$81,MATCH($A69,[1]acpsa_table1_production_2019!$B$2:$B$81,0),MATCH(V$4,[1]acpsa_table1_production_2019!$C$1:$AM$1,0)),0)</f>
        <v>0</v>
      </c>
      <c r="W69" s="14">
        <f>ROUND(INDEX([1]acpsa_table1_production_2019!$C$2:$AM$81,MATCH($A69,[1]acpsa_table1_production_2019!$B$2:$B$81,0),MATCH(W$4,[1]acpsa_table1_production_2019!$C$1:$AM$1,0)),0)</f>
        <v>0</v>
      </c>
      <c r="X69" s="14">
        <f>ROUND(INDEX([1]acpsa_table1_production_2019!$C$2:$AM$81,MATCH($A69,[1]acpsa_table1_production_2019!$B$2:$B$81,0),MATCH(X$4,[1]acpsa_table1_production_2019!$C$1:$AM$1,0)),0)</f>
        <v>0</v>
      </c>
      <c r="Y69" s="14">
        <f>ROUND(INDEX([1]acpsa_table1_production_2019!$C$2:$AM$81,MATCH($A69,[1]acpsa_table1_production_2019!$B$2:$B$81,0),MATCH(Y$4,[1]acpsa_table1_production_2019!$C$1:$AM$1,0)),0)</f>
        <v>5</v>
      </c>
      <c r="Z69" s="14">
        <f>ROUND(INDEX([1]acpsa_table1_production_2019!$C$2:$AM$81,MATCH($A69,[1]acpsa_table1_production_2019!$B$2:$B$81,0),MATCH(Z$4,[1]acpsa_table1_production_2019!$C$1:$AM$1,0)),0)</f>
        <v>0</v>
      </c>
      <c r="AA69" s="14">
        <f>ROUND(INDEX([1]acpsa_table1_production_2019!$C$2:$AM$81,MATCH($A69,[1]acpsa_table1_production_2019!$B$2:$B$81,0),MATCH(AA$4,[1]acpsa_table1_production_2019!$C$1:$AM$1,0)),0)</f>
        <v>0</v>
      </c>
      <c r="AB69" s="14">
        <f>ROUND(INDEX([1]acpsa_table1_production_2019!$C$2:$AM$81,MATCH($A69,[1]acpsa_table1_production_2019!$B$2:$B$81,0),MATCH(AB$4,[1]acpsa_table1_production_2019!$C$1:$AM$1,0)),0)</f>
        <v>8435</v>
      </c>
      <c r="AC69" s="15">
        <f>ROUND(INDEX([1]acpsa_table1_production_2019!$C$2:$AM$81,MATCH($A69,[1]acpsa_table1_production_2019!$B$2:$B$81,0),MATCH(AC$4,[1]acpsa_table1_production_2019!$C$1:$AM$1,0)),0)</f>
        <v>430</v>
      </c>
      <c r="AD69" s="16">
        <f>ROUND(INDEX([1]acpsa_table1_production_2019!$C$2:$AM$81,MATCH($A69,[1]acpsa_table1_production_2019!$B$2:$B$81,0),MATCH(AD$4,[1]acpsa_table1_production_2019!$C$1:$AM$1,0)),0)</f>
        <v>0</v>
      </c>
      <c r="AE69" s="16">
        <f>ROUND(INDEX([1]acpsa_table1_production_2019!$C$2:$AM$81,MATCH($A69,[1]acpsa_table1_production_2019!$B$2:$B$81,0),MATCH(AE$4,[1]acpsa_table1_production_2019!$C$1:$AM$1,0)),0)</f>
        <v>0</v>
      </c>
      <c r="AF69" s="16">
        <f>ROUND(INDEX([1]acpsa_table1_production_2019!$C$2:$AM$81,MATCH($A69,[1]acpsa_table1_production_2019!$B$2:$B$81,0),MATCH(AF$4,[1]acpsa_table1_production_2019!$C$1:$AM$1,0)),0)</f>
        <v>0</v>
      </c>
      <c r="AG69" s="16">
        <f>ROUND(INDEX([1]acpsa_table1_production_2019!$C$2:$AM$81,MATCH($A69,[1]acpsa_table1_production_2019!$B$2:$B$81,0),MATCH(AG$4,[1]acpsa_table1_production_2019!$C$1:$AM$1,0)),0)</f>
        <v>0</v>
      </c>
      <c r="AH69" s="16">
        <f>ROUND(INDEX([1]acpsa_table1_production_2019!$C$2:$AM$81,MATCH($A69,[1]acpsa_table1_production_2019!$B$2:$B$81,0),MATCH(AH$4,[1]acpsa_table1_production_2019!$C$1:$AM$1,0)),0)</f>
        <v>0</v>
      </c>
      <c r="AI69" s="16">
        <f>ROUND(INDEX([1]acpsa_table1_production_2019!$C$2:$AM$81,MATCH($A69,[1]acpsa_table1_production_2019!$B$2:$B$81,0),MATCH(AI$4,[1]acpsa_table1_production_2019!$C$1:$AM$1,0)),0)</f>
        <v>0</v>
      </c>
      <c r="AJ69" s="16">
        <f>ROUND(INDEX([1]acpsa_table1_production_2019!$C$2:$AM$81,MATCH($A69,[1]acpsa_table1_production_2019!$B$2:$B$81,0),MATCH(AJ$4,[1]acpsa_table1_production_2019!$C$1:$AM$1,0)),0)</f>
        <v>341</v>
      </c>
      <c r="AK69" s="16">
        <f>ROUND(INDEX([1]acpsa_table1_production_2019!$C$2:$AM$81,MATCH($A69,[1]acpsa_table1_production_2019!$B$2:$B$81,0),MATCH(AK$4,[1]acpsa_table1_production_2019!$C$1:$AM$1,0)),0)</f>
        <v>9211</v>
      </c>
    </row>
    <row r="70" spans="1:37" x14ac:dyDescent="0.3">
      <c r="A70" s="113" t="s">
        <v>144</v>
      </c>
      <c r="B70" s="14">
        <f>ROUND(INDEX([1]acpsa_table1_production_2019!$C$2:$AM$81,MATCH($A70,[1]acpsa_table1_production_2019!$B$2:$B$81,0),MATCH(B$4,[1]acpsa_table1_production_2019!$C$1:$AM$1,0)),0)</f>
        <v>0</v>
      </c>
      <c r="C70" s="14">
        <f>ROUND(INDEX([1]acpsa_table1_production_2019!$C$2:$AM$81,MATCH($A70,[1]acpsa_table1_production_2019!$B$2:$B$81,0),MATCH(C$4,[1]acpsa_table1_production_2019!$C$1:$AM$1,0)),0)</f>
        <v>0</v>
      </c>
      <c r="D70" s="14">
        <f>ROUND(INDEX([1]acpsa_table1_production_2019!$C$2:$AM$81,MATCH($A70,[1]acpsa_table1_production_2019!$B$2:$B$81,0),MATCH(D$4,[1]acpsa_table1_production_2019!$C$1:$AM$1,0)),0)</f>
        <v>0</v>
      </c>
      <c r="E70" s="14">
        <f>ROUND(INDEX([1]acpsa_table1_production_2019!$C$2:$AM$81,MATCH($A70,[1]acpsa_table1_production_2019!$B$2:$B$81,0),MATCH(E$4,[1]acpsa_table1_production_2019!$C$1:$AM$1,0)),0)</f>
        <v>0</v>
      </c>
      <c r="F70" s="14">
        <f>ROUND(INDEX([1]acpsa_table1_production_2019!$C$2:$AM$81,MATCH($A70,[1]acpsa_table1_production_2019!$B$2:$B$81,0),MATCH(F$4,[1]acpsa_table1_production_2019!$C$1:$AM$1,0)),0)</f>
        <v>0</v>
      </c>
      <c r="G70" s="14">
        <f>ROUND(INDEX([1]acpsa_table1_production_2019!$C$2:$AM$81,MATCH($A70,[1]acpsa_table1_production_2019!$B$2:$B$81,0),MATCH(G$4,[1]acpsa_table1_production_2019!$C$1:$AM$1,0)),0)</f>
        <v>0</v>
      </c>
      <c r="H70" s="14">
        <f>ROUND(INDEX([1]acpsa_table1_production_2019!$C$2:$AM$81,MATCH($A70,[1]acpsa_table1_production_2019!$B$2:$B$81,0),MATCH(H$4,[1]acpsa_table1_production_2019!$C$1:$AM$1,0)),0)</f>
        <v>0</v>
      </c>
      <c r="I70" s="14">
        <f>ROUND(INDEX([1]acpsa_table1_production_2019!$C$2:$AM$81,MATCH($A70,[1]acpsa_table1_production_2019!$B$2:$B$81,0),MATCH(I$4,[1]acpsa_table1_production_2019!$C$1:$AM$1,0)),0)</f>
        <v>0</v>
      </c>
      <c r="J70" s="14">
        <f>ROUND(INDEX([1]acpsa_table1_production_2019!$C$2:$AM$81,MATCH($A70,[1]acpsa_table1_production_2019!$B$2:$B$81,0),MATCH(J$4,[1]acpsa_table1_production_2019!$C$1:$AM$1,0)),0)</f>
        <v>0</v>
      </c>
      <c r="K70" s="14">
        <f>ROUND(INDEX([1]acpsa_table1_production_2019!$C$2:$AM$81,MATCH($A70,[1]acpsa_table1_production_2019!$B$2:$B$81,0),MATCH(K$4,[1]acpsa_table1_production_2019!$C$1:$AM$1,0)),0)</f>
        <v>0</v>
      </c>
      <c r="L70" s="14">
        <f>ROUND(INDEX([1]acpsa_table1_production_2019!$C$2:$AM$81,MATCH($A70,[1]acpsa_table1_production_2019!$B$2:$B$81,0),MATCH(L$4,[1]acpsa_table1_production_2019!$C$1:$AM$1,0)),0)</f>
        <v>0</v>
      </c>
      <c r="M70" s="15">
        <f>ROUND(INDEX([1]acpsa_table1_production_2019!$C$2:$AM$81,MATCH($A70,[1]acpsa_table1_production_2019!$B$2:$B$81,0),MATCH(M$4,[1]acpsa_table1_production_2019!$C$1:$AM$1,0)),0)</f>
        <v>0</v>
      </c>
      <c r="N70" s="16">
        <f>ROUND(INDEX([1]acpsa_table1_production_2019!$C$2:$AM$81,MATCH($A70,[1]acpsa_table1_production_2019!$B$2:$B$81,0),MATCH(N$4,[1]acpsa_table1_production_2019!$C$1:$AM$1,0)),0)</f>
        <v>0</v>
      </c>
      <c r="O70" s="16">
        <f>ROUND(INDEX([1]acpsa_table1_production_2019!$C$2:$AM$81,MATCH($A70,[1]acpsa_table1_production_2019!$B$2:$B$81,0),MATCH(O$4,[1]acpsa_table1_production_2019!$C$1:$AM$1,0)),0)</f>
        <v>0</v>
      </c>
      <c r="P70" s="16">
        <f>ROUND(INDEX([1]acpsa_table1_production_2019!$C$2:$AM$81,MATCH($A70,[1]acpsa_table1_production_2019!$B$2:$B$81,0),MATCH(P$4,[1]acpsa_table1_production_2019!$C$1:$AM$1,0)),0)</f>
        <v>0</v>
      </c>
      <c r="Q70" s="16">
        <f>ROUND(INDEX([1]acpsa_table1_production_2019!$C$2:$AM$81,MATCH($A70,[1]acpsa_table1_production_2019!$B$2:$B$81,0),MATCH(Q$4,[1]acpsa_table1_production_2019!$C$1:$AM$1,0)),0)</f>
        <v>0</v>
      </c>
      <c r="R70" s="16">
        <f>ROUND(INDEX([1]acpsa_table1_production_2019!$C$2:$AM$81,MATCH($A70,[1]acpsa_table1_production_2019!$B$2:$B$81,0),MATCH(R$4,[1]acpsa_table1_production_2019!$C$1:$AM$1,0)),0)</f>
        <v>0</v>
      </c>
      <c r="S70" s="16">
        <f>ROUND(INDEX([1]acpsa_table1_production_2019!$C$2:$AM$81,MATCH($A70,[1]acpsa_table1_production_2019!$B$2:$B$81,0),MATCH(S$4,[1]acpsa_table1_production_2019!$C$1:$AM$1,0)),0)</f>
        <v>0</v>
      </c>
      <c r="T70" s="16">
        <f>ROUND(INDEX([1]acpsa_table1_production_2019!$C$2:$AM$81,MATCH($A70,[1]acpsa_table1_production_2019!$B$2:$B$81,0),MATCH(T$4,[1]acpsa_table1_production_2019!$C$1:$AM$1,0)),0)</f>
        <v>0</v>
      </c>
      <c r="U70" s="16">
        <f>ROUND(INDEX([1]acpsa_table1_production_2019!$C$2:$AM$81,MATCH($A70,[1]acpsa_table1_production_2019!$B$2:$B$81,0),MATCH(U$4,[1]acpsa_table1_production_2019!$C$1:$AM$1,0)),0)</f>
        <v>0</v>
      </c>
      <c r="V70" s="100">
        <f>ROUND(INDEX([1]acpsa_table1_production_2019!$C$2:$AM$81,MATCH($A70,[1]acpsa_table1_production_2019!$B$2:$B$81,0),MATCH(V$4,[1]acpsa_table1_production_2019!$C$1:$AM$1,0)),0)</f>
        <v>0</v>
      </c>
      <c r="W70" s="14">
        <f>ROUND(INDEX([1]acpsa_table1_production_2019!$C$2:$AM$81,MATCH($A70,[1]acpsa_table1_production_2019!$B$2:$B$81,0),MATCH(W$4,[1]acpsa_table1_production_2019!$C$1:$AM$1,0)),0)</f>
        <v>0</v>
      </c>
      <c r="X70" s="14">
        <f>ROUND(INDEX([1]acpsa_table1_production_2019!$C$2:$AM$81,MATCH($A70,[1]acpsa_table1_production_2019!$B$2:$B$81,0),MATCH(X$4,[1]acpsa_table1_production_2019!$C$1:$AM$1,0)),0)</f>
        <v>0</v>
      </c>
      <c r="Y70" s="14">
        <f>ROUND(INDEX([1]acpsa_table1_production_2019!$C$2:$AM$81,MATCH($A70,[1]acpsa_table1_production_2019!$B$2:$B$81,0),MATCH(Y$4,[1]acpsa_table1_production_2019!$C$1:$AM$1,0)),0)</f>
        <v>0</v>
      </c>
      <c r="Z70" s="14">
        <f>ROUND(INDEX([1]acpsa_table1_production_2019!$C$2:$AM$81,MATCH($A70,[1]acpsa_table1_production_2019!$B$2:$B$81,0),MATCH(Z$4,[1]acpsa_table1_production_2019!$C$1:$AM$1,0)),0)</f>
        <v>0</v>
      </c>
      <c r="AA70" s="14">
        <f>ROUND(INDEX([1]acpsa_table1_production_2019!$C$2:$AM$81,MATCH($A70,[1]acpsa_table1_production_2019!$B$2:$B$81,0),MATCH(AA$4,[1]acpsa_table1_production_2019!$C$1:$AM$1,0)),0)</f>
        <v>0</v>
      </c>
      <c r="AB70" s="14">
        <f>ROUND(INDEX([1]acpsa_table1_production_2019!$C$2:$AM$81,MATCH($A70,[1]acpsa_table1_production_2019!$B$2:$B$81,0),MATCH(AB$4,[1]acpsa_table1_production_2019!$C$1:$AM$1,0)),0)</f>
        <v>0</v>
      </c>
      <c r="AC70" s="15">
        <f>ROUND(INDEX([1]acpsa_table1_production_2019!$C$2:$AM$81,MATCH($A70,[1]acpsa_table1_production_2019!$B$2:$B$81,0),MATCH(AC$4,[1]acpsa_table1_production_2019!$C$1:$AM$1,0)),0)</f>
        <v>1</v>
      </c>
      <c r="AD70" s="16">
        <f>ROUND(INDEX([1]acpsa_table1_production_2019!$C$2:$AM$81,MATCH($A70,[1]acpsa_table1_production_2019!$B$2:$B$81,0),MATCH(AD$4,[1]acpsa_table1_production_2019!$C$1:$AM$1,0)),0)</f>
        <v>0</v>
      </c>
      <c r="AE70" s="16">
        <f>ROUND(INDEX([1]acpsa_table1_production_2019!$C$2:$AM$81,MATCH($A70,[1]acpsa_table1_production_2019!$B$2:$B$81,0),MATCH(AE$4,[1]acpsa_table1_production_2019!$C$1:$AM$1,0)),0)</f>
        <v>0</v>
      </c>
      <c r="AF70" s="16">
        <f>ROUND(INDEX([1]acpsa_table1_production_2019!$C$2:$AM$81,MATCH($A70,[1]acpsa_table1_production_2019!$B$2:$B$81,0),MATCH(AF$4,[1]acpsa_table1_production_2019!$C$1:$AM$1,0)),0)</f>
        <v>0</v>
      </c>
      <c r="AG70" s="16">
        <f>ROUND(INDEX([1]acpsa_table1_production_2019!$C$2:$AM$81,MATCH($A70,[1]acpsa_table1_production_2019!$B$2:$B$81,0),MATCH(AG$4,[1]acpsa_table1_production_2019!$C$1:$AM$1,0)),0)</f>
        <v>0</v>
      </c>
      <c r="AH70" s="16">
        <f>ROUND(INDEX([1]acpsa_table1_production_2019!$C$2:$AM$81,MATCH($A70,[1]acpsa_table1_production_2019!$B$2:$B$81,0),MATCH(AH$4,[1]acpsa_table1_production_2019!$C$1:$AM$1,0)),0)</f>
        <v>0</v>
      </c>
      <c r="AI70" s="16">
        <f>ROUND(INDEX([1]acpsa_table1_production_2019!$C$2:$AM$81,MATCH($A70,[1]acpsa_table1_production_2019!$B$2:$B$81,0),MATCH(AI$4,[1]acpsa_table1_production_2019!$C$1:$AM$1,0)),0)</f>
        <v>0</v>
      </c>
      <c r="AJ70" s="16">
        <f>ROUND(INDEX([1]acpsa_table1_production_2019!$C$2:$AM$81,MATCH($A70,[1]acpsa_table1_production_2019!$B$2:$B$81,0),MATCH(AJ$4,[1]acpsa_table1_production_2019!$C$1:$AM$1,0)),0)</f>
        <v>589</v>
      </c>
      <c r="AK70" s="16">
        <f>ROUND(INDEX([1]acpsa_table1_production_2019!$C$2:$AM$81,MATCH($A70,[1]acpsa_table1_production_2019!$B$2:$B$81,0),MATCH(AK$4,[1]acpsa_table1_production_2019!$C$1:$AM$1,0)),0)</f>
        <v>590</v>
      </c>
    </row>
    <row r="71" spans="1:37" x14ac:dyDescent="0.3">
      <c r="A71" s="6" t="s">
        <v>83</v>
      </c>
      <c r="B71" s="14">
        <f>ROUND(INDEX([1]acpsa_table1_production_2019!$C$2:$AM$81,MATCH($A71,[1]acpsa_table1_production_2019!$B$2:$B$81,0),MATCH(B$4,[1]acpsa_table1_production_2019!$C$1:$AM$1,0)),0)</f>
        <v>0</v>
      </c>
      <c r="C71" s="14">
        <f>ROUND(INDEX([1]acpsa_table1_production_2019!$C$2:$AM$81,MATCH($A71,[1]acpsa_table1_production_2019!$B$2:$B$81,0),MATCH(C$4,[1]acpsa_table1_production_2019!$C$1:$AM$1,0)),0)</f>
        <v>0</v>
      </c>
      <c r="D71" s="14">
        <f>ROUND(INDEX([1]acpsa_table1_production_2019!$C$2:$AM$81,MATCH($A71,[1]acpsa_table1_production_2019!$B$2:$B$81,0),MATCH(D$4,[1]acpsa_table1_production_2019!$C$1:$AM$1,0)),0)</f>
        <v>0</v>
      </c>
      <c r="E71" s="14">
        <f>ROUND(INDEX([1]acpsa_table1_production_2019!$C$2:$AM$81,MATCH($A71,[1]acpsa_table1_production_2019!$B$2:$B$81,0),MATCH(E$4,[1]acpsa_table1_production_2019!$C$1:$AM$1,0)),0)</f>
        <v>0</v>
      </c>
      <c r="F71" s="14">
        <f>ROUND(INDEX([1]acpsa_table1_production_2019!$C$2:$AM$81,MATCH($A71,[1]acpsa_table1_production_2019!$B$2:$B$81,0),MATCH(F$4,[1]acpsa_table1_production_2019!$C$1:$AM$1,0)),0)</f>
        <v>0</v>
      </c>
      <c r="G71" s="14">
        <f>ROUND(INDEX([1]acpsa_table1_production_2019!$C$2:$AM$81,MATCH($A71,[1]acpsa_table1_production_2019!$B$2:$B$81,0),MATCH(G$4,[1]acpsa_table1_production_2019!$C$1:$AM$1,0)),0)</f>
        <v>0</v>
      </c>
      <c r="H71" s="14">
        <f>ROUND(INDEX([1]acpsa_table1_production_2019!$C$2:$AM$81,MATCH($A71,[1]acpsa_table1_production_2019!$B$2:$B$81,0),MATCH(H$4,[1]acpsa_table1_production_2019!$C$1:$AM$1,0)),0)</f>
        <v>0</v>
      </c>
      <c r="I71" s="14">
        <f>ROUND(INDEX([1]acpsa_table1_production_2019!$C$2:$AM$81,MATCH($A71,[1]acpsa_table1_production_2019!$B$2:$B$81,0),MATCH(I$4,[1]acpsa_table1_production_2019!$C$1:$AM$1,0)),0)</f>
        <v>0</v>
      </c>
      <c r="J71" s="14">
        <f>ROUND(INDEX([1]acpsa_table1_production_2019!$C$2:$AM$81,MATCH($A71,[1]acpsa_table1_production_2019!$B$2:$B$81,0),MATCH(J$4,[1]acpsa_table1_production_2019!$C$1:$AM$1,0)),0)</f>
        <v>0</v>
      </c>
      <c r="K71" s="14">
        <f>ROUND(INDEX([1]acpsa_table1_production_2019!$C$2:$AM$81,MATCH($A71,[1]acpsa_table1_production_2019!$B$2:$B$81,0),MATCH(K$4,[1]acpsa_table1_production_2019!$C$1:$AM$1,0)),0)</f>
        <v>0</v>
      </c>
      <c r="L71" s="14">
        <f>ROUND(INDEX([1]acpsa_table1_production_2019!$C$2:$AM$81,MATCH($A71,[1]acpsa_table1_production_2019!$B$2:$B$81,0),MATCH(L$4,[1]acpsa_table1_production_2019!$C$1:$AM$1,0)),0)</f>
        <v>0</v>
      </c>
      <c r="M71" s="15">
        <f>ROUND(INDEX([1]acpsa_table1_production_2019!$C$2:$AM$81,MATCH($A71,[1]acpsa_table1_production_2019!$B$2:$B$81,0),MATCH(M$4,[1]acpsa_table1_production_2019!$C$1:$AM$1,0)),0)</f>
        <v>0</v>
      </c>
      <c r="N71" s="16">
        <f>ROUND(INDEX([1]acpsa_table1_production_2019!$C$2:$AM$81,MATCH($A71,[1]acpsa_table1_production_2019!$B$2:$B$81,0),MATCH(N$4,[1]acpsa_table1_production_2019!$C$1:$AM$1,0)),0)</f>
        <v>0</v>
      </c>
      <c r="O71" s="16">
        <f>ROUND(INDEX([1]acpsa_table1_production_2019!$C$2:$AM$81,MATCH($A71,[1]acpsa_table1_production_2019!$B$2:$B$81,0),MATCH(O$4,[1]acpsa_table1_production_2019!$C$1:$AM$1,0)),0)</f>
        <v>0</v>
      </c>
      <c r="P71" s="16">
        <f>ROUND(INDEX([1]acpsa_table1_production_2019!$C$2:$AM$81,MATCH($A71,[1]acpsa_table1_production_2019!$B$2:$B$81,0),MATCH(P$4,[1]acpsa_table1_production_2019!$C$1:$AM$1,0)),0)</f>
        <v>0</v>
      </c>
      <c r="Q71" s="16">
        <f>ROUND(INDEX([1]acpsa_table1_production_2019!$C$2:$AM$81,MATCH($A71,[1]acpsa_table1_production_2019!$B$2:$B$81,0),MATCH(Q$4,[1]acpsa_table1_production_2019!$C$1:$AM$1,0)),0)</f>
        <v>0</v>
      </c>
      <c r="R71" s="16">
        <f>ROUND(INDEX([1]acpsa_table1_production_2019!$C$2:$AM$81,MATCH($A71,[1]acpsa_table1_production_2019!$B$2:$B$81,0),MATCH(R$4,[1]acpsa_table1_production_2019!$C$1:$AM$1,0)),0)</f>
        <v>0</v>
      </c>
      <c r="S71" s="16">
        <f>ROUND(INDEX([1]acpsa_table1_production_2019!$C$2:$AM$81,MATCH($A71,[1]acpsa_table1_production_2019!$B$2:$B$81,0),MATCH(S$4,[1]acpsa_table1_production_2019!$C$1:$AM$1,0)),0)</f>
        <v>0</v>
      </c>
      <c r="T71" s="16">
        <f>ROUND(INDEX([1]acpsa_table1_production_2019!$C$2:$AM$81,MATCH($A71,[1]acpsa_table1_production_2019!$B$2:$B$81,0),MATCH(T$4,[1]acpsa_table1_production_2019!$C$1:$AM$1,0)),0)</f>
        <v>0</v>
      </c>
      <c r="U71" s="16">
        <f>ROUND(INDEX([1]acpsa_table1_production_2019!$C$2:$AM$81,MATCH($A71,[1]acpsa_table1_production_2019!$B$2:$B$81,0),MATCH(U$4,[1]acpsa_table1_production_2019!$C$1:$AM$1,0)),0)</f>
        <v>0</v>
      </c>
      <c r="V71" s="100">
        <f>ROUND(INDEX([1]acpsa_table1_production_2019!$C$2:$AM$81,MATCH($A71,[1]acpsa_table1_production_2019!$B$2:$B$81,0),MATCH(V$4,[1]acpsa_table1_production_2019!$C$1:$AM$1,0)),0)</f>
        <v>0</v>
      </c>
      <c r="W71" s="14">
        <f>ROUND(INDEX([1]acpsa_table1_production_2019!$C$2:$AM$81,MATCH($A71,[1]acpsa_table1_production_2019!$B$2:$B$81,0),MATCH(W$4,[1]acpsa_table1_production_2019!$C$1:$AM$1,0)),0)</f>
        <v>0</v>
      </c>
      <c r="X71" s="14">
        <f>ROUND(INDEX([1]acpsa_table1_production_2019!$C$2:$AM$81,MATCH($A71,[1]acpsa_table1_production_2019!$B$2:$B$81,0),MATCH(X$4,[1]acpsa_table1_production_2019!$C$1:$AM$1,0)),0)</f>
        <v>0</v>
      </c>
      <c r="Y71" s="14">
        <f>ROUND(INDEX([1]acpsa_table1_production_2019!$C$2:$AM$81,MATCH($A71,[1]acpsa_table1_production_2019!$B$2:$B$81,0),MATCH(Y$4,[1]acpsa_table1_production_2019!$C$1:$AM$1,0)),0)</f>
        <v>0</v>
      </c>
      <c r="Z71" s="14">
        <f>ROUND(INDEX([1]acpsa_table1_production_2019!$C$2:$AM$81,MATCH($A71,[1]acpsa_table1_production_2019!$B$2:$B$81,0),MATCH(Z$4,[1]acpsa_table1_production_2019!$C$1:$AM$1,0)),0)</f>
        <v>12</v>
      </c>
      <c r="AA71" s="14">
        <f>ROUND(INDEX([1]acpsa_table1_production_2019!$C$2:$AM$81,MATCH($A71,[1]acpsa_table1_production_2019!$B$2:$B$81,0),MATCH(AA$4,[1]acpsa_table1_production_2019!$C$1:$AM$1,0)),0)</f>
        <v>0</v>
      </c>
      <c r="AB71" s="14">
        <f>ROUND(INDEX([1]acpsa_table1_production_2019!$C$2:$AM$81,MATCH($A71,[1]acpsa_table1_production_2019!$B$2:$B$81,0),MATCH(AB$4,[1]acpsa_table1_production_2019!$C$1:$AM$1,0)),0)</f>
        <v>139</v>
      </c>
      <c r="AC71" s="15">
        <f>ROUND(INDEX([1]acpsa_table1_production_2019!$C$2:$AM$81,MATCH($A71,[1]acpsa_table1_production_2019!$B$2:$B$81,0),MATCH(AC$4,[1]acpsa_table1_production_2019!$C$1:$AM$1,0)),0)</f>
        <v>5981</v>
      </c>
      <c r="AD71" s="16">
        <f>ROUND(INDEX([1]acpsa_table1_production_2019!$C$2:$AM$81,MATCH($A71,[1]acpsa_table1_production_2019!$B$2:$B$81,0),MATCH(AD$4,[1]acpsa_table1_production_2019!$C$1:$AM$1,0)),0)</f>
        <v>0</v>
      </c>
      <c r="AE71" s="16">
        <f>ROUND(INDEX([1]acpsa_table1_production_2019!$C$2:$AM$81,MATCH($A71,[1]acpsa_table1_production_2019!$B$2:$B$81,0),MATCH(AE$4,[1]acpsa_table1_production_2019!$C$1:$AM$1,0)),0)</f>
        <v>0</v>
      </c>
      <c r="AF71" s="16">
        <f>ROUND(INDEX([1]acpsa_table1_production_2019!$C$2:$AM$81,MATCH($A71,[1]acpsa_table1_production_2019!$B$2:$B$81,0),MATCH(AF$4,[1]acpsa_table1_production_2019!$C$1:$AM$1,0)),0)</f>
        <v>245</v>
      </c>
      <c r="AG71" s="16">
        <f>ROUND(INDEX([1]acpsa_table1_production_2019!$C$2:$AM$81,MATCH($A71,[1]acpsa_table1_production_2019!$B$2:$B$81,0),MATCH(AG$4,[1]acpsa_table1_production_2019!$C$1:$AM$1,0)),0)</f>
        <v>0</v>
      </c>
      <c r="AH71" s="16">
        <f>ROUND(INDEX([1]acpsa_table1_production_2019!$C$2:$AM$81,MATCH($A71,[1]acpsa_table1_production_2019!$B$2:$B$81,0),MATCH(AH$4,[1]acpsa_table1_production_2019!$C$1:$AM$1,0)),0)</f>
        <v>0</v>
      </c>
      <c r="AI71" s="16">
        <f>ROUND(INDEX([1]acpsa_table1_production_2019!$C$2:$AM$81,MATCH($A71,[1]acpsa_table1_production_2019!$B$2:$B$81,0),MATCH(AI$4,[1]acpsa_table1_production_2019!$C$1:$AM$1,0)),0)</f>
        <v>0</v>
      </c>
      <c r="AJ71" s="16">
        <f>ROUND(INDEX([1]acpsa_table1_production_2019!$C$2:$AM$81,MATCH($A71,[1]acpsa_table1_production_2019!$B$2:$B$81,0),MATCH(AJ$4,[1]acpsa_table1_production_2019!$C$1:$AM$1,0)),0)</f>
        <v>1371</v>
      </c>
      <c r="AK71" s="16">
        <f>ROUND(INDEX([1]acpsa_table1_production_2019!$C$2:$AM$81,MATCH($A71,[1]acpsa_table1_production_2019!$B$2:$B$81,0),MATCH(AK$4,[1]acpsa_table1_production_2019!$C$1:$AM$1,0)),0)</f>
        <v>7746</v>
      </c>
    </row>
    <row r="72" spans="1:37" x14ac:dyDescent="0.3">
      <c r="A72" s="7" t="s">
        <v>34</v>
      </c>
      <c r="B72" s="14">
        <f>ROUND(INDEX([1]acpsa_table1_production_2019!$C$2:$AM$81,MATCH($A72,[1]acpsa_table1_production_2019!$B$2:$B$81,0),MATCH(B$4,[1]acpsa_table1_production_2019!$C$1:$AM$1,0)),0)</f>
        <v>121</v>
      </c>
      <c r="C72" s="14">
        <f>ROUND(INDEX([1]acpsa_table1_production_2019!$C$2:$AM$81,MATCH($A72,[1]acpsa_table1_production_2019!$B$2:$B$81,0),MATCH(C$4,[1]acpsa_table1_production_2019!$C$1:$AM$1,0)),0)</f>
        <v>18</v>
      </c>
      <c r="D72" s="14">
        <f>ROUND(INDEX([1]acpsa_table1_production_2019!$C$2:$AM$81,MATCH($A72,[1]acpsa_table1_production_2019!$B$2:$B$81,0),MATCH(D$4,[1]acpsa_table1_production_2019!$C$1:$AM$1,0)),0)</f>
        <v>0</v>
      </c>
      <c r="E72" s="14">
        <f>ROUND(INDEX([1]acpsa_table1_production_2019!$C$2:$AM$81,MATCH($A72,[1]acpsa_table1_production_2019!$B$2:$B$81,0),MATCH(E$4,[1]acpsa_table1_production_2019!$C$1:$AM$1,0)),0)</f>
        <v>64</v>
      </c>
      <c r="F72" s="14">
        <f>ROUND(INDEX([1]acpsa_table1_production_2019!$C$2:$AM$81,MATCH($A72,[1]acpsa_table1_production_2019!$B$2:$B$81,0),MATCH(F$4,[1]acpsa_table1_production_2019!$C$1:$AM$1,0)),0)</f>
        <v>39</v>
      </c>
      <c r="G72" s="14">
        <f>ROUND(INDEX([1]acpsa_table1_production_2019!$C$2:$AM$81,MATCH($A72,[1]acpsa_table1_production_2019!$B$2:$B$81,0),MATCH(G$4,[1]acpsa_table1_production_2019!$C$1:$AM$1,0)),0)</f>
        <v>0</v>
      </c>
      <c r="H72" s="14">
        <f>ROUND(INDEX([1]acpsa_table1_production_2019!$C$2:$AM$81,MATCH($A72,[1]acpsa_table1_production_2019!$B$2:$B$81,0),MATCH(H$4,[1]acpsa_table1_production_2019!$C$1:$AM$1,0)),0)</f>
        <v>0</v>
      </c>
      <c r="I72" s="14">
        <f>ROUND(INDEX([1]acpsa_table1_production_2019!$C$2:$AM$81,MATCH($A72,[1]acpsa_table1_production_2019!$B$2:$B$81,0),MATCH(I$4,[1]acpsa_table1_production_2019!$C$1:$AM$1,0)),0)</f>
        <v>0</v>
      </c>
      <c r="J72" s="14">
        <f>ROUND(INDEX([1]acpsa_table1_production_2019!$C$2:$AM$81,MATCH($A72,[1]acpsa_table1_production_2019!$B$2:$B$81,0),MATCH(J$4,[1]acpsa_table1_production_2019!$C$1:$AM$1,0)),0)</f>
        <v>0</v>
      </c>
      <c r="K72" s="14">
        <f>ROUND(INDEX([1]acpsa_table1_production_2019!$C$2:$AM$81,MATCH($A72,[1]acpsa_table1_production_2019!$B$2:$B$81,0),MATCH(K$4,[1]acpsa_table1_production_2019!$C$1:$AM$1,0)),0)</f>
        <v>0</v>
      </c>
      <c r="L72" s="14">
        <f>ROUND(INDEX([1]acpsa_table1_production_2019!$C$2:$AM$81,MATCH($A72,[1]acpsa_table1_production_2019!$B$2:$B$81,0),MATCH(L$4,[1]acpsa_table1_production_2019!$C$1:$AM$1,0)),0)</f>
        <v>0</v>
      </c>
      <c r="M72" s="15">
        <f>ROUND(INDEX([1]acpsa_table1_production_2019!$C$2:$AM$81,MATCH($A72,[1]acpsa_table1_production_2019!$B$2:$B$81,0),MATCH(M$4,[1]acpsa_table1_production_2019!$C$1:$AM$1,0)),0)</f>
        <v>0</v>
      </c>
      <c r="N72" s="16">
        <f>ROUND(INDEX([1]acpsa_table1_production_2019!$C$2:$AM$81,MATCH($A72,[1]acpsa_table1_production_2019!$B$2:$B$81,0),MATCH(N$4,[1]acpsa_table1_production_2019!$C$1:$AM$1,0)),0)</f>
        <v>0</v>
      </c>
      <c r="O72" s="16">
        <f>ROUND(INDEX([1]acpsa_table1_production_2019!$C$2:$AM$81,MATCH($A72,[1]acpsa_table1_production_2019!$B$2:$B$81,0),MATCH(O$4,[1]acpsa_table1_production_2019!$C$1:$AM$1,0)),0)</f>
        <v>0</v>
      </c>
      <c r="P72" s="16">
        <f>ROUND(INDEX([1]acpsa_table1_production_2019!$C$2:$AM$81,MATCH($A72,[1]acpsa_table1_production_2019!$B$2:$B$81,0),MATCH(P$4,[1]acpsa_table1_production_2019!$C$1:$AM$1,0)),0)</f>
        <v>5</v>
      </c>
      <c r="Q72" s="16">
        <f>ROUND(INDEX([1]acpsa_table1_production_2019!$C$2:$AM$81,MATCH($A72,[1]acpsa_table1_production_2019!$B$2:$B$81,0),MATCH(Q$4,[1]acpsa_table1_production_2019!$C$1:$AM$1,0)),0)</f>
        <v>81</v>
      </c>
      <c r="R72" s="16">
        <f>ROUND(INDEX([1]acpsa_table1_production_2019!$C$2:$AM$81,MATCH($A72,[1]acpsa_table1_production_2019!$B$2:$B$81,0),MATCH(R$4,[1]acpsa_table1_production_2019!$C$1:$AM$1,0)),0)</f>
        <v>0</v>
      </c>
      <c r="S72" s="16">
        <f>ROUND(INDEX([1]acpsa_table1_production_2019!$C$2:$AM$81,MATCH($A72,[1]acpsa_table1_production_2019!$B$2:$B$81,0),MATCH(S$4,[1]acpsa_table1_production_2019!$C$1:$AM$1,0)),0)</f>
        <v>0</v>
      </c>
      <c r="T72" s="16">
        <f>ROUND(INDEX([1]acpsa_table1_production_2019!$C$2:$AM$81,MATCH($A72,[1]acpsa_table1_production_2019!$B$2:$B$81,0),MATCH(T$4,[1]acpsa_table1_production_2019!$C$1:$AM$1,0)),0)</f>
        <v>0</v>
      </c>
      <c r="U72" s="16">
        <f>ROUND(INDEX([1]acpsa_table1_production_2019!$C$2:$AM$81,MATCH($A72,[1]acpsa_table1_production_2019!$B$2:$B$81,0),MATCH(U$4,[1]acpsa_table1_production_2019!$C$1:$AM$1,0)),0)</f>
        <v>0</v>
      </c>
      <c r="V72" s="100">
        <f>ROUND(INDEX([1]acpsa_table1_production_2019!$C$2:$AM$81,MATCH($A72,[1]acpsa_table1_production_2019!$B$2:$B$81,0),MATCH(V$4,[1]acpsa_table1_production_2019!$C$1:$AM$1,0)),0)</f>
        <v>0</v>
      </c>
      <c r="W72" s="14">
        <f>ROUND(INDEX([1]acpsa_table1_production_2019!$C$2:$AM$81,MATCH($A72,[1]acpsa_table1_production_2019!$B$2:$B$81,0),MATCH(W$4,[1]acpsa_table1_production_2019!$C$1:$AM$1,0)),0)</f>
        <v>0</v>
      </c>
      <c r="X72" s="14">
        <f>ROUND(INDEX([1]acpsa_table1_production_2019!$C$2:$AM$81,MATCH($A72,[1]acpsa_table1_production_2019!$B$2:$B$81,0),MATCH(X$4,[1]acpsa_table1_production_2019!$C$1:$AM$1,0)),0)</f>
        <v>0</v>
      </c>
      <c r="Y72" s="14">
        <f>ROUND(INDEX([1]acpsa_table1_production_2019!$C$2:$AM$81,MATCH($A72,[1]acpsa_table1_production_2019!$B$2:$B$81,0),MATCH(Y$4,[1]acpsa_table1_production_2019!$C$1:$AM$1,0)),0)</f>
        <v>0</v>
      </c>
      <c r="Z72" s="14">
        <f>ROUND(INDEX([1]acpsa_table1_production_2019!$C$2:$AM$81,MATCH($A72,[1]acpsa_table1_production_2019!$B$2:$B$81,0),MATCH(Z$4,[1]acpsa_table1_production_2019!$C$1:$AM$1,0)),0)</f>
        <v>0</v>
      </c>
      <c r="AA72" s="14">
        <f>ROUND(INDEX([1]acpsa_table1_production_2019!$C$2:$AM$81,MATCH($A72,[1]acpsa_table1_production_2019!$B$2:$B$81,0),MATCH(AA$4,[1]acpsa_table1_production_2019!$C$1:$AM$1,0)),0)</f>
        <v>0</v>
      </c>
      <c r="AB72" s="14">
        <f>ROUND(INDEX([1]acpsa_table1_production_2019!$C$2:$AM$81,MATCH($A72,[1]acpsa_table1_production_2019!$B$2:$B$81,0),MATCH(AB$4,[1]acpsa_table1_production_2019!$C$1:$AM$1,0)),0)</f>
        <v>0</v>
      </c>
      <c r="AC72" s="15">
        <f>ROUND(INDEX([1]acpsa_table1_production_2019!$C$2:$AM$81,MATCH($A72,[1]acpsa_table1_production_2019!$B$2:$B$81,0),MATCH(AC$4,[1]acpsa_table1_production_2019!$C$1:$AM$1,0)),0)</f>
        <v>0</v>
      </c>
      <c r="AD72" s="16">
        <f>ROUND(INDEX([1]acpsa_table1_production_2019!$C$2:$AM$81,MATCH($A72,[1]acpsa_table1_production_2019!$B$2:$B$81,0),MATCH(AD$4,[1]acpsa_table1_production_2019!$C$1:$AM$1,0)),0)</f>
        <v>0</v>
      </c>
      <c r="AE72" s="16">
        <f>ROUND(INDEX([1]acpsa_table1_production_2019!$C$2:$AM$81,MATCH($A72,[1]acpsa_table1_production_2019!$B$2:$B$81,0),MATCH(AE$4,[1]acpsa_table1_production_2019!$C$1:$AM$1,0)),0)</f>
        <v>0</v>
      </c>
      <c r="AF72" s="16">
        <f>ROUND(INDEX([1]acpsa_table1_production_2019!$C$2:$AM$81,MATCH($A72,[1]acpsa_table1_production_2019!$B$2:$B$81,0),MATCH(AF$4,[1]acpsa_table1_production_2019!$C$1:$AM$1,0)),0)</f>
        <v>1872</v>
      </c>
      <c r="AG72" s="16">
        <f>ROUND(INDEX([1]acpsa_table1_production_2019!$C$2:$AM$81,MATCH($A72,[1]acpsa_table1_production_2019!$B$2:$B$81,0),MATCH(AG$4,[1]acpsa_table1_production_2019!$C$1:$AM$1,0)),0)</f>
        <v>29929</v>
      </c>
      <c r="AH72" s="16">
        <f>ROUND(INDEX([1]acpsa_table1_production_2019!$C$2:$AM$81,MATCH($A72,[1]acpsa_table1_production_2019!$B$2:$B$81,0),MATCH(AH$4,[1]acpsa_table1_production_2019!$C$1:$AM$1,0)),0)</f>
        <v>0</v>
      </c>
      <c r="AI72" s="16">
        <f>ROUND(INDEX([1]acpsa_table1_production_2019!$C$2:$AM$81,MATCH($A72,[1]acpsa_table1_production_2019!$B$2:$B$81,0),MATCH(AI$4,[1]acpsa_table1_production_2019!$C$1:$AM$1,0)),0)</f>
        <v>0</v>
      </c>
      <c r="AJ72" s="16">
        <f>ROUND(INDEX([1]acpsa_table1_production_2019!$C$2:$AM$81,MATCH($A72,[1]acpsa_table1_production_2019!$B$2:$B$81,0),MATCH(AJ$4,[1]acpsa_table1_production_2019!$C$1:$AM$1,0)),0)</f>
        <v>318</v>
      </c>
      <c r="AK72" s="16">
        <f>ROUND(INDEX([1]acpsa_table1_production_2019!$C$2:$AM$81,MATCH($A72,[1]acpsa_table1_production_2019!$B$2:$B$81,0),MATCH(AK$4,[1]acpsa_table1_production_2019!$C$1:$AM$1,0)),0)</f>
        <v>32448</v>
      </c>
    </row>
    <row r="73" spans="1:37" ht="21.6" x14ac:dyDescent="0.3">
      <c r="A73" s="7" t="s">
        <v>84</v>
      </c>
      <c r="B73" s="14">
        <f>ROUND(INDEX([1]acpsa_table1_production_2019!$C$2:$AM$81,MATCH($A73,[1]acpsa_table1_production_2019!$B$2:$B$81,0),MATCH(B$4,[1]acpsa_table1_production_2019!$C$1:$AM$1,0)),0)</f>
        <v>0</v>
      </c>
      <c r="C73" s="14">
        <f>ROUND(INDEX([1]acpsa_table1_production_2019!$C$2:$AM$81,MATCH($A73,[1]acpsa_table1_production_2019!$B$2:$B$81,0),MATCH(C$4,[1]acpsa_table1_production_2019!$C$1:$AM$1,0)),0)</f>
        <v>0</v>
      </c>
      <c r="D73" s="14">
        <f>ROUND(INDEX([1]acpsa_table1_production_2019!$C$2:$AM$81,MATCH($A73,[1]acpsa_table1_production_2019!$B$2:$B$81,0),MATCH(D$4,[1]acpsa_table1_production_2019!$C$1:$AM$1,0)),0)</f>
        <v>0</v>
      </c>
      <c r="E73" s="14">
        <f>ROUND(INDEX([1]acpsa_table1_production_2019!$C$2:$AM$81,MATCH($A73,[1]acpsa_table1_production_2019!$B$2:$B$81,0),MATCH(E$4,[1]acpsa_table1_production_2019!$C$1:$AM$1,0)),0)</f>
        <v>0</v>
      </c>
      <c r="F73" s="14">
        <f>ROUND(INDEX([1]acpsa_table1_production_2019!$C$2:$AM$81,MATCH($A73,[1]acpsa_table1_production_2019!$B$2:$B$81,0),MATCH(F$4,[1]acpsa_table1_production_2019!$C$1:$AM$1,0)),0)</f>
        <v>0</v>
      </c>
      <c r="G73" s="14">
        <f>ROUND(INDEX([1]acpsa_table1_production_2019!$C$2:$AM$81,MATCH($A73,[1]acpsa_table1_production_2019!$B$2:$B$81,0),MATCH(G$4,[1]acpsa_table1_production_2019!$C$1:$AM$1,0)),0)</f>
        <v>0</v>
      </c>
      <c r="H73" s="14">
        <f>ROUND(INDEX([1]acpsa_table1_production_2019!$C$2:$AM$81,MATCH($A73,[1]acpsa_table1_production_2019!$B$2:$B$81,0),MATCH(H$4,[1]acpsa_table1_production_2019!$C$1:$AM$1,0)),0)</f>
        <v>0</v>
      </c>
      <c r="I73" s="14">
        <f>ROUND(INDEX([1]acpsa_table1_production_2019!$C$2:$AM$81,MATCH($A73,[1]acpsa_table1_production_2019!$B$2:$B$81,0),MATCH(I$4,[1]acpsa_table1_production_2019!$C$1:$AM$1,0)),0)</f>
        <v>0</v>
      </c>
      <c r="J73" s="14">
        <f>ROUND(INDEX([1]acpsa_table1_production_2019!$C$2:$AM$81,MATCH($A73,[1]acpsa_table1_production_2019!$B$2:$B$81,0),MATCH(J$4,[1]acpsa_table1_production_2019!$C$1:$AM$1,0)),0)</f>
        <v>0</v>
      </c>
      <c r="K73" s="14">
        <f>ROUND(INDEX([1]acpsa_table1_production_2019!$C$2:$AM$81,MATCH($A73,[1]acpsa_table1_production_2019!$B$2:$B$81,0),MATCH(K$4,[1]acpsa_table1_production_2019!$C$1:$AM$1,0)),0)</f>
        <v>0</v>
      </c>
      <c r="L73" s="14">
        <f>ROUND(INDEX([1]acpsa_table1_production_2019!$C$2:$AM$81,MATCH($A73,[1]acpsa_table1_production_2019!$B$2:$B$81,0),MATCH(L$4,[1]acpsa_table1_production_2019!$C$1:$AM$1,0)),0)</f>
        <v>6</v>
      </c>
      <c r="M73" s="15">
        <f>ROUND(INDEX([1]acpsa_table1_production_2019!$C$2:$AM$81,MATCH($A73,[1]acpsa_table1_production_2019!$B$2:$B$81,0),MATCH(M$4,[1]acpsa_table1_production_2019!$C$1:$AM$1,0)),0)</f>
        <v>0</v>
      </c>
      <c r="N73" s="16">
        <f>ROUND(INDEX([1]acpsa_table1_production_2019!$C$2:$AM$81,MATCH($A73,[1]acpsa_table1_production_2019!$B$2:$B$81,0),MATCH(N$4,[1]acpsa_table1_production_2019!$C$1:$AM$1,0)),0)</f>
        <v>0</v>
      </c>
      <c r="O73" s="16">
        <f>ROUND(INDEX([1]acpsa_table1_production_2019!$C$2:$AM$81,MATCH($A73,[1]acpsa_table1_production_2019!$B$2:$B$81,0),MATCH(O$4,[1]acpsa_table1_production_2019!$C$1:$AM$1,0)),0)</f>
        <v>0</v>
      </c>
      <c r="P73" s="16">
        <f>ROUND(INDEX([1]acpsa_table1_production_2019!$C$2:$AM$81,MATCH($A73,[1]acpsa_table1_production_2019!$B$2:$B$81,0),MATCH(P$4,[1]acpsa_table1_production_2019!$C$1:$AM$1,0)),0)</f>
        <v>0</v>
      </c>
      <c r="Q73" s="16">
        <f>ROUND(INDEX([1]acpsa_table1_production_2019!$C$2:$AM$81,MATCH($A73,[1]acpsa_table1_production_2019!$B$2:$B$81,0),MATCH(Q$4,[1]acpsa_table1_production_2019!$C$1:$AM$1,0)),0)</f>
        <v>0</v>
      </c>
      <c r="R73" s="16">
        <f>ROUND(INDEX([1]acpsa_table1_production_2019!$C$2:$AM$81,MATCH($A73,[1]acpsa_table1_production_2019!$B$2:$B$81,0),MATCH(R$4,[1]acpsa_table1_production_2019!$C$1:$AM$1,0)),0)</f>
        <v>0</v>
      </c>
      <c r="S73" s="16">
        <f>ROUND(INDEX([1]acpsa_table1_production_2019!$C$2:$AM$81,MATCH($A73,[1]acpsa_table1_production_2019!$B$2:$B$81,0),MATCH(S$4,[1]acpsa_table1_production_2019!$C$1:$AM$1,0)),0)</f>
        <v>0</v>
      </c>
      <c r="T73" s="16">
        <f>ROUND(INDEX([1]acpsa_table1_production_2019!$C$2:$AM$81,MATCH($A73,[1]acpsa_table1_production_2019!$B$2:$B$81,0),MATCH(T$4,[1]acpsa_table1_production_2019!$C$1:$AM$1,0)),0)</f>
        <v>419</v>
      </c>
      <c r="U73" s="16">
        <f>ROUND(INDEX([1]acpsa_table1_production_2019!$C$2:$AM$81,MATCH($A73,[1]acpsa_table1_production_2019!$B$2:$B$81,0),MATCH(U$4,[1]acpsa_table1_production_2019!$C$1:$AM$1,0)),0)</f>
        <v>1</v>
      </c>
      <c r="V73" s="100">
        <f>ROUND(INDEX([1]acpsa_table1_production_2019!$C$2:$AM$81,MATCH($A73,[1]acpsa_table1_production_2019!$B$2:$B$81,0),MATCH(V$4,[1]acpsa_table1_production_2019!$C$1:$AM$1,0)),0)</f>
        <v>0</v>
      </c>
      <c r="W73" s="14">
        <f>ROUND(INDEX([1]acpsa_table1_production_2019!$C$2:$AM$81,MATCH($A73,[1]acpsa_table1_production_2019!$B$2:$B$81,0),MATCH(W$4,[1]acpsa_table1_production_2019!$C$1:$AM$1,0)),0)</f>
        <v>0</v>
      </c>
      <c r="X73" s="14">
        <f>ROUND(INDEX([1]acpsa_table1_production_2019!$C$2:$AM$81,MATCH($A73,[1]acpsa_table1_production_2019!$B$2:$B$81,0),MATCH(X$4,[1]acpsa_table1_production_2019!$C$1:$AM$1,0)),0)</f>
        <v>528</v>
      </c>
      <c r="Y73" s="14">
        <f>ROUND(INDEX([1]acpsa_table1_production_2019!$C$2:$AM$81,MATCH($A73,[1]acpsa_table1_production_2019!$B$2:$B$81,0),MATCH(Y$4,[1]acpsa_table1_production_2019!$C$1:$AM$1,0)),0)</f>
        <v>33</v>
      </c>
      <c r="Z73" s="14">
        <f>ROUND(INDEX([1]acpsa_table1_production_2019!$C$2:$AM$81,MATCH($A73,[1]acpsa_table1_production_2019!$B$2:$B$81,0),MATCH(Z$4,[1]acpsa_table1_production_2019!$C$1:$AM$1,0)),0)</f>
        <v>26</v>
      </c>
      <c r="AA73" s="14">
        <f>ROUND(INDEX([1]acpsa_table1_production_2019!$C$2:$AM$81,MATCH($A73,[1]acpsa_table1_production_2019!$B$2:$B$81,0),MATCH(AA$4,[1]acpsa_table1_production_2019!$C$1:$AM$1,0)),0)</f>
        <v>4</v>
      </c>
      <c r="AB73" s="14">
        <f>ROUND(INDEX([1]acpsa_table1_production_2019!$C$2:$AM$81,MATCH($A73,[1]acpsa_table1_production_2019!$B$2:$B$81,0),MATCH(AB$4,[1]acpsa_table1_production_2019!$C$1:$AM$1,0)),0)</f>
        <v>64</v>
      </c>
      <c r="AC73" s="15">
        <f>ROUND(INDEX([1]acpsa_table1_production_2019!$C$2:$AM$81,MATCH($A73,[1]acpsa_table1_production_2019!$B$2:$B$81,0),MATCH(AC$4,[1]acpsa_table1_production_2019!$C$1:$AM$1,0)),0)</f>
        <v>45</v>
      </c>
      <c r="AD73" s="16">
        <f>ROUND(INDEX([1]acpsa_table1_production_2019!$C$2:$AM$81,MATCH($A73,[1]acpsa_table1_production_2019!$B$2:$B$81,0),MATCH(AD$4,[1]acpsa_table1_production_2019!$C$1:$AM$1,0)),0)</f>
        <v>0</v>
      </c>
      <c r="AE73" s="16">
        <f>ROUND(INDEX([1]acpsa_table1_production_2019!$C$2:$AM$81,MATCH($A73,[1]acpsa_table1_production_2019!$B$2:$B$81,0),MATCH(AE$4,[1]acpsa_table1_production_2019!$C$1:$AM$1,0)),0)</f>
        <v>0</v>
      </c>
      <c r="AF73" s="16">
        <f>ROUND(INDEX([1]acpsa_table1_production_2019!$C$2:$AM$81,MATCH($A73,[1]acpsa_table1_production_2019!$B$2:$B$81,0),MATCH(AF$4,[1]acpsa_table1_production_2019!$C$1:$AM$1,0)),0)</f>
        <v>0</v>
      </c>
      <c r="AG73" s="16">
        <f>ROUND(INDEX([1]acpsa_table1_production_2019!$C$2:$AM$81,MATCH($A73,[1]acpsa_table1_production_2019!$B$2:$B$81,0),MATCH(AG$4,[1]acpsa_table1_production_2019!$C$1:$AM$1,0)),0)</f>
        <v>0</v>
      </c>
      <c r="AH73" s="16">
        <f>ROUND(INDEX([1]acpsa_table1_production_2019!$C$2:$AM$81,MATCH($A73,[1]acpsa_table1_production_2019!$B$2:$B$81,0),MATCH(AH$4,[1]acpsa_table1_production_2019!$C$1:$AM$1,0)),0)</f>
        <v>81750</v>
      </c>
      <c r="AI73" s="16">
        <f>ROUND(INDEX([1]acpsa_table1_production_2019!$C$2:$AM$81,MATCH($A73,[1]acpsa_table1_production_2019!$B$2:$B$81,0),MATCH(AI$4,[1]acpsa_table1_production_2019!$C$1:$AM$1,0)),0)</f>
        <v>0</v>
      </c>
      <c r="AJ73" s="16">
        <f>ROUND(INDEX([1]acpsa_table1_production_2019!$C$2:$AM$81,MATCH($A73,[1]acpsa_table1_production_2019!$B$2:$B$81,0),MATCH(AJ$4,[1]acpsa_table1_production_2019!$C$1:$AM$1,0)),0)</f>
        <v>1157</v>
      </c>
      <c r="AK73" s="16">
        <f>ROUND(INDEX([1]acpsa_table1_production_2019!$C$2:$AM$81,MATCH($A73,[1]acpsa_table1_production_2019!$B$2:$B$81,0),MATCH(AK$4,[1]acpsa_table1_production_2019!$C$1:$AM$1,0)),0)</f>
        <v>84033</v>
      </c>
    </row>
    <row r="74" spans="1:37" x14ac:dyDescent="0.3">
      <c r="A74" s="8" t="s">
        <v>85</v>
      </c>
      <c r="B74" s="14">
        <f>ROUND(INDEX([1]acpsa_table1_production_2019!$C$2:$AM$81,MATCH($A74,[1]acpsa_table1_production_2019!$B$2:$B$81,0),MATCH(B$4,[1]acpsa_table1_production_2019!$C$1:$AM$1,0)),0)</f>
        <v>12</v>
      </c>
      <c r="C74" s="14">
        <f>ROUND(INDEX([1]acpsa_table1_production_2019!$C$2:$AM$81,MATCH($A74,[1]acpsa_table1_production_2019!$B$2:$B$81,0),MATCH(C$4,[1]acpsa_table1_production_2019!$C$1:$AM$1,0)),0)</f>
        <v>3</v>
      </c>
      <c r="D74" s="14">
        <f>ROUND(INDEX([1]acpsa_table1_production_2019!$C$2:$AM$81,MATCH($A74,[1]acpsa_table1_production_2019!$B$2:$B$81,0),MATCH(D$4,[1]acpsa_table1_production_2019!$C$1:$AM$1,0)),0)</f>
        <v>0</v>
      </c>
      <c r="E74" s="14">
        <f>ROUND(INDEX([1]acpsa_table1_production_2019!$C$2:$AM$81,MATCH($A74,[1]acpsa_table1_production_2019!$B$2:$B$81,0),MATCH(E$4,[1]acpsa_table1_production_2019!$C$1:$AM$1,0)),0)</f>
        <v>18</v>
      </c>
      <c r="F74" s="14">
        <f>ROUND(INDEX([1]acpsa_table1_production_2019!$C$2:$AM$81,MATCH($A74,[1]acpsa_table1_production_2019!$B$2:$B$81,0),MATCH(F$4,[1]acpsa_table1_production_2019!$C$1:$AM$1,0)),0)</f>
        <v>55</v>
      </c>
      <c r="G74" s="14">
        <f>ROUND(INDEX([1]acpsa_table1_production_2019!$C$2:$AM$81,MATCH($A74,[1]acpsa_table1_production_2019!$B$2:$B$81,0),MATCH(G$4,[1]acpsa_table1_production_2019!$C$1:$AM$1,0)),0)</f>
        <v>4</v>
      </c>
      <c r="H74" s="14">
        <f>ROUND(INDEX([1]acpsa_table1_production_2019!$C$2:$AM$81,MATCH($A74,[1]acpsa_table1_production_2019!$B$2:$B$81,0),MATCH(H$4,[1]acpsa_table1_production_2019!$C$1:$AM$1,0)),0)</f>
        <v>6</v>
      </c>
      <c r="I74" s="14">
        <f>ROUND(INDEX([1]acpsa_table1_production_2019!$C$2:$AM$81,MATCH($A74,[1]acpsa_table1_production_2019!$B$2:$B$81,0),MATCH(I$4,[1]acpsa_table1_production_2019!$C$1:$AM$1,0)),0)</f>
        <v>0</v>
      </c>
      <c r="J74" s="14">
        <f>ROUND(INDEX([1]acpsa_table1_production_2019!$C$2:$AM$81,MATCH($A74,[1]acpsa_table1_production_2019!$B$2:$B$81,0),MATCH(J$4,[1]acpsa_table1_production_2019!$C$1:$AM$1,0)),0)</f>
        <v>4</v>
      </c>
      <c r="K74" s="14">
        <f>ROUND(INDEX([1]acpsa_table1_production_2019!$C$2:$AM$81,MATCH($A74,[1]acpsa_table1_production_2019!$B$2:$B$81,0),MATCH(K$4,[1]acpsa_table1_production_2019!$C$1:$AM$1,0)),0)</f>
        <v>2</v>
      </c>
      <c r="L74" s="14">
        <f>ROUND(INDEX([1]acpsa_table1_production_2019!$C$2:$AM$81,MATCH($A74,[1]acpsa_table1_production_2019!$B$2:$B$81,0),MATCH(L$4,[1]acpsa_table1_production_2019!$C$1:$AM$1,0)),0)</f>
        <v>64</v>
      </c>
      <c r="M74" s="15">
        <f>ROUND(INDEX([1]acpsa_table1_production_2019!$C$2:$AM$81,MATCH($A74,[1]acpsa_table1_production_2019!$B$2:$B$81,0),MATCH(M$4,[1]acpsa_table1_production_2019!$C$1:$AM$1,0)),0)</f>
        <v>0</v>
      </c>
      <c r="N74" s="16">
        <f>ROUND(INDEX([1]acpsa_table1_production_2019!$C$2:$AM$81,MATCH($A74,[1]acpsa_table1_production_2019!$B$2:$B$81,0),MATCH(N$4,[1]acpsa_table1_production_2019!$C$1:$AM$1,0)),0)</f>
        <v>0</v>
      </c>
      <c r="O74" s="16">
        <f>ROUND(INDEX([1]acpsa_table1_production_2019!$C$2:$AM$81,MATCH($A74,[1]acpsa_table1_production_2019!$B$2:$B$81,0),MATCH(O$4,[1]acpsa_table1_production_2019!$C$1:$AM$1,0)),0)</f>
        <v>1</v>
      </c>
      <c r="P74" s="16">
        <f>ROUND(INDEX([1]acpsa_table1_production_2019!$C$2:$AM$81,MATCH($A74,[1]acpsa_table1_production_2019!$B$2:$B$81,0),MATCH(P$4,[1]acpsa_table1_production_2019!$C$1:$AM$1,0)),0)</f>
        <v>87</v>
      </c>
      <c r="Q74" s="16">
        <f>ROUND(INDEX([1]acpsa_table1_production_2019!$C$2:$AM$81,MATCH($A74,[1]acpsa_table1_production_2019!$B$2:$B$81,0),MATCH(Q$4,[1]acpsa_table1_production_2019!$C$1:$AM$1,0)),0)</f>
        <v>85</v>
      </c>
      <c r="R74" s="16">
        <f>ROUND(INDEX([1]acpsa_table1_production_2019!$C$2:$AM$81,MATCH($A74,[1]acpsa_table1_production_2019!$B$2:$B$81,0),MATCH(R$4,[1]acpsa_table1_production_2019!$C$1:$AM$1,0)),0)</f>
        <v>19</v>
      </c>
      <c r="S74" s="16">
        <f>ROUND(INDEX([1]acpsa_table1_production_2019!$C$2:$AM$81,MATCH($A74,[1]acpsa_table1_production_2019!$B$2:$B$81,0),MATCH(S$4,[1]acpsa_table1_production_2019!$C$1:$AM$1,0)),0)</f>
        <v>85</v>
      </c>
      <c r="T74" s="16">
        <f>ROUND(INDEX([1]acpsa_table1_production_2019!$C$2:$AM$81,MATCH($A74,[1]acpsa_table1_production_2019!$B$2:$B$81,0),MATCH(T$4,[1]acpsa_table1_production_2019!$C$1:$AM$1,0)),0)</f>
        <v>240</v>
      </c>
      <c r="U74" s="16">
        <f>ROUND(INDEX([1]acpsa_table1_production_2019!$C$2:$AM$81,MATCH($A74,[1]acpsa_table1_production_2019!$B$2:$B$81,0),MATCH(U$4,[1]acpsa_table1_production_2019!$C$1:$AM$1,0)),0)</f>
        <v>57</v>
      </c>
      <c r="V74" s="100">
        <f>ROUND(INDEX([1]acpsa_table1_production_2019!$C$2:$AM$81,MATCH($A74,[1]acpsa_table1_production_2019!$B$2:$B$81,0),MATCH(V$4,[1]acpsa_table1_production_2019!$C$1:$AM$1,0)),0)</f>
        <v>1</v>
      </c>
      <c r="W74" s="14">
        <f>ROUND(INDEX([1]acpsa_table1_production_2019!$C$2:$AM$81,MATCH($A74,[1]acpsa_table1_production_2019!$B$2:$B$81,0),MATCH(W$4,[1]acpsa_table1_production_2019!$C$1:$AM$1,0)),0)</f>
        <v>67</v>
      </c>
      <c r="X74" s="14">
        <f>ROUND(INDEX([1]acpsa_table1_production_2019!$C$2:$AM$81,MATCH($A74,[1]acpsa_table1_production_2019!$B$2:$B$81,0),MATCH(X$4,[1]acpsa_table1_production_2019!$C$1:$AM$1,0)),0)</f>
        <v>3</v>
      </c>
      <c r="Y74" s="14">
        <f>ROUND(INDEX([1]acpsa_table1_production_2019!$C$2:$AM$81,MATCH($A74,[1]acpsa_table1_production_2019!$B$2:$B$81,0),MATCH(Y$4,[1]acpsa_table1_production_2019!$C$1:$AM$1,0)),0)</f>
        <v>0</v>
      </c>
      <c r="Z74" s="14">
        <f>ROUND(INDEX([1]acpsa_table1_production_2019!$C$2:$AM$81,MATCH($A74,[1]acpsa_table1_production_2019!$B$2:$B$81,0),MATCH(Z$4,[1]acpsa_table1_production_2019!$C$1:$AM$1,0)),0)</f>
        <v>0</v>
      </c>
      <c r="AA74" s="14">
        <f>ROUND(INDEX([1]acpsa_table1_production_2019!$C$2:$AM$81,MATCH($A74,[1]acpsa_table1_production_2019!$B$2:$B$81,0),MATCH(AA$4,[1]acpsa_table1_production_2019!$C$1:$AM$1,0)),0)</f>
        <v>0</v>
      </c>
      <c r="AB74" s="14">
        <f>ROUND(INDEX([1]acpsa_table1_production_2019!$C$2:$AM$81,MATCH($A74,[1]acpsa_table1_production_2019!$B$2:$B$81,0),MATCH(AB$4,[1]acpsa_table1_production_2019!$C$1:$AM$1,0)),0)</f>
        <v>0</v>
      </c>
      <c r="AC74" s="15">
        <f>ROUND(INDEX([1]acpsa_table1_production_2019!$C$2:$AM$81,MATCH($A74,[1]acpsa_table1_production_2019!$B$2:$B$81,0),MATCH(AC$4,[1]acpsa_table1_production_2019!$C$1:$AM$1,0)),0)</f>
        <v>0</v>
      </c>
      <c r="AD74" s="16">
        <f>ROUND(INDEX([1]acpsa_table1_production_2019!$C$2:$AM$81,MATCH($A74,[1]acpsa_table1_production_2019!$B$2:$B$81,0),MATCH(AD$4,[1]acpsa_table1_production_2019!$C$1:$AM$1,0)),0)</f>
        <v>15</v>
      </c>
      <c r="AE74" s="16">
        <f>ROUND(INDEX([1]acpsa_table1_production_2019!$C$2:$AM$81,MATCH($A74,[1]acpsa_table1_production_2019!$B$2:$B$81,0),MATCH(AE$4,[1]acpsa_table1_production_2019!$C$1:$AM$1,0)),0)</f>
        <v>45</v>
      </c>
      <c r="AF74" s="16">
        <f>ROUND(INDEX([1]acpsa_table1_production_2019!$C$2:$AM$81,MATCH($A74,[1]acpsa_table1_production_2019!$B$2:$B$81,0),MATCH(AF$4,[1]acpsa_table1_production_2019!$C$1:$AM$1,0)),0)</f>
        <v>0</v>
      </c>
      <c r="AG74" s="16">
        <f>ROUND(INDEX([1]acpsa_table1_production_2019!$C$2:$AM$81,MATCH($A74,[1]acpsa_table1_production_2019!$B$2:$B$81,0),MATCH(AG$4,[1]acpsa_table1_production_2019!$C$1:$AM$1,0)),0)</f>
        <v>0</v>
      </c>
      <c r="AH74" s="16">
        <f>ROUND(INDEX([1]acpsa_table1_production_2019!$C$2:$AM$81,MATCH($A74,[1]acpsa_table1_production_2019!$B$2:$B$81,0),MATCH(AH$4,[1]acpsa_table1_production_2019!$C$1:$AM$1,0)),0)</f>
        <v>0</v>
      </c>
      <c r="AI74" s="16">
        <f>ROUND(INDEX([1]acpsa_table1_production_2019!$C$2:$AM$81,MATCH($A74,[1]acpsa_table1_production_2019!$B$2:$B$81,0),MATCH(AI$4,[1]acpsa_table1_production_2019!$C$1:$AM$1,0)),0)</f>
        <v>67600</v>
      </c>
      <c r="AJ74" s="16">
        <f>ROUND(INDEX([1]acpsa_table1_production_2019!$C$2:$AM$81,MATCH($A74,[1]acpsa_table1_production_2019!$B$2:$B$81,0),MATCH(AJ$4,[1]acpsa_table1_production_2019!$C$1:$AM$1,0)),0)</f>
        <v>3174</v>
      </c>
      <c r="AK74" s="16">
        <f>ROUND(INDEX([1]acpsa_table1_production_2019!$C$2:$AM$81,MATCH($A74,[1]acpsa_table1_production_2019!$B$2:$B$81,0),MATCH(AK$4,[1]acpsa_table1_production_2019!$C$1:$AM$1,0)),0)</f>
        <v>71649</v>
      </c>
    </row>
    <row r="75" spans="1:37" s="62" customFormat="1" x14ac:dyDescent="0.3">
      <c r="A75" s="12" t="s">
        <v>86</v>
      </c>
      <c r="B75" s="63">
        <f>ROUND(INDEX([1]acpsa_table1_production_2019!$C$2:$AM$81,MATCH($A75,[1]acpsa_table1_production_2019!$B$2:$B$81,0),MATCH(B$4,[1]acpsa_table1_production_2019!$C$1:$AM$1,0)),0)</f>
        <v>872</v>
      </c>
      <c r="C75" s="63">
        <f>ROUND(INDEX([1]acpsa_table1_production_2019!$C$2:$AM$81,MATCH($A75,[1]acpsa_table1_production_2019!$B$2:$B$81,0),MATCH(C$4,[1]acpsa_table1_production_2019!$C$1:$AM$1,0)),0)</f>
        <v>1023</v>
      </c>
      <c r="D75" s="63">
        <f>ROUND(INDEX([1]acpsa_table1_production_2019!$C$2:$AM$81,MATCH($A75,[1]acpsa_table1_production_2019!$B$2:$B$81,0),MATCH(D$4,[1]acpsa_table1_production_2019!$C$1:$AM$1,0)),0)</f>
        <v>5949</v>
      </c>
      <c r="E75" s="63">
        <f>ROUND(INDEX([1]acpsa_table1_production_2019!$C$2:$AM$81,MATCH($A75,[1]acpsa_table1_production_2019!$B$2:$B$81,0),MATCH(E$4,[1]acpsa_table1_production_2019!$C$1:$AM$1,0)),0)</f>
        <v>10555</v>
      </c>
      <c r="F75" s="63">
        <f>ROUND(INDEX([1]acpsa_table1_production_2019!$C$2:$AM$81,MATCH($A75,[1]acpsa_table1_production_2019!$B$2:$B$81,0),MATCH(F$4,[1]acpsa_table1_production_2019!$C$1:$AM$1,0)),0)</f>
        <v>1981</v>
      </c>
      <c r="G75" s="63">
        <f>ROUND(INDEX([1]acpsa_table1_production_2019!$C$2:$AM$81,MATCH($A75,[1]acpsa_table1_production_2019!$B$2:$B$81,0),MATCH(G$4,[1]acpsa_table1_production_2019!$C$1:$AM$1,0)),0)</f>
        <v>80634</v>
      </c>
      <c r="H75" s="63">
        <f>ROUND(INDEX([1]acpsa_table1_production_2019!$C$2:$AM$81,MATCH($A75,[1]acpsa_table1_production_2019!$B$2:$B$81,0),MATCH(H$4,[1]acpsa_table1_production_2019!$C$1:$AM$1,0)),0)</f>
        <v>12508</v>
      </c>
      <c r="I75" s="63">
        <f>ROUND(INDEX([1]acpsa_table1_production_2019!$C$2:$AM$81,MATCH($A75,[1]acpsa_table1_production_2019!$B$2:$B$81,0),MATCH(I$4,[1]acpsa_table1_production_2019!$C$1:$AM$1,0)),0)</f>
        <v>438</v>
      </c>
      <c r="J75" s="63">
        <f>ROUND(INDEX([1]acpsa_table1_production_2019!$C$2:$AM$81,MATCH($A75,[1]acpsa_table1_production_2019!$B$2:$B$81,0),MATCH(J$4,[1]acpsa_table1_production_2019!$C$1:$AM$1,0)),0)</f>
        <v>137</v>
      </c>
      <c r="K75" s="63">
        <f>ROUND(INDEX([1]acpsa_table1_production_2019!$C$2:$AM$81,MATCH($A75,[1]acpsa_table1_production_2019!$B$2:$B$81,0),MATCH(K$4,[1]acpsa_table1_production_2019!$C$1:$AM$1,0)),0)</f>
        <v>203</v>
      </c>
      <c r="L75" s="63">
        <f>ROUND(INDEX([1]acpsa_table1_production_2019!$C$2:$AM$81,MATCH($A75,[1]acpsa_table1_production_2019!$B$2:$B$81,0),MATCH(L$4,[1]acpsa_table1_production_2019!$C$1:$AM$1,0)),0)</f>
        <v>210314</v>
      </c>
      <c r="M75" s="60">
        <f>ROUND(INDEX([1]acpsa_table1_production_2019!$C$2:$AM$81,MATCH($A75,[1]acpsa_table1_production_2019!$B$2:$B$81,0),MATCH(M$4,[1]acpsa_table1_production_2019!$C$1:$AM$1,0)),0)</f>
        <v>26</v>
      </c>
      <c r="N75" s="64">
        <f>ROUND(INDEX([1]acpsa_table1_production_2019!$C$2:$AM$81,MATCH($A75,[1]acpsa_table1_production_2019!$B$2:$B$81,0),MATCH(N$4,[1]acpsa_table1_production_2019!$C$1:$AM$1,0)),0)</f>
        <v>1049</v>
      </c>
      <c r="O75" s="64">
        <f>ROUND(INDEX([1]acpsa_table1_production_2019!$C$2:$AM$81,MATCH($A75,[1]acpsa_table1_production_2019!$B$2:$B$81,0),MATCH(O$4,[1]acpsa_table1_production_2019!$C$1:$AM$1,0)),0)</f>
        <v>204</v>
      </c>
      <c r="P75" s="64">
        <f>ROUND(INDEX([1]acpsa_table1_production_2019!$C$2:$AM$81,MATCH($A75,[1]acpsa_table1_production_2019!$B$2:$B$81,0),MATCH(P$4,[1]acpsa_table1_production_2019!$C$1:$AM$1,0)),0)</f>
        <v>11222</v>
      </c>
      <c r="Q75" s="64">
        <f>ROUND(INDEX([1]acpsa_table1_production_2019!$C$2:$AM$81,MATCH($A75,[1]acpsa_table1_production_2019!$B$2:$B$81,0),MATCH(Q$4,[1]acpsa_table1_production_2019!$C$1:$AM$1,0)),0)</f>
        <v>287768</v>
      </c>
      <c r="R75" s="64">
        <f>ROUND(INDEX([1]acpsa_table1_production_2019!$C$2:$AM$81,MATCH($A75,[1]acpsa_table1_production_2019!$B$2:$B$81,0),MATCH(R$4,[1]acpsa_table1_production_2019!$C$1:$AM$1,0)),0)</f>
        <v>33593</v>
      </c>
      <c r="S75" s="64">
        <f>ROUND(INDEX([1]acpsa_table1_production_2019!$C$2:$AM$81,MATCH($A75,[1]acpsa_table1_production_2019!$B$2:$B$81,0),MATCH(S$4,[1]acpsa_table1_production_2019!$C$1:$AM$1,0)),0)</f>
        <v>68299</v>
      </c>
      <c r="T75" s="64">
        <f>ROUND(INDEX([1]acpsa_table1_production_2019!$C$2:$AM$81,MATCH($A75,[1]acpsa_table1_production_2019!$B$2:$B$81,0),MATCH(T$4,[1]acpsa_table1_production_2019!$C$1:$AM$1,0)),0)</f>
        <v>271548</v>
      </c>
      <c r="U75" s="64">
        <f>ROUND(INDEX([1]acpsa_table1_production_2019!$C$2:$AM$81,MATCH($A75,[1]acpsa_table1_production_2019!$B$2:$B$81,0),MATCH(U$4,[1]acpsa_table1_production_2019!$C$1:$AM$1,0)),0)</f>
        <v>2799</v>
      </c>
      <c r="V75" s="101">
        <f>ROUND(INDEX([1]acpsa_table1_production_2019!$C$2:$AM$81,MATCH($A75,[1]acpsa_table1_production_2019!$B$2:$B$81,0),MATCH(V$4,[1]acpsa_table1_production_2019!$C$1:$AM$1,0)),0)</f>
        <v>181</v>
      </c>
      <c r="W75" s="63">
        <f>ROUND(INDEX([1]acpsa_table1_production_2019!$C$2:$AM$81,MATCH($A75,[1]acpsa_table1_production_2019!$B$2:$B$81,0),MATCH(W$4,[1]acpsa_table1_production_2019!$C$1:$AM$1,0)),0)</f>
        <v>280348</v>
      </c>
      <c r="X75" s="63">
        <f>ROUND(INDEX([1]acpsa_table1_production_2019!$C$2:$AM$81,MATCH($A75,[1]acpsa_table1_production_2019!$B$2:$B$81,0),MATCH(X$4,[1]acpsa_table1_production_2019!$C$1:$AM$1,0)),0)</f>
        <v>38136</v>
      </c>
      <c r="Y75" s="63">
        <f>ROUND(INDEX([1]acpsa_table1_production_2019!$C$2:$AM$81,MATCH($A75,[1]acpsa_table1_production_2019!$B$2:$B$81,0),MATCH(Y$4,[1]acpsa_table1_production_2019!$C$1:$AM$1,0)),0)</f>
        <v>124927</v>
      </c>
      <c r="Z75" s="63">
        <f>ROUND(INDEX([1]acpsa_table1_production_2019!$C$2:$AM$81,MATCH($A75,[1]acpsa_table1_production_2019!$B$2:$B$81,0),MATCH(Z$4,[1]acpsa_table1_production_2019!$C$1:$AM$1,0)),0)</f>
        <v>701</v>
      </c>
      <c r="AA75" s="63">
        <f>ROUND(INDEX([1]acpsa_table1_production_2019!$C$2:$AM$81,MATCH($A75,[1]acpsa_table1_production_2019!$B$2:$B$81,0),MATCH(AA$4,[1]acpsa_table1_production_2019!$C$1:$AM$1,0)),0)</f>
        <v>184</v>
      </c>
      <c r="AB75" s="63">
        <f>ROUND(INDEX([1]acpsa_table1_production_2019!$C$2:$AM$81,MATCH($A75,[1]acpsa_table1_production_2019!$B$2:$B$81,0),MATCH(AB$4,[1]acpsa_table1_production_2019!$C$1:$AM$1,0)),0)</f>
        <v>50385</v>
      </c>
      <c r="AC75" s="60">
        <f>ROUND(INDEX([1]acpsa_table1_production_2019!$C$2:$AM$81,MATCH($A75,[1]acpsa_table1_production_2019!$B$2:$B$81,0),MATCH(AC$4,[1]acpsa_table1_production_2019!$C$1:$AM$1,0)),0)</f>
        <v>38806</v>
      </c>
      <c r="AD75" s="64">
        <f>ROUND(INDEX([1]acpsa_table1_production_2019!$C$2:$AM$81,MATCH($A75,[1]acpsa_table1_production_2019!$B$2:$B$81,0),MATCH(AD$4,[1]acpsa_table1_production_2019!$C$1:$AM$1,0)),0)</f>
        <v>39896</v>
      </c>
      <c r="AE75" s="64">
        <f>ROUND(INDEX([1]acpsa_table1_production_2019!$C$2:$AM$81,MATCH($A75,[1]acpsa_table1_production_2019!$B$2:$B$81,0),MATCH(AE$4,[1]acpsa_table1_production_2019!$C$1:$AM$1,0)),0)</f>
        <v>89338</v>
      </c>
      <c r="AF75" s="64">
        <f>ROUND(INDEX([1]acpsa_table1_production_2019!$C$2:$AM$81,MATCH($A75,[1]acpsa_table1_production_2019!$B$2:$B$81,0),MATCH(AF$4,[1]acpsa_table1_production_2019!$C$1:$AM$1,0)),0)</f>
        <v>1719101</v>
      </c>
      <c r="AG75" s="64">
        <f>ROUND(INDEX([1]acpsa_table1_production_2019!$C$2:$AM$81,MATCH($A75,[1]acpsa_table1_production_2019!$B$2:$B$81,0),MATCH(AG$4,[1]acpsa_table1_production_2019!$C$1:$AM$1,0)),0)</f>
        <v>107096</v>
      </c>
      <c r="AH75" s="64">
        <f>ROUND(INDEX([1]acpsa_table1_production_2019!$C$2:$AM$81,MATCH($A75,[1]acpsa_table1_production_2019!$B$2:$B$81,0),MATCH(AH$4,[1]acpsa_table1_production_2019!$C$1:$AM$1,0)),0)</f>
        <v>3300174</v>
      </c>
      <c r="AI75" s="64">
        <f>ROUND(INDEX([1]acpsa_table1_production_2019!$C$2:$AM$81,MATCH($A75,[1]acpsa_table1_production_2019!$B$2:$B$81,0),MATCH(AI$4,[1]acpsa_table1_production_2019!$C$1:$AM$1,0)),0)</f>
        <v>1914976</v>
      </c>
      <c r="AJ75" s="64">
        <f>ROUND(INDEX([1]acpsa_table1_production_2019!$C$2:$AM$81,MATCH($A75,[1]acpsa_table1_production_2019!$B$2:$B$81,0),MATCH(AJ$4,[1]acpsa_table1_production_2019!$C$1:$AM$1,0)),0)</f>
        <v>27488785</v>
      </c>
      <c r="AK75" s="64">
        <f>ROUND(INDEX([1]acpsa_table1_production_2019!$C$2:$AM$81,MATCH($A75,[1]acpsa_table1_production_2019!$B$2:$B$81,0),MATCH(AK$4,[1]acpsa_table1_production_2019!$C$1:$AM$1,0)),0)</f>
        <v>36194155</v>
      </c>
    </row>
    <row r="76" spans="1:37" x14ac:dyDescent="0.3">
      <c r="A76" s="8" t="s">
        <v>87</v>
      </c>
      <c r="B76" s="14">
        <f>ROUND(INDEX([1]acpsa_table1_production_2019!$C$2:$AM$81,MATCH($A76,[1]acpsa_table1_production_2019!$B$2:$B$81,0),MATCH(B$4,[1]acpsa_table1_production_2019!$C$1:$AM$1,0)),0)</f>
        <v>0</v>
      </c>
      <c r="C76" s="14">
        <f>ROUND(INDEX([1]acpsa_table1_production_2019!$C$2:$AM$81,MATCH($A76,[1]acpsa_table1_production_2019!$B$2:$B$81,0),MATCH(C$4,[1]acpsa_table1_production_2019!$C$1:$AM$1,0)),0)</f>
        <v>0</v>
      </c>
      <c r="D76" s="14">
        <f>ROUND(INDEX([1]acpsa_table1_production_2019!$C$2:$AM$81,MATCH($A76,[1]acpsa_table1_production_2019!$B$2:$B$81,0),MATCH(D$4,[1]acpsa_table1_production_2019!$C$1:$AM$1,0)),0)</f>
        <v>0</v>
      </c>
      <c r="E76" s="14">
        <f>ROUND(INDEX([1]acpsa_table1_production_2019!$C$2:$AM$81,MATCH($A76,[1]acpsa_table1_production_2019!$B$2:$B$81,0),MATCH(E$4,[1]acpsa_table1_production_2019!$C$1:$AM$1,0)),0)</f>
        <v>0</v>
      </c>
      <c r="F76" s="14">
        <f>ROUND(INDEX([1]acpsa_table1_production_2019!$C$2:$AM$81,MATCH($A76,[1]acpsa_table1_production_2019!$B$2:$B$81,0),MATCH(F$4,[1]acpsa_table1_production_2019!$C$1:$AM$1,0)),0)</f>
        <v>0</v>
      </c>
      <c r="G76" s="14">
        <f>ROUND(INDEX([1]acpsa_table1_production_2019!$C$2:$AM$81,MATCH($A76,[1]acpsa_table1_production_2019!$B$2:$B$81,0),MATCH(G$4,[1]acpsa_table1_production_2019!$C$1:$AM$1,0)),0)</f>
        <v>0</v>
      </c>
      <c r="H76" s="14">
        <f>ROUND(INDEX([1]acpsa_table1_production_2019!$C$2:$AM$81,MATCH($A76,[1]acpsa_table1_production_2019!$B$2:$B$81,0),MATCH(H$4,[1]acpsa_table1_production_2019!$C$1:$AM$1,0)),0)</f>
        <v>0</v>
      </c>
      <c r="I76" s="14">
        <f>ROUND(INDEX([1]acpsa_table1_production_2019!$C$2:$AM$81,MATCH($A76,[1]acpsa_table1_production_2019!$B$2:$B$81,0),MATCH(I$4,[1]acpsa_table1_production_2019!$C$1:$AM$1,0)),0)</f>
        <v>0</v>
      </c>
      <c r="J76" s="14">
        <f>ROUND(INDEX([1]acpsa_table1_production_2019!$C$2:$AM$81,MATCH($A76,[1]acpsa_table1_production_2019!$B$2:$B$81,0),MATCH(J$4,[1]acpsa_table1_production_2019!$C$1:$AM$1,0)),0)</f>
        <v>0</v>
      </c>
      <c r="K76" s="14">
        <f>ROUND(INDEX([1]acpsa_table1_production_2019!$C$2:$AM$81,MATCH($A76,[1]acpsa_table1_production_2019!$B$2:$B$81,0),MATCH(K$4,[1]acpsa_table1_production_2019!$C$1:$AM$1,0)),0)</f>
        <v>0</v>
      </c>
      <c r="L76" s="14">
        <f>ROUND(INDEX([1]acpsa_table1_production_2019!$C$2:$AM$81,MATCH($A76,[1]acpsa_table1_production_2019!$B$2:$B$81,0),MATCH(L$4,[1]acpsa_table1_production_2019!$C$1:$AM$1,0)),0)</f>
        <v>25</v>
      </c>
      <c r="M76" s="15">
        <f>ROUND(INDEX([1]acpsa_table1_production_2019!$C$2:$AM$81,MATCH($A76,[1]acpsa_table1_production_2019!$B$2:$B$81,0),MATCH(M$4,[1]acpsa_table1_production_2019!$C$1:$AM$1,0)),0)</f>
        <v>0</v>
      </c>
      <c r="N76" s="16">
        <f>ROUND(INDEX([1]acpsa_table1_production_2019!$C$2:$AM$81,MATCH($A76,[1]acpsa_table1_production_2019!$B$2:$B$81,0),MATCH(N$4,[1]acpsa_table1_production_2019!$C$1:$AM$1,0)),0)</f>
        <v>0</v>
      </c>
      <c r="O76" s="16">
        <f>ROUND(INDEX([1]acpsa_table1_production_2019!$C$2:$AM$81,MATCH($A76,[1]acpsa_table1_production_2019!$B$2:$B$81,0),MATCH(O$4,[1]acpsa_table1_production_2019!$C$1:$AM$1,0)),0)</f>
        <v>0</v>
      </c>
      <c r="P76" s="16">
        <f>ROUND(INDEX([1]acpsa_table1_production_2019!$C$2:$AM$81,MATCH($A76,[1]acpsa_table1_production_2019!$B$2:$B$81,0),MATCH(P$4,[1]acpsa_table1_production_2019!$C$1:$AM$1,0)),0)</f>
        <v>0</v>
      </c>
      <c r="Q76" s="16">
        <f>ROUND(INDEX([1]acpsa_table1_production_2019!$C$2:$AM$81,MATCH($A76,[1]acpsa_table1_production_2019!$B$2:$B$81,0),MATCH(Q$4,[1]acpsa_table1_production_2019!$C$1:$AM$1,0)),0)</f>
        <v>0</v>
      </c>
      <c r="R76" s="16">
        <f>ROUND(INDEX([1]acpsa_table1_production_2019!$C$2:$AM$81,MATCH($A76,[1]acpsa_table1_production_2019!$B$2:$B$81,0),MATCH(R$4,[1]acpsa_table1_production_2019!$C$1:$AM$1,0)),0)</f>
        <v>0</v>
      </c>
      <c r="S76" s="16">
        <f>ROUND(INDEX([1]acpsa_table1_production_2019!$C$2:$AM$81,MATCH($A76,[1]acpsa_table1_production_2019!$B$2:$B$81,0),MATCH(S$4,[1]acpsa_table1_production_2019!$C$1:$AM$1,0)),0)</f>
        <v>0</v>
      </c>
      <c r="T76" s="16">
        <f>ROUND(INDEX([1]acpsa_table1_production_2019!$C$2:$AM$81,MATCH($A76,[1]acpsa_table1_production_2019!$B$2:$B$81,0),MATCH(T$4,[1]acpsa_table1_production_2019!$C$1:$AM$1,0)),0)</f>
        <v>1129</v>
      </c>
      <c r="U76" s="16">
        <f>ROUND(INDEX([1]acpsa_table1_production_2019!$C$2:$AM$81,MATCH($A76,[1]acpsa_table1_production_2019!$B$2:$B$81,0),MATCH(U$4,[1]acpsa_table1_production_2019!$C$1:$AM$1,0)),0)</f>
        <v>4</v>
      </c>
      <c r="V76" s="100">
        <f>ROUND(INDEX([1]acpsa_table1_production_2019!$C$2:$AM$81,MATCH($A76,[1]acpsa_table1_production_2019!$B$2:$B$81,0),MATCH(V$4,[1]acpsa_table1_production_2019!$C$1:$AM$1,0)),0)</f>
        <v>0</v>
      </c>
      <c r="W76" s="14">
        <f>ROUND(INDEX([1]acpsa_table1_production_2019!$C$2:$AM$81,MATCH($A76,[1]acpsa_table1_production_2019!$B$2:$B$81,0),MATCH(W$4,[1]acpsa_table1_production_2019!$C$1:$AM$1,0)),0)</f>
        <v>48</v>
      </c>
      <c r="X76" s="14">
        <f>ROUND(INDEX([1]acpsa_table1_production_2019!$C$2:$AM$81,MATCH($A76,[1]acpsa_table1_production_2019!$B$2:$B$81,0),MATCH(X$4,[1]acpsa_table1_production_2019!$C$1:$AM$1,0)),0)</f>
        <v>2255</v>
      </c>
      <c r="Y76" s="14">
        <f>ROUND(INDEX([1]acpsa_table1_production_2019!$C$2:$AM$81,MATCH($A76,[1]acpsa_table1_production_2019!$B$2:$B$81,0),MATCH(Y$4,[1]acpsa_table1_production_2019!$C$1:$AM$1,0)),0)</f>
        <v>659</v>
      </c>
      <c r="Z76" s="14">
        <f>ROUND(INDEX([1]acpsa_table1_production_2019!$C$2:$AM$81,MATCH($A76,[1]acpsa_table1_production_2019!$B$2:$B$81,0),MATCH(Z$4,[1]acpsa_table1_production_2019!$C$1:$AM$1,0)),0)</f>
        <v>166</v>
      </c>
      <c r="AA76" s="14">
        <f>ROUND(INDEX([1]acpsa_table1_production_2019!$C$2:$AM$81,MATCH($A76,[1]acpsa_table1_production_2019!$B$2:$B$81,0),MATCH(AA$4,[1]acpsa_table1_production_2019!$C$1:$AM$1,0)),0)</f>
        <v>23</v>
      </c>
      <c r="AB76" s="14">
        <f>ROUND(INDEX([1]acpsa_table1_production_2019!$C$2:$AM$81,MATCH($A76,[1]acpsa_table1_production_2019!$B$2:$B$81,0),MATCH(AB$4,[1]acpsa_table1_production_2019!$C$1:$AM$1,0)),0)</f>
        <v>654</v>
      </c>
      <c r="AC76" s="15">
        <f>ROUND(INDEX([1]acpsa_table1_production_2019!$C$2:$AM$81,MATCH($A76,[1]acpsa_table1_production_2019!$B$2:$B$81,0),MATCH(AC$4,[1]acpsa_table1_production_2019!$C$1:$AM$1,0)),0)</f>
        <v>244</v>
      </c>
      <c r="AD76" s="16">
        <f>ROUND(INDEX([1]acpsa_table1_production_2019!$C$2:$AM$81,MATCH($A76,[1]acpsa_table1_production_2019!$B$2:$B$81,0),MATCH(AD$4,[1]acpsa_table1_production_2019!$C$1:$AM$1,0)),0)</f>
        <v>0</v>
      </c>
      <c r="AE76" s="16">
        <f>ROUND(INDEX([1]acpsa_table1_production_2019!$C$2:$AM$81,MATCH($A76,[1]acpsa_table1_production_2019!$B$2:$B$81,0),MATCH(AE$4,[1]acpsa_table1_production_2019!$C$1:$AM$1,0)),0)</f>
        <v>0</v>
      </c>
      <c r="AF76" s="16">
        <f>ROUND(INDEX([1]acpsa_table1_production_2019!$C$2:$AM$81,MATCH($A76,[1]acpsa_table1_production_2019!$B$2:$B$81,0),MATCH(AF$4,[1]acpsa_table1_production_2019!$C$1:$AM$1,0)),0)</f>
        <v>0</v>
      </c>
      <c r="AG76" s="16">
        <f>ROUND(INDEX([1]acpsa_table1_production_2019!$C$2:$AM$81,MATCH($A76,[1]acpsa_table1_production_2019!$B$2:$B$81,0),MATCH(AG$4,[1]acpsa_table1_production_2019!$C$1:$AM$1,0)),0)</f>
        <v>0</v>
      </c>
      <c r="AH76" s="16">
        <f>ROUND(INDEX([1]acpsa_table1_production_2019!$C$2:$AM$81,MATCH($A76,[1]acpsa_table1_production_2019!$B$2:$B$81,0),MATCH(AH$4,[1]acpsa_table1_production_2019!$C$1:$AM$1,0)),0)</f>
        <v>2331247</v>
      </c>
      <c r="AI76" s="16">
        <f>ROUND(INDEX([1]acpsa_table1_production_2019!$C$2:$AM$81,MATCH($A76,[1]acpsa_table1_production_2019!$B$2:$B$81,0),MATCH(AI$4,[1]acpsa_table1_production_2019!$C$1:$AM$1,0)),0)</f>
        <v>0</v>
      </c>
      <c r="AJ76" s="16">
        <f>ROUND(INDEX([1]acpsa_table1_production_2019!$C$2:$AM$81,MATCH($A76,[1]acpsa_table1_production_2019!$B$2:$B$81,0),MATCH(AJ$4,[1]acpsa_table1_production_2019!$C$1:$AM$1,0)),0)</f>
        <v>75099</v>
      </c>
      <c r="AK76" s="16">
        <f>ROUND(INDEX([1]acpsa_table1_production_2019!$C$2:$AM$81,MATCH($A76,[1]acpsa_table1_production_2019!$B$2:$B$81,0),MATCH(AK$4,[1]acpsa_table1_production_2019!$C$1:$AM$1,0)),0)</f>
        <v>2411554</v>
      </c>
    </row>
    <row r="77" spans="1:37" x14ac:dyDescent="0.3">
      <c r="A77" s="7" t="s">
        <v>88</v>
      </c>
      <c r="B77" s="14">
        <f>ROUND(INDEX([1]acpsa_table1_production_2019!$C$2:$AM$81,MATCH($A77,[1]acpsa_table1_production_2019!$B$2:$B$81,0),MATCH(B$4,[1]acpsa_table1_production_2019!$C$1:$AM$1,0)),0)</f>
        <v>146</v>
      </c>
      <c r="C77" s="14">
        <f>ROUND(INDEX([1]acpsa_table1_production_2019!$C$2:$AM$81,MATCH($A77,[1]acpsa_table1_production_2019!$B$2:$B$81,0),MATCH(C$4,[1]acpsa_table1_production_2019!$C$1:$AM$1,0)),0)</f>
        <v>39</v>
      </c>
      <c r="D77" s="14">
        <f>ROUND(INDEX([1]acpsa_table1_production_2019!$C$2:$AM$81,MATCH($A77,[1]acpsa_table1_production_2019!$B$2:$B$81,0),MATCH(D$4,[1]acpsa_table1_production_2019!$C$1:$AM$1,0)),0)</f>
        <v>4</v>
      </c>
      <c r="E77" s="14">
        <f>ROUND(INDEX([1]acpsa_table1_production_2019!$C$2:$AM$81,MATCH($A77,[1]acpsa_table1_production_2019!$B$2:$B$81,0),MATCH(E$4,[1]acpsa_table1_production_2019!$C$1:$AM$1,0)),0)</f>
        <v>221</v>
      </c>
      <c r="F77" s="14">
        <f>ROUND(INDEX([1]acpsa_table1_production_2019!$C$2:$AM$81,MATCH($A77,[1]acpsa_table1_production_2019!$B$2:$B$81,0),MATCH(F$4,[1]acpsa_table1_production_2019!$C$1:$AM$1,0)),0)</f>
        <v>658</v>
      </c>
      <c r="G77" s="14">
        <f>ROUND(INDEX([1]acpsa_table1_production_2019!$C$2:$AM$81,MATCH($A77,[1]acpsa_table1_production_2019!$B$2:$B$81,0),MATCH(G$4,[1]acpsa_table1_production_2019!$C$1:$AM$1,0)),0)</f>
        <v>40</v>
      </c>
      <c r="H77" s="14">
        <f>ROUND(INDEX([1]acpsa_table1_production_2019!$C$2:$AM$81,MATCH($A77,[1]acpsa_table1_production_2019!$B$2:$B$81,0),MATCH(H$4,[1]acpsa_table1_production_2019!$C$1:$AM$1,0)),0)</f>
        <v>5</v>
      </c>
      <c r="I77" s="14">
        <f>ROUND(INDEX([1]acpsa_table1_production_2019!$C$2:$AM$81,MATCH($A77,[1]acpsa_table1_production_2019!$B$2:$B$81,0),MATCH(I$4,[1]acpsa_table1_production_2019!$C$1:$AM$1,0)),0)</f>
        <v>2</v>
      </c>
      <c r="J77" s="14">
        <f>ROUND(INDEX([1]acpsa_table1_production_2019!$C$2:$AM$81,MATCH($A77,[1]acpsa_table1_production_2019!$B$2:$B$81,0),MATCH(J$4,[1]acpsa_table1_production_2019!$C$1:$AM$1,0)),0)</f>
        <v>81</v>
      </c>
      <c r="K77" s="14">
        <f>ROUND(INDEX([1]acpsa_table1_production_2019!$C$2:$AM$81,MATCH($A77,[1]acpsa_table1_production_2019!$B$2:$B$81,0),MATCH(K$4,[1]acpsa_table1_production_2019!$C$1:$AM$1,0)),0)</f>
        <v>10</v>
      </c>
      <c r="L77" s="14">
        <f>ROUND(INDEX([1]acpsa_table1_production_2019!$C$2:$AM$81,MATCH($A77,[1]acpsa_table1_production_2019!$B$2:$B$81,0),MATCH(L$4,[1]acpsa_table1_production_2019!$C$1:$AM$1,0)),0)</f>
        <v>341</v>
      </c>
      <c r="M77" s="15">
        <f>ROUND(INDEX([1]acpsa_table1_production_2019!$C$2:$AM$81,MATCH($A77,[1]acpsa_table1_production_2019!$B$2:$B$81,0),MATCH(M$4,[1]acpsa_table1_production_2019!$C$1:$AM$1,0)),0)</f>
        <v>2</v>
      </c>
      <c r="N77" s="16">
        <f>ROUND(INDEX([1]acpsa_table1_production_2019!$C$2:$AM$81,MATCH($A77,[1]acpsa_table1_production_2019!$B$2:$B$81,0),MATCH(N$4,[1]acpsa_table1_production_2019!$C$1:$AM$1,0)),0)</f>
        <v>3</v>
      </c>
      <c r="O77" s="16">
        <f>ROUND(INDEX([1]acpsa_table1_production_2019!$C$2:$AM$81,MATCH($A77,[1]acpsa_table1_production_2019!$B$2:$B$81,0),MATCH(O$4,[1]acpsa_table1_production_2019!$C$1:$AM$1,0)),0)</f>
        <v>25</v>
      </c>
      <c r="P77" s="16">
        <f>ROUND(INDEX([1]acpsa_table1_production_2019!$C$2:$AM$81,MATCH($A77,[1]acpsa_table1_production_2019!$B$2:$B$81,0),MATCH(P$4,[1]acpsa_table1_production_2019!$C$1:$AM$1,0)),0)</f>
        <v>87</v>
      </c>
      <c r="Q77" s="16">
        <f>ROUND(INDEX([1]acpsa_table1_production_2019!$C$2:$AM$81,MATCH($A77,[1]acpsa_table1_production_2019!$B$2:$B$81,0),MATCH(Q$4,[1]acpsa_table1_production_2019!$C$1:$AM$1,0)),0)</f>
        <v>404</v>
      </c>
      <c r="R77" s="16">
        <f>ROUND(INDEX([1]acpsa_table1_production_2019!$C$2:$AM$81,MATCH($A77,[1]acpsa_table1_production_2019!$B$2:$B$81,0),MATCH(R$4,[1]acpsa_table1_production_2019!$C$1:$AM$1,0)),0)</f>
        <v>719</v>
      </c>
      <c r="S77" s="16">
        <f>ROUND(INDEX([1]acpsa_table1_production_2019!$C$2:$AM$81,MATCH($A77,[1]acpsa_table1_production_2019!$B$2:$B$81,0),MATCH(S$4,[1]acpsa_table1_production_2019!$C$1:$AM$1,0)),0)</f>
        <v>690</v>
      </c>
      <c r="T77" s="16">
        <f>ROUND(INDEX([1]acpsa_table1_production_2019!$C$2:$AM$81,MATCH($A77,[1]acpsa_table1_production_2019!$B$2:$B$81,0),MATCH(T$4,[1]acpsa_table1_production_2019!$C$1:$AM$1,0)),0)</f>
        <v>2240</v>
      </c>
      <c r="U77" s="16">
        <f>ROUND(INDEX([1]acpsa_table1_production_2019!$C$2:$AM$81,MATCH($A77,[1]acpsa_table1_production_2019!$B$2:$B$81,0),MATCH(U$4,[1]acpsa_table1_production_2019!$C$1:$AM$1,0)),0)</f>
        <v>308</v>
      </c>
      <c r="V77" s="100">
        <f>ROUND(INDEX([1]acpsa_table1_production_2019!$C$2:$AM$81,MATCH($A77,[1]acpsa_table1_production_2019!$B$2:$B$81,0),MATCH(V$4,[1]acpsa_table1_production_2019!$C$1:$AM$1,0)),0)</f>
        <v>20</v>
      </c>
      <c r="W77" s="14">
        <f>ROUND(INDEX([1]acpsa_table1_production_2019!$C$2:$AM$81,MATCH($A77,[1]acpsa_table1_production_2019!$B$2:$B$81,0),MATCH(W$4,[1]acpsa_table1_production_2019!$C$1:$AM$1,0)),0)</f>
        <v>356</v>
      </c>
      <c r="X77" s="14">
        <f>ROUND(INDEX([1]acpsa_table1_production_2019!$C$2:$AM$81,MATCH($A77,[1]acpsa_table1_production_2019!$B$2:$B$81,0),MATCH(X$4,[1]acpsa_table1_production_2019!$C$1:$AM$1,0)),0)</f>
        <v>26</v>
      </c>
      <c r="Y77" s="14">
        <f>ROUND(INDEX([1]acpsa_table1_production_2019!$C$2:$AM$81,MATCH($A77,[1]acpsa_table1_production_2019!$B$2:$B$81,0),MATCH(Y$4,[1]acpsa_table1_production_2019!$C$1:$AM$1,0)),0)</f>
        <v>0</v>
      </c>
      <c r="Z77" s="14">
        <f>ROUND(INDEX([1]acpsa_table1_production_2019!$C$2:$AM$81,MATCH($A77,[1]acpsa_table1_production_2019!$B$2:$B$81,0),MATCH(Z$4,[1]acpsa_table1_production_2019!$C$1:$AM$1,0)),0)</f>
        <v>0</v>
      </c>
      <c r="AA77" s="14">
        <f>ROUND(INDEX([1]acpsa_table1_production_2019!$C$2:$AM$81,MATCH($A77,[1]acpsa_table1_production_2019!$B$2:$B$81,0),MATCH(AA$4,[1]acpsa_table1_production_2019!$C$1:$AM$1,0)),0)</f>
        <v>0</v>
      </c>
      <c r="AB77" s="14">
        <f>ROUND(INDEX([1]acpsa_table1_production_2019!$C$2:$AM$81,MATCH($A77,[1]acpsa_table1_production_2019!$B$2:$B$81,0),MATCH(AB$4,[1]acpsa_table1_production_2019!$C$1:$AM$1,0)),0)</f>
        <v>0</v>
      </c>
      <c r="AC77" s="15">
        <f>ROUND(INDEX([1]acpsa_table1_production_2019!$C$2:$AM$81,MATCH($A77,[1]acpsa_table1_production_2019!$B$2:$B$81,0),MATCH(AC$4,[1]acpsa_table1_production_2019!$C$1:$AM$1,0)),0)</f>
        <v>0</v>
      </c>
      <c r="AD77" s="16">
        <f>ROUND(INDEX([1]acpsa_table1_production_2019!$C$2:$AM$81,MATCH($A77,[1]acpsa_table1_production_2019!$B$2:$B$81,0),MATCH(AD$4,[1]acpsa_table1_production_2019!$C$1:$AM$1,0)),0)</f>
        <v>13</v>
      </c>
      <c r="AE77" s="16">
        <f>ROUND(INDEX([1]acpsa_table1_production_2019!$C$2:$AM$81,MATCH($A77,[1]acpsa_table1_production_2019!$B$2:$B$81,0),MATCH(AE$4,[1]acpsa_table1_production_2019!$C$1:$AM$1,0)),0)</f>
        <v>39</v>
      </c>
      <c r="AF77" s="16">
        <f>ROUND(INDEX([1]acpsa_table1_production_2019!$C$2:$AM$81,MATCH($A77,[1]acpsa_table1_production_2019!$B$2:$B$81,0),MATCH(AF$4,[1]acpsa_table1_production_2019!$C$1:$AM$1,0)),0)</f>
        <v>0</v>
      </c>
      <c r="AG77" s="16">
        <f>ROUND(INDEX([1]acpsa_table1_production_2019!$C$2:$AM$81,MATCH($A77,[1]acpsa_table1_production_2019!$B$2:$B$81,0),MATCH(AG$4,[1]acpsa_table1_production_2019!$C$1:$AM$1,0)),0)</f>
        <v>0</v>
      </c>
      <c r="AH77" s="16">
        <f>ROUND(INDEX([1]acpsa_table1_production_2019!$C$2:$AM$81,MATCH($A77,[1]acpsa_table1_production_2019!$B$2:$B$81,0),MATCH(AH$4,[1]acpsa_table1_production_2019!$C$1:$AM$1,0)),0)</f>
        <v>13</v>
      </c>
      <c r="AI77" s="16">
        <f>ROUND(INDEX([1]acpsa_table1_production_2019!$C$2:$AM$81,MATCH($A77,[1]acpsa_table1_production_2019!$B$2:$B$81,0),MATCH(AI$4,[1]acpsa_table1_production_2019!$C$1:$AM$1,0)),0)</f>
        <v>1763551</v>
      </c>
      <c r="AJ77" s="16">
        <f>ROUND(INDEX([1]acpsa_table1_production_2019!$C$2:$AM$81,MATCH($A77,[1]acpsa_table1_production_2019!$B$2:$B$81,0),MATCH(AJ$4,[1]acpsa_table1_production_2019!$C$1:$AM$1,0)),0)</f>
        <v>48613</v>
      </c>
      <c r="AK77" s="16">
        <f>ROUND(INDEX([1]acpsa_table1_production_2019!$C$2:$AM$81,MATCH($A77,[1]acpsa_table1_production_2019!$B$2:$B$81,0),MATCH(AK$4,[1]acpsa_table1_production_2019!$C$1:$AM$1,0)),0)</f>
        <v>1818656</v>
      </c>
    </row>
    <row r="78" spans="1:37" x14ac:dyDescent="0.3">
      <c r="A78" s="7" t="s">
        <v>89</v>
      </c>
      <c r="B78" s="14">
        <f>ROUND(INDEX([1]acpsa_table1_production_2019!$C$2:$AM$81,MATCH($A78,[1]acpsa_table1_production_2019!$B$2:$B$81,0),MATCH(B$4,[1]acpsa_table1_production_2019!$C$1:$AM$1,0)),0)</f>
        <v>726</v>
      </c>
      <c r="C78" s="14">
        <f>ROUND(INDEX([1]acpsa_table1_production_2019!$C$2:$AM$81,MATCH($A78,[1]acpsa_table1_production_2019!$B$2:$B$81,0),MATCH(C$4,[1]acpsa_table1_production_2019!$C$1:$AM$1,0)),0)</f>
        <v>985</v>
      </c>
      <c r="D78" s="14">
        <f>ROUND(INDEX([1]acpsa_table1_production_2019!$C$2:$AM$81,MATCH($A78,[1]acpsa_table1_production_2019!$B$2:$B$81,0),MATCH(D$4,[1]acpsa_table1_production_2019!$C$1:$AM$1,0)),0)</f>
        <v>5946</v>
      </c>
      <c r="E78" s="14">
        <f>ROUND(INDEX([1]acpsa_table1_production_2019!$C$2:$AM$81,MATCH($A78,[1]acpsa_table1_production_2019!$B$2:$B$81,0),MATCH(E$4,[1]acpsa_table1_production_2019!$C$1:$AM$1,0)),0)</f>
        <v>10334</v>
      </c>
      <c r="F78" s="14">
        <f>ROUND(INDEX([1]acpsa_table1_production_2019!$C$2:$AM$81,MATCH($A78,[1]acpsa_table1_production_2019!$B$2:$B$81,0),MATCH(F$4,[1]acpsa_table1_production_2019!$C$1:$AM$1,0)),0)</f>
        <v>1322</v>
      </c>
      <c r="G78" s="14">
        <f>ROUND(INDEX([1]acpsa_table1_production_2019!$C$2:$AM$81,MATCH($A78,[1]acpsa_table1_production_2019!$B$2:$B$81,0),MATCH(G$4,[1]acpsa_table1_production_2019!$C$1:$AM$1,0)),0)</f>
        <v>80594</v>
      </c>
      <c r="H78" s="14">
        <f>ROUND(INDEX([1]acpsa_table1_production_2019!$C$2:$AM$81,MATCH($A78,[1]acpsa_table1_production_2019!$B$2:$B$81,0),MATCH(H$4,[1]acpsa_table1_production_2019!$C$1:$AM$1,0)),0)</f>
        <v>12503</v>
      </c>
      <c r="I78" s="14">
        <f>ROUND(INDEX([1]acpsa_table1_production_2019!$C$2:$AM$81,MATCH($A78,[1]acpsa_table1_production_2019!$B$2:$B$81,0),MATCH(I$4,[1]acpsa_table1_production_2019!$C$1:$AM$1,0)),0)</f>
        <v>436</v>
      </c>
      <c r="J78" s="14">
        <f>ROUND(INDEX([1]acpsa_table1_production_2019!$C$2:$AM$81,MATCH($A78,[1]acpsa_table1_production_2019!$B$2:$B$81,0),MATCH(J$4,[1]acpsa_table1_production_2019!$C$1:$AM$1,0)),0)</f>
        <v>56</v>
      </c>
      <c r="K78" s="14">
        <f>ROUND(INDEX([1]acpsa_table1_production_2019!$C$2:$AM$81,MATCH($A78,[1]acpsa_table1_production_2019!$B$2:$B$81,0),MATCH(K$4,[1]acpsa_table1_production_2019!$C$1:$AM$1,0)),0)</f>
        <v>194</v>
      </c>
      <c r="L78" s="14">
        <f>ROUND(INDEX([1]acpsa_table1_production_2019!$C$2:$AM$81,MATCH($A78,[1]acpsa_table1_production_2019!$B$2:$B$81,0),MATCH(L$4,[1]acpsa_table1_production_2019!$C$1:$AM$1,0)),0)</f>
        <v>209948</v>
      </c>
      <c r="M78" s="15">
        <f>ROUND(INDEX([1]acpsa_table1_production_2019!$C$2:$AM$81,MATCH($A78,[1]acpsa_table1_production_2019!$B$2:$B$81,0),MATCH(M$4,[1]acpsa_table1_production_2019!$C$1:$AM$1,0)),0)</f>
        <v>24</v>
      </c>
      <c r="N78" s="16">
        <f>ROUND(INDEX([1]acpsa_table1_production_2019!$C$2:$AM$81,MATCH($A78,[1]acpsa_table1_production_2019!$B$2:$B$81,0),MATCH(N$4,[1]acpsa_table1_production_2019!$C$1:$AM$1,0)),0)</f>
        <v>1046</v>
      </c>
      <c r="O78" s="16">
        <f>ROUND(INDEX([1]acpsa_table1_production_2019!$C$2:$AM$81,MATCH($A78,[1]acpsa_table1_production_2019!$B$2:$B$81,0),MATCH(O$4,[1]acpsa_table1_production_2019!$C$1:$AM$1,0)),0)</f>
        <v>179</v>
      </c>
      <c r="P78" s="16">
        <f>ROUND(INDEX([1]acpsa_table1_production_2019!$C$2:$AM$81,MATCH($A78,[1]acpsa_table1_production_2019!$B$2:$B$81,0),MATCH(P$4,[1]acpsa_table1_production_2019!$C$1:$AM$1,0)),0)</f>
        <v>11135</v>
      </c>
      <c r="Q78" s="16">
        <f>ROUND(INDEX([1]acpsa_table1_production_2019!$C$2:$AM$81,MATCH($A78,[1]acpsa_table1_production_2019!$B$2:$B$81,0),MATCH(Q$4,[1]acpsa_table1_production_2019!$C$1:$AM$1,0)),0)</f>
        <v>287364</v>
      </c>
      <c r="R78" s="16">
        <f>ROUND(INDEX([1]acpsa_table1_production_2019!$C$2:$AM$81,MATCH($A78,[1]acpsa_table1_production_2019!$B$2:$B$81,0),MATCH(R$4,[1]acpsa_table1_production_2019!$C$1:$AM$1,0)),0)</f>
        <v>32873</v>
      </c>
      <c r="S78" s="16">
        <f>ROUND(INDEX([1]acpsa_table1_production_2019!$C$2:$AM$81,MATCH($A78,[1]acpsa_table1_production_2019!$B$2:$B$81,0),MATCH(S$4,[1]acpsa_table1_production_2019!$C$1:$AM$1,0)),0)</f>
        <v>67610</v>
      </c>
      <c r="T78" s="16">
        <f>ROUND(INDEX([1]acpsa_table1_production_2019!$C$2:$AM$81,MATCH($A78,[1]acpsa_table1_production_2019!$B$2:$B$81,0),MATCH(T$4,[1]acpsa_table1_production_2019!$C$1:$AM$1,0)),0)</f>
        <v>268179</v>
      </c>
      <c r="U78" s="16">
        <f>ROUND(INDEX([1]acpsa_table1_production_2019!$C$2:$AM$81,MATCH($A78,[1]acpsa_table1_production_2019!$B$2:$B$81,0),MATCH(U$4,[1]acpsa_table1_production_2019!$C$1:$AM$1,0)),0)</f>
        <v>2486</v>
      </c>
      <c r="V78" s="100">
        <f>ROUND(INDEX([1]acpsa_table1_production_2019!$C$2:$AM$81,MATCH($A78,[1]acpsa_table1_production_2019!$B$2:$B$81,0),MATCH(V$4,[1]acpsa_table1_production_2019!$C$1:$AM$1,0)),0)</f>
        <v>162</v>
      </c>
      <c r="W78" s="14">
        <f>ROUND(INDEX([1]acpsa_table1_production_2019!$C$2:$AM$81,MATCH($A78,[1]acpsa_table1_production_2019!$B$2:$B$81,0),MATCH(W$4,[1]acpsa_table1_production_2019!$C$1:$AM$1,0)),0)</f>
        <v>279944</v>
      </c>
      <c r="X78" s="14">
        <f>ROUND(INDEX([1]acpsa_table1_production_2019!$C$2:$AM$81,MATCH($A78,[1]acpsa_table1_production_2019!$B$2:$B$81,0),MATCH(X$4,[1]acpsa_table1_production_2019!$C$1:$AM$1,0)),0)</f>
        <v>35855</v>
      </c>
      <c r="Y78" s="14">
        <f>ROUND(INDEX([1]acpsa_table1_production_2019!$C$2:$AM$81,MATCH($A78,[1]acpsa_table1_production_2019!$B$2:$B$81,0),MATCH(Y$4,[1]acpsa_table1_production_2019!$C$1:$AM$1,0)),0)</f>
        <v>124268</v>
      </c>
      <c r="Z78" s="14">
        <f>ROUND(INDEX([1]acpsa_table1_production_2019!$C$2:$AM$81,MATCH($A78,[1]acpsa_table1_production_2019!$B$2:$B$81,0),MATCH(Z$4,[1]acpsa_table1_production_2019!$C$1:$AM$1,0)),0)</f>
        <v>534</v>
      </c>
      <c r="AA78" s="14">
        <f>ROUND(INDEX([1]acpsa_table1_production_2019!$C$2:$AM$81,MATCH($A78,[1]acpsa_table1_production_2019!$B$2:$B$81,0),MATCH(AA$4,[1]acpsa_table1_production_2019!$C$1:$AM$1,0)),0)</f>
        <v>161</v>
      </c>
      <c r="AB78" s="14">
        <f>ROUND(INDEX([1]acpsa_table1_production_2019!$C$2:$AM$81,MATCH($A78,[1]acpsa_table1_production_2019!$B$2:$B$81,0),MATCH(AB$4,[1]acpsa_table1_production_2019!$C$1:$AM$1,0)),0)</f>
        <v>49731</v>
      </c>
      <c r="AC78" s="15">
        <f>ROUND(INDEX([1]acpsa_table1_production_2019!$C$2:$AM$81,MATCH($A78,[1]acpsa_table1_production_2019!$B$2:$B$81,0),MATCH(AC$4,[1]acpsa_table1_production_2019!$C$1:$AM$1,0)),0)</f>
        <v>38562</v>
      </c>
      <c r="AD78" s="16">
        <f>ROUND(INDEX([1]acpsa_table1_production_2019!$C$2:$AM$81,MATCH($A78,[1]acpsa_table1_production_2019!$B$2:$B$81,0),MATCH(AD$4,[1]acpsa_table1_production_2019!$C$1:$AM$1,0)),0)</f>
        <v>39883</v>
      </c>
      <c r="AE78" s="16">
        <f>ROUND(INDEX([1]acpsa_table1_production_2019!$C$2:$AM$81,MATCH($A78,[1]acpsa_table1_production_2019!$B$2:$B$81,0),MATCH(AE$4,[1]acpsa_table1_production_2019!$C$1:$AM$1,0)),0)</f>
        <v>89299</v>
      </c>
      <c r="AF78" s="16">
        <f>ROUND(INDEX([1]acpsa_table1_production_2019!$C$2:$AM$81,MATCH($A78,[1]acpsa_table1_production_2019!$B$2:$B$81,0),MATCH(AF$4,[1]acpsa_table1_production_2019!$C$1:$AM$1,0)),0)</f>
        <v>1719101</v>
      </c>
      <c r="AG78" s="16">
        <f>ROUND(INDEX([1]acpsa_table1_production_2019!$C$2:$AM$81,MATCH($A78,[1]acpsa_table1_production_2019!$B$2:$B$81,0),MATCH(AG$4,[1]acpsa_table1_production_2019!$C$1:$AM$1,0)),0)</f>
        <v>107096</v>
      </c>
      <c r="AH78" s="16">
        <f>ROUND(INDEX([1]acpsa_table1_production_2019!$C$2:$AM$81,MATCH($A78,[1]acpsa_table1_production_2019!$B$2:$B$81,0),MATCH(AH$4,[1]acpsa_table1_production_2019!$C$1:$AM$1,0)),0)</f>
        <v>968915</v>
      </c>
      <c r="AI78" s="16">
        <f>ROUND(INDEX([1]acpsa_table1_production_2019!$C$2:$AM$81,MATCH($A78,[1]acpsa_table1_production_2019!$B$2:$B$81,0),MATCH(AI$4,[1]acpsa_table1_production_2019!$C$1:$AM$1,0)),0)</f>
        <v>151425</v>
      </c>
      <c r="AJ78" s="16">
        <f>ROUND(INDEX([1]acpsa_table1_production_2019!$C$2:$AM$81,MATCH($A78,[1]acpsa_table1_production_2019!$B$2:$B$81,0),MATCH(AJ$4,[1]acpsa_table1_production_2019!$C$1:$AM$1,0)),0)</f>
        <v>27365073</v>
      </c>
      <c r="AK78" s="16">
        <f>ROUND(INDEX([1]acpsa_table1_production_2019!$C$2:$AM$81,MATCH($A78,[1]acpsa_table1_production_2019!$B$2:$B$81,0),MATCH(AK$4,[1]acpsa_table1_production_2019!$C$1:$AM$1,0)),0)</f>
        <v>31963945</v>
      </c>
    </row>
    <row r="79" spans="1:37" x14ac:dyDescent="0.3">
      <c r="A79" s="13" t="s">
        <v>90</v>
      </c>
      <c r="B79" s="63">
        <f>ROUND(INDEX([1]acpsa_table1_production_2019!$C$2:$AM$81,MATCH($A79,[1]acpsa_table1_production_2019!$B$2:$B$81,0),MATCH(B$4,[1]acpsa_table1_production_2019!$C$1:$AM$1,0)),0)</f>
        <v>30302</v>
      </c>
      <c r="C79" s="63">
        <f>ROUND(INDEX([1]acpsa_table1_production_2019!$C$2:$AM$81,MATCH($A79,[1]acpsa_table1_production_2019!$B$2:$B$81,0),MATCH(C$4,[1]acpsa_table1_production_2019!$C$1:$AM$1,0)),0)</f>
        <v>54866</v>
      </c>
      <c r="D79" s="63">
        <f>ROUND(INDEX([1]acpsa_table1_production_2019!$C$2:$AM$81,MATCH($A79,[1]acpsa_table1_production_2019!$B$2:$B$81,0),MATCH(D$4,[1]acpsa_table1_production_2019!$C$1:$AM$1,0)),0)</f>
        <v>12268</v>
      </c>
      <c r="E79" s="63">
        <f>ROUND(INDEX([1]acpsa_table1_production_2019!$C$2:$AM$81,MATCH($A79,[1]acpsa_table1_production_2019!$B$2:$B$81,0),MATCH(E$4,[1]acpsa_table1_production_2019!$C$1:$AM$1,0)),0)</f>
        <v>49347</v>
      </c>
      <c r="F79" s="63">
        <f>ROUND(INDEX([1]acpsa_table1_production_2019!$C$2:$AM$81,MATCH($A79,[1]acpsa_table1_production_2019!$B$2:$B$81,0),MATCH(F$4,[1]acpsa_table1_production_2019!$C$1:$AM$1,0)),0)</f>
        <v>23098</v>
      </c>
      <c r="G79" s="63">
        <f>ROUND(INDEX([1]acpsa_table1_production_2019!$C$2:$AM$81,MATCH($A79,[1]acpsa_table1_production_2019!$B$2:$B$81,0),MATCH(G$4,[1]acpsa_table1_production_2019!$C$1:$AM$1,0)),0)</f>
        <v>140951</v>
      </c>
      <c r="H79" s="63">
        <f>ROUND(INDEX([1]acpsa_table1_production_2019!$C$2:$AM$81,MATCH($A79,[1]acpsa_table1_production_2019!$B$2:$B$81,0),MATCH(H$4,[1]acpsa_table1_production_2019!$C$1:$AM$1,0)),0)</f>
        <v>47442</v>
      </c>
      <c r="I79" s="63">
        <f>ROUND(INDEX([1]acpsa_table1_production_2019!$C$2:$AM$81,MATCH($A79,[1]acpsa_table1_production_2019!$B$2:$B$81,0),MATCH(I$4,[1]acpsa_table1_production_2019!$C$1:$AM$1,0)),0)</f>
        <v>6678</v>
      </c>
      <c r="J79" s="63">
        <f>ROUND(INDEX([1]acpsa_table1_production_2019!$C$2:$AM$81,MATCH($A79,[1]acpsa_table1_production_2019!$B$2:$B$81,0),MATCH(J$4,[1]acpsa_table1_production_2019!$C$1:$AM$1,0)),0)</f>
        <v>21190</v>
      </c>
      <c r="K79" s="63">
        <f>ROUND(INDEX([1]acpsa_table1_production_2019!$C$2:$AM$81,MATCH($A79,[1]acpsa_table1_production_2019!$B$2:$B$81,0),MATCH(K$4,[1]acpsa_table1_production_2019!$C$1:$AM$1,0)),0)</f>
        <v>13283</v>
      </c>
      <c r="L79" s="63">
        <f>ROUND(INDEX([1]acpsa_table1_production_2019!$C$2:$AM$81,MATCH($A79,[1]acpsa_table1_production_2019!$B$2:$B$81,0),MATCH(L$4,[1]acpsa_table1_production_2019!$C$1:$AM$1,0)),0)</f>
        <v>213693</v>
      </c>
      <c r="M79" s="60">
        <f>ROUND(INDEX([1]acpsa_table1_production_2019!$C$2:$AM$81,MATCH($A79,[1]acpsa_table1_production_2019!$B$2:$B$81,0),MATCH(M$4,[1]acpsa_table1_production_2019!$C$1:$AM$1,0)),0)</f>
        <v>2987</v>
      </c>
      <c r="N79" s="64">
        <f>ROUND(INDEX([1]acpsa_table1_production_2019!$C$2:$AM$81,MATCH($A79,[1]acpsa_table1_production_2019!$B$2:$B$81,0),MATCH(N$4,[1]acpsa_table1_production_2019!$C$1:$AM$1,0)),0)</f>
        <v>2826</v>
      </c>
      <c r="O79" s="64">
        <f>ROUND(INDEX([1]acpsa_table1_production_2019!$C$2:$AM$81,MATCH($A79,[1]acpsa_table1_production_2019!$B$2:$B$81,0),MATCH(O$4,[1]acpsa_table1_production_2019!$C$1:$AM$1,0)),0)</f>
        <v>16102</v>
      </c>
      <c r="P79" s="64">
        <f>ROUND(INDEX([1]acpsa_table1_production_2019!$C$2:$AM$81,MATCH($A79,[1]acpsa_table1_production_2019!$B$2:$B$81,0),MATCH(P$4,[1]acpsa_table1_production_2019!$C$1:$AM$1,0)),0)</f>
        <v>19157</v>
      </c>
      <c r="Q79" s="64">
        <f>ROUND(INDEX([1]acpsa_table1_production_2019!$C$2:$AM$81,MATCH($A79,[1]acpsa_table1_production_2019!$B$2:$B$81,0),MATCH(Q$4,[1]acpsa_table1_production_2019!$C$1:$AM$1,0)),0)</f>
        <v>295722</v>
      </c>
      <c r="R79" s="64">
        <f>ROUND(INDEX([1]acpsa_table1_production_2019!$C$2:$AM$81,MATCH($A79,[1]acpsa_table1_production_2019!$B$2:$B$81,0),MATCH(R$4,[1]acpsa_table1_production_2019!$C$1:$AM$1,0)),0)</f>
        <v>44544</v>
      </c>
      <c r="S79" s="64">
        <f>ROUND(INDEX([1]acpsa_table1_production_2019!$C$2:$AM$81,MATCH($A79,[1]acpsa_table1_production_2019!$B$2:$B$81,0),MATCH(S$4,[1]acpsa_table1_production_2019!$C$1:$AM$1,0)),0)</f>
        <v>70192</v>
      </c>
      <c r="T79" s="64">
        <f>ROUND(INDEX([1]acpsa_table1_production_2019!$C$2:$AM$81,MATCH($A79,[1]acpsa_table1_production_2019!$B$2:$B$81,0),MATCH(T$4,[1]acpsa_table1_production_2019!$C$1:$AM$1,0)),0)</f>
        <v>414050</v>
      </c>
      <c r="U79" s="64">
        <f>ROUND(INDEX([1]acpsa_table1_production_2019!$C$2:$AM$81,MATCH($A79,[1]acpsa_table1_production_2019!$B$2:$B$81,0),MATCH(U$4,[1]acpsa_table1_production_2019!$C$1:$AM$1,0)),0)</f>
        <v>144893</v>
      </c>
      <c r="V79" s="101">
        <f>ROUND(INDEX([1]acpsa_table1_production_2019!$C$2:$AM$81,MATCH($A79,[1]acpsa_table1_production_2019!$B$2:$B$81,0),MATCH(V$4,[1]acpsa_table1_production_2019!$C$1:$AM$1,0)),0)</f>
        <v>21997</v>
      </c>
      <c r="W79" s="63">
        <f>ROUND(INDEX([1]acpsa_table1_production_2019!$C$2:$AM$81,MATCH($A79,[1]acpsa_table1_production_2019!$B$2:$B$81,0),MATCH(W$4,[1]acpsa_table1_production_2019!$C$1:$AM$1,0)),0)</f>
        <v>558206</v>
      </c>
      <c r="X79" s="63">
        <f>ROUND(INDEX([1]acpsa_table1_production_2019!$C$2:$AM$81,MATCH($A79,[1]acpsa_table1_production_2019!$B$2:$B$81,0),MATCH(X$4,[1]acpsa_table1_production_2019!$C$1:$AM$1,0)),0)</f>
        <v>246279</v>
      </c>
      <c r="Y79" s="63">
        <f>ROUND(INDEX([1]acpsa_table1_production_2019!$C$2:$AM$81,MATCH($A79,[1]acpsa_table1_production_2019!$B$2:$B$81,0),MATCH(Y$4,[1]acpsa_table1_production_2019!$C$1:$AM$1,0)),0)</f>
        <v>81016</v>
      </c>
      <c r="Z79" s="63">
        <f>ROUND(INDEX([1]acpsa_table1_production_2019!$C$2:$AM$81,MATCH($A79,[1]acpsa_table1_production_2019!$B$2:$B$81,0),MATCH(Z$4,[1]acpsa_table1_production_2019!$C$1:$AM$1,0)),0)</f>
        <v>7719</v>
      </c>
      <c r="AA79" s="63">
        <f>ROUND(INDEX([1]acpsa_table1_production_2019!$C$2:$AM$81,MATCH($A79,[1]acpsa_table1_production_2019!$B$2:$B$81,0),MATCH(AA$4,[1]acpsa_table1_production_2019!$C$1:$AM$1,0)),0)</f>
        <v>2238</v>
      </c>
      <c r="AB79" s="63">
        <f>ROUND(INDEX([1]acpsa_table1_production_2019!$C$2:$AM$81,MATCH($A79,[1]acpsa_table1_production_2019!$B$2:$B$81,0),MATCH(AB$4,[1]acpsa_table1_production_2019!$C$1:$AM$1,0)),0)</f>
        <v>58923</v>
      </c>
      <c r="AC79" s="60">
        <f>ROUND(INDEX([1]acpsa_table1_production_2019!$C$2:$AM$81,MATCH($A79,[1]acpsa_table1_production_2019!$B$2:$B$81,0),MATCH(AC$4,[1]acpsa_table1_production_2019!$C$1:$AM$1,0)),0)</f>
        <v>45259</v>
      </c>
      <c r="AD79" s="64">
        <f>ROUND(INDEX([1]acpsa_table1_production_2019!$C$2:$AM$81,MATCH($A79,[1]acpsa_table1_production_2019!$B$2:$B$81,0),MATCH(AD$4,[1]acpsa_table1_production_2019!$C$1:$AM$1,0)),0)</f>
        <v>41480</v>
      </c>
      <c r="AE79" s="64">
        <f>ROUND(INDEX([1]acpsa_table1_production_2019!$C$2:$AM$81,MATCH($A79,[1]acpsa_table1_production_2019!$B$2:$B$81,0),MATCH(AE$4,[1]acpsa_table1_production_2019!$C$1:$AM$1,0)),0)</f>
        <v>90606</v>
      </c>
      <c r="AF79" s="64">
        <f>ROUND(INDEX([1]acpsa_table1_production_2019!$C$2:$AM$81,MATCH($A79,[1]acpsa_table1_production_2019!$B$2:$B$81,0),MATCH(AF$4,[1]acpsa_table1_production_2019!$C$1:$AM$1,0)),0)</f>
        <v>1876280</v>
      </c>
      <c r="AG79" s="64">
        <f>ROUND(INDEX([1]acpsa_table1_production_2019!$C$2:$AM$81,MATCH($A79,[1]acpsa_table1_production_2019!$B$2:$B$81,0),MATCH(AG$4,[1]acpsa_table1_production_2019!$C$1:$AM$1,0)),0)</f>
        <v>137025</v>
      </c>
      <c r="AH79" s="64">
        <f>ROUND(INDEX([1]acpsa_table1_production_2019!$C$2:$AM$81,MATCH($A79,[1]acpsa_table1_production_2019!$B$2:$B$81,0),MATCH(AH$4,[1]acpsa_table1_production_2019!$C$1:$AM$1,0)),0)</f>
        <v>3381968</v>
      </c>
      <c r="AI79" s="64">
        <f>ROUND(INDEX([1]acpsa_table1_production_2019!$C$2:$AM$81,MATCH($A79,[1]acpsa_table1_production_2019!$B$2:$B$81,0),MATCH(AI$4,[1]acpsa_table1_production_2019!$C$1:$AM$1,0)),0)</f>
        <v>1985772</v>
      </c>
      <c r="AJ79" s="64">
        <f>ROUND(INDEX([1]acpsa_table1_production_2019!$C$2:$AM$81,MATCH($A79,[1]acpsa_table1_production_2019!$B$2:$B$81,0),MATCH(AJ$4,[1]acpsa_table1_production_2019!$C$1:$AM$1,0)),0)</f>
        <v>27518107</v>
      </c>
      <c r="AK79" s="64">
        <f>ROUND(INDEX([1]acpsa_table1_production_2019!$C$2:$AM$81,MATCH($A79,[1]acpsa_table1_production_2019!$B$2:$B$81,0),MATCH(AK$4,[1]acpsa_table1_production_2019!$C$1:$AM$1,0)),0)</f>
        <v>37676468</v>
      </c>
    </row>
    <row r="80" spans="1:37" s="62" customFormat="1" x14ac:dyDescent="0.3">
      <c r="A80" s="13" t="s">
        <v>91</v>
      </c>
      <c r="B80" s="63">
        <f>ROUND(INDEX([1]acpsa_table1_production_2019!$C$2:$AM$81,MATCH($A80,[1]acpsa_table1_production_2019!$B$2:$B$81,0),MATCH(B$4,[1]acpsa_table1_production_2019!$C$1:$AM$1,0)),0)</f>
        <v>13159</v>
      </c>
      <c r="C80" s="63">
        <f>ROUND(INDEX([1]acpsa_table1_production_2019!$C$2:$AM$81,MATCH($A80,[1]acpsa_table1_production_2019!$B$2:$B$81,0),MATCH(C$4,[1]acpsa_table1_production_2019!$C$1:$AM$1,0)),0)</f>
        <v>16352</v>
      </c>
      <c r="D80" s="63">
        <f>ROUND(INDEX([1]acpsa_table1_production_2019!$C$2:$AM$81,MATCH($A80,[1]acpsa_table1_production_2019!$B$2:$B$81,0),MATCH(D$4,[1]acpsa_table1_production_2019!$C$1:$AM$1,0)),0)</f>
        <v>4135</v>
      </c>
      <c r="E80" s="63">
        <f>ROUND(INDEX([1]acpsa_table1_production_2019!$C$2:$AM$81,MATCH($A80,[1]acpsa_table1_production_2019!$B$2:$B$81,0),MATCH(E$4,[1]acpsa_table1_production_2019!$C$1:$AM$1,0)),0)</f>
        <v>26272</v>
      </c>
      <c r="F80" s="63">
        <f>ROUND(INDEX([1]acpsa_table1_production_2019!$C$2:$AM$81,MATCH($A80,[1]acpsa_table1_production_2019!$B$2:$B$81,0),MATCH(F$4,[1]acpsa_table1_production_2019!$C$1:$AM$1,0)),0)</f>
        <v>9954</v>
      </c>
      <c r="G80" s="63">
        <f>ROUND(INDEX([1]acpsa_table1_production_2019!$C$2:$AM$81,MATCH($A80,[1]acpsa_table1_production_2019!$B$2:$B$81,0),MATCH(G$4,[1]acpsa_table1_production_2019!$C$1:$AM$1,0)),0)</f>
        <v>44470</v>
      </c>
      <c r="H80" s="63">
        <f>ROUND(INDEX([1]acpsa_table1_production_2019!$C$2:$AM$81,MATCH($A80,[1]acpsa_table1_production_2019!$B$2:$B$81,0),MATCH(H$4,[1]acpsa_table1_production_2019!$C$1:$AM$1,0)),0)</f>
        <v>12487</v>
      </c>
      <c r="I80" s="63">
        <f>ROUND(INDEX([1]acpsa_table1_production_2019!$C$2:$AM$81,MATCH($A80,[1]acpsa_table1_production_2019!$B$2:$B$81,0),MATCH(I$4,[1]acpsa_table1_production_2019!$C$1:$AM$1,0)),0)</f>
        <v>2735</v>
      </c>
      <c r="J80" s="63">
        <f>ROUND(INDEX([1]acpsa_table1_production_2019!$C$2:$AM$81,MATCH($A80,[1]acpsa_table1_production_2019!$B$2:$B$81,0),MATCH(J$4,[1]acpsa_table1_production_2019!$C$1:$AM$1,0)),0)</f>
        <v>7161</v>
      </c>
      <c r="K80" s="63">
        <f>ROUND(INDEX([1]acpsa_table1_production_2019!$C$2:$AM$81,MATCH($A80,[1]acpsa_table1_production_2019!$B$2:$B$81,0),MATCH(K$4,[1]acpsa_table1_production_2019!$C$1:$AM$1,0)),0)</f>
        <v>4243</v>
      </c>
      <c r="L80" s="63">
        <f>ROUND(INDEX([1]acpsa_table1_production_2019!$C$2:$AM$81,MATCH($A80,[1]acpsa_table1_production_2019!$B$2:$B$81,0),MATCH(L$4,[1]acpsa_table1_production_2019!$C$1:$AM$1,0)),0)</f>
        <v>48853</v>
      </c>
      <c r="M80" s="60">
        <f>ROUND(INDEX([1]acpsa_table1_production_2019!$C$2:$AM$81,MATCH($A80,[1]acpsa_table1_production_2019!$B$2:$B$81,0),MATCH(M$4,[1]acpsa_table1_production_2019!$C$1:$AM$1,0)),0)</f>
        <v>315</v>
      </c>
      <c r="N80" s="64">
        <f>ROUND(INDEX([1]acpsa_table1_production_2019!$C$2:$AM$81,MATCH($A80,[1]acpsa_table1_production_2019!$B$2:$B$81,0),MATCH(N$4,[1]acpsa_table1_production_2019!$C$1:$AM$1,0)),0)</f>
        <v>651</v>
      </c>
      <c r="O80" s="64">
        <f>ROUND(INDEX([1]acpsa_table1_production_2019!$C$2:$AM$81,MATCH($A80,[1]acpsa_table1_production_2019!$B$2:$B$81,0),MATCH(O$4,[1]acpsa_table1_production_2019!$C$1:$AM$1,0)),0)</f>
        <v>6407</v>
      </c>
      <c r="P80" s="64">
        <f>ROUND(INDEX([1]acpsa_table1_production_2019!$C$2:$AM$81,MATCH($A80,[1]acpsa_table1_production_2019!$B$2:$B$81,0),MATCH(P$4,[1]acpsa_table1_production_2019!$C$1:$AM$1,0)),0)</f>
        <v>9905</v>
      </c>
      <c r="Q80" s="64">
        <f>ROUND(INDEX([1]acpsa_table1_production_2019!$C$2:$AM$81,MATCH($A80,[1]acpsa_table1_production_2019!$B$2:$B$81,0),MATCH(Q$4,[1]acpsa_table1_production_2019!$C$1:$AM$1,0)),0)</f>
        <v>73872</v>
      </c>
      <c r="R80" s="64">
        <f>ROUND(INDEX([1]acpsa_table1_production_2019!$C$2:$AM$81,MATCH($A80,[1]acpsa_table1_production_2019!$B$2:$B$81,0),MATCH(R$4,[1]acpsa_table1_production_2019!$C$1:$AM$1,0)),0)</f>
        <v>21191</v>
      </c>
      <c r="S80" s="64">
        <f>ROUND(INDEX([1]acpsa_table1_production_2019!$C$2:$AM$81,MATCH($A80,[1]acpsa_table1_production_2019!$B$2:$B$81,0),MATCH(S$4,[1]acpsa_table1_production_2019!$C$1:$AM$1,0)),0)</f>
        <v>42219</v>
      </c>
      <c r="T80" s="64">
        <f>ROUND(INDEX([1]acpsa_table1_production_2019!$C$2:$AM$81,MATCH($A80,[1]acpsa_table1_production_2019!$B$2:$B$81,0),MATCH(T$4,[1]acpsa_table1_production_2019!$C$1:$AM$1,0)),0)</f>
        <v>138616</v>
      </c>
      <c r="U80" s="64">
        <f>ROUND(INDEX([1]acpsa_table1_production_2019!$C$2:$AM$81,MATCH($A80,[1]acpsa_table1_production_2019!$B$2:$B$81,0),MATCH(U$4,[1]acpsa_table1_production_2019!$C$1:$AM$1,0)),0)</f>
        <v>70302</v>
      </c>
      <c r="V80" s="101">
        <f>ROUND(INDEX([1]acpsa_table1_production_2019!$C$2:$AM$81,MATCH($A80,[1]acpsa_table1_production_2019!$B$2:$B$81,0),MATCH(V$4,[1]acpsa_table1_production_2019!$C$1:$AM$1,0)),0)</f>
        <v>8078</v>
      </c>
      <c r="W80" s="63">
        <f>ROUND(INDEX([1]acpsa_table1_production_2019!$C$2:$AM$81,MATCH($A80,[1]acpsa_table1_production_2019!$B$2:$B$81,0),MATCH(W$4,[1]acpsa_table1_production_2019!$C$1:$AM$1,0)),0)</f>
        <v>264447</v>
      </c>
      <c r="X80" s="63">
        <f>ROUND(INDEX([1]acpsa_table1_production_2019!$C$2:$AM$81,MATCH($A80,[1]acpsa_table1_production_2019!$B$2:$B$81,0),MATCH(X$4,[1]acpsa_table1_production_2019!$C$1:$AM$1,0)),0)</f>
        <v>102184</v>
      </c>
      <c r="Y80" s="63">
        <f>ROUND(INDEX([1]acpsa_table1_production_2019!$C$2:$AM$81,MATCH($A80,[1]acpsa_table1_production_2019!$B$2:$B$81,0),MATCH(Y$4,[1]acpsa_table1_production_2019!$C$1:$AM$1,0)),0)</f>
        <v>39518</v>
      </c>
      <c r="Z80" s="63">
        <f>ROUND(INDEX([1]acpsa_table1_production_2019!$C$2:$AM$81,MATCH($A80,[1]acpsa_table1_production_2019!$B$2:$B$81,0),MATCH(Z$4,[1]acpsa_table1_production_2019!$C$1:$AM$1,0)),0)</f>
        <v>4526</v>
      </c>
      <c r="AA80" s="63">
        <f>ROUND(INDEX([1]acpsa_table1_production_2019!$C$2:$AM$81,MATCH($A80,[1]acpsa_table1_production_2019!$B$2:$B$81,0),MATCH(AA$4,[1]acpsa_table1_production_2019!$C$1:$AM$1,0)),0)</f>
        <v>1176</v>
      </c>
      <c r="AB80" s="63">
        <f>ROUND(INDEX([1]acpsa_table1_production_2019!$C$2:$AM$81,MATCH($A80,[1]acpsa_table1_production_2019!$B$2:$B$81,0),MATCH(AB$4,[1]acpsa_table1_production_2019!$C$1:$AM$1,0)),0)</f>
        <v>33792</v>
      </c>
      <c r="AC80" s="60">
        <f>ROUND(INDEX([1]acpsa_table1_production_2019!$C$2:$AM$81,MATCH($A80,[1]acpsa_table1_production_2019!$B$2:$B$81,0),MATCH(AC$4,[1]acpsa_table1_production_2019!$C$1:$AM$1,0)),0)</f>
        <v>22745</v>
      </c>
      <c r="AD80" s="64">
        <f>ROUND(INDEX([1]acpsa_table1_production_2019!$C$2:$AM$81,MATCH($A80,[1]acpsa_table1_production_2019!$B$2:$B$81,0),MATCH(AD$4,[1]acpsa_table1_production_2019!$C$1:$AM$1,0)),0)</f>
        <v>17266</v>
      </c>
      <c r="AE80" s="64">
        <f>ROUND(INDEX([1]acpsa_table1_production_2019!$C$2:$AM$81,MATCH($A80,[1]acpsa_table1_production_2019!$B$2:$B$81,0),MATCH(AE$4,[1]acpsa_table1_production_2019!$C$1:$AM$1,0)),0)</f>
        <v>33988</v>
      </c>
      <c r="AF80" s="64">
        <f>ROUND(INDEX([1]acpsa_table1_production_2019!$C$2:$AM$81,MATCH($A80,[1]acpsa_table1_production_2019!$B$2:$B$81,0),MATCH(AF$4,[1]acpsa_table1_production_2019!$C$1:$AM$1,0)),0)</f>
        <v>504928</v>
      </c>
      <c r="AG80" s="64">
        <f>ROUND(INDEX([1]acpsa_table1_production_2019!$C$2:$AM$81,MATCH($A80,[1]acpsa_table1_production_2019!$B$2:$B$81,0),MATCH(AG$4,[1]acpsa_table1_production_2019!$C$1:$AM$1,0)),0)</f>
        <v>54066</v>
      </c>
      <c r="AH80" s="64">
        <f>ROUND(INDEX([1]acpsa_table1_production_2019!$C$2:$AM$81,MATCH($A80,[1]acpsa_table1_production_2019!$B$2:$B$81,0),MATCH(AH$4,[1]acpsa_table1_production_2019!$C$1:$AM$1,0)),0)</f>
        <v>1514692</v>
      </c>
      <c r="AI80" s="64">
        <f>ROUND(INDEX([1]acpsa_table1_production_2019!$C$2:$AM$81,MATCH($A80,[1]acpsa_table1_production_2019!$B$2:$B$81,0),MATCH(AI$4,[1]acpsa_table1_production_2019!$C$1:$AM$1,0)),0)</f>
        <v>708437</v>
      </c>
      <c r="AJ80" s="64">
        <f>ROUND(INDEX([1]acpsa_table1_production_2019!$C$2:$AM$81,MATCH($A80,[1]acpsa_table1_production_2019!$B$2:$B$81,0),MATCH(AJ$4,[1]acpsa_table1_production_2019!$C$1:$AM$1,0)),0)</f>
        <v>12291929</v>
      </c>
      <c r="AK80" s="64">
        <f>ROUND(INDEX([1]acpsa_table1_production_2019!$C$2:$AM$81,MATCH($A80,[1]acpsa_table1_production_2019!$B$2:$B$81,0),MATCH(AK$4,[1]acpsa_table1_production_2019!$C$1:$AM$1,0)),0)</f>
        <v>16155070</v>
      </c>
    </row>
    <row r="81" spans="1:37" s="62" customFormat="1" x14ac:dyDescent="0.3">
      <c r="A81" s="13" t="s">
        <v>92</v>
      </c>
      <c r="B81" s="63">
        <f>ROUND(INDEX([1]acpsa_table1_production_2019!$C$2:$AM$81,MATCH($A81,[1]acpsa_table1_production_2019!$B$2:$B$81,0),MATCH(B$4,[1]acpsa_table1_production_2019!$C$1:$AM$1,0)),0)</f>
        <v>17143</v>
      </c>
      <c r="C81" s="63">
        <f>ROUND(INDEX([1]acpsa_table1_production_2019!$C$2:$AM$81,MATCH($A81,[1]acpsa_table1_production_2019!$B$2:$B$81,0),MATCH(C$4,[1]acpsa_table1_production_2019!$C$1:$AM$1,0)),0)</f>
        <v>38515</v>
      </c>
      <c r="D81" s="63">
        <f>ROUND(INDEX([1]acpsa_table1_production_2019!$C$2:$AM$81,MATCH($A81,[1]acpsa_table1_production_2019!$B$2:$B$81,0),MATCH(D$4,[1]acpsa_table1_production_2019!$C$1:$AM$1,0)),0)</f>
        <v>8133</v>
      </c>
      <c r="E81" s="63">
        <f>ROUND(INDEX([1]acpsa_table1_production_2019!$C$2:$AM$81,MATCH($A81,[1]acpsa_table1_production_2019!$B$2:$B$81,0),MATCH(E$4,[1]acpsa_table1_production_2019!$C$1:$AM$1,0)),0)</f>
        <v>23074</v>
      </c>
      <c r="F81" s="63">
        <f>ROUND(INDEX([1]acpsa_table1_production_2019!$C$2:$AM$81,MATCH($A81,[1]acpsa_table1_production_2019!$B$2:$B$81,0),MATCH(F$4,[1]acpsa_table1_production_2019!$C$1:$AM$1,0)),0)</f>
        <v>13144</v>
      </c>
      <c r="G81" s="63">
        <f>ROUND(INDEX([1]acpsa_table1_production_2019!$C$2:$AM$81,MATCH($A81,[1]acpsa_table1_production_2019!$B$2:$B$81,0),MATCH(G$4,[1]acpsa_table1_production_2019!$C$1:$AM$1,0)),0)</f>
        <v>96481</v>
      </c>
      <c r="H81" s="63">
        <f>ROUND(INDEX([1]acpsa_table1_production_2019!$C$2:$AM$81,MATCH($A81,[1]acpsa_table1_production_2019!$B$2:$B$81,0),MATCH(H$4,[1]acpsa_table1_production_2019!$C$1:$AM$1,0)),0)</f>
        <v>34955</v>
      </c>
      <c r="I81" s="63">
        <f>ROUND(INDEX([1]acpsa_table1_production_2019!$C$2:$AM$81,MATCH($A81,[1]acpsa_table1_production_2019!$B$2:$B$81,0),MATCH(I$4,[1]acpsa_table1_production_2019!$C$1:$AM$1,0)),0)</f>
        <v>3943</v>
      </c>
      <c r="J81" s="63">
        <f>ROUND(INDEX([1]acpsa_table1_production_2019!$C$2:$AM$81,MATCH($A81,[1]acpsa_table1_production_2019!$B$2:$B$81,0),MATCH(J$4,[1]acpsa_table1_production_2019!$C$1:$AM$1,0)),0)</f>
        <v>14029</v>
      </c>
      <c r="K81" s="63">
        <f>ROUND(INDEX([1]acpsa_table1_production_2019!$C$2:$AM$81,MATCH($A81,[1]acpsa_table1_production_2019!$B$2:$B$81,0),MATCH(K$4,[1]acpsa_table1_production_2019!$C$1:$AM$1,0)),0)</f>
        <v>9039</v>
      </c>
      <c r="L81" s="63">
        <f>ROUND(INDEX([1]acpsa_table1_production_2019!$C$2:$AM$81,MATCH($A81,[1]acpsa_table1_production_2019!$B$2:$B$81,0),MATCH(L$4,[1]acpsa_table1_production_2019!$C$1:$AM$1,0)),0)</f>
        <v>164840</v>
      </c>
      <c r="M81" s="60">
        <f>ROUND(INDEX([1]acpsa_table1_production_2019!$C$2:$AM$81,MATCH($A81,[1]acpsa_table1_production_2019!$B$2:$B$81,0),MATCH(M$4,[1]acpsa_table1_production_2019!$C$1:$AM$1,0)),0)</f>
        <v>2672</v>
      </c>
      <c r="N81" s="64">
        <f>ROUND(INDEX([1]acpsa_table1_production_2019!$C$2:$AM$81,MATCH($A81,[1]acpsa_table1_production_2019!$B$2:$B$81,0),MATCH(N$4,[1]acpsa_table1_production_2019!$C$1:$AM$1,0)),0)</f>
        <v>2175</v>
      </c>
      <c r="O81" s="64">
        <f>ROUND(INDEX([1]acpsa_table1_production_2019!$C$2:$AM$81,MATCH($A81,[1]acpsa_table1_production_2019!$B$2:$B$81,0),MATCH(O$4,[1]acpsa_table1_production_2019!$C$1:$AM$1,0)),0)</f>
        <v>9695</v>
      </c>
      <c r="P81" s="64">
        <f>ROUND(INDEX([1]acpsa_table1_production_2019!$C$2:$AM$81,MATCH($A81,[1]acpsa_table1_production_2019!$B$2:$B$81,0),MATCH(P$4,[1]acpsa_table1_production_2019!$C$1:$AM$1,0)),0)</f>
        <v>9252</v>
      </c>
      <c r="Q81" s="64">
        <f>ROUND(INDEX([1]acpsa_table1_production_2019!$C$2:$AM$81,MATCH($A81,[1]acpsa_table1_production_2019!$B$2:$B$81,0),MATCH(Q$4,[1]acpsa_table1_production_2019!$C$1:$AM$1,0)),0)</f>
        <v>221850</v>
      </c>
      <c r="R81" s="64">
        <f>ROUND(INDEX([1]acpsa_table1_production_2019!$C$2:$AM$81,MATCH($A81,[1]acpsa_table1_production_2019!$B$2:$B$81,0),MATCH(R$4,[1]acpsa_table1_production_2019!$C$1:$AM$1,0)),0)</f>
        <v>23353</v>
      </c>
      <c r="S81" s="64">
        <f>ROUND(INDEX([1]acpsa_table1_production_2019!$C$2:$AM$81,MATCH($A81,[1]acpsa_table1_production_2019!$B$2:$B$81,0),MATCH(S$4,[1]acpsa_table1_production_2019!$C$1:$AM$1,0)),0)</f>
        <v>27973</v>
      </c>
      <c r="T81" s="64">
        <f>ROUND(INDEX([1]acpsa_table1_production_2019!$C$2:$AM$81,MATCH($A81,[1]acpsa_table1_production_2019!$B$2:$B$81,0),MATCH(T$4,[1]acpsa_table1_production_2019!$C$1:$AM$1,0)),0)</f>
        <v>275435</v>
      </c>
      <c r="U81" s="64">
        <f>ROUND(INDEX([1]acpsa_table1_production_2019!$C$2:$AM$81,MATCH($A81,[1]acpsa_table1_production_2019!$B$2:$B$81,0),MATCH(U$4,[1]acpsa_table1_production_2019!$C$1:$AM$1,0)),0)</f>
        <v>74591</v>
      </c>
      <c r="V81" s="101">
        <f>ROUND(INDEX([1]acpsa_table1_production_2019!$C$2:$AM$81,MATCH($A81,[1]acpsa_table1_production_2019!$B$2:$B$81,0),MATCH(V$4,[1]acpsa_table1_production_2019!$C$1:$AM$1,0)),0)</f>
        <v>13919</v>
      </c>
      <c r="W81" s="63">
        <f>ROUND(INDEX([1]acpsa_table1_production_2019!$C$2:$AM$81,MATCH($A81,[1]acpsa_table1_production_2019!$B$2:$B$81,0),MATCH(W$4,[1]acpsa_table1_production_2019!$C$1:$AM$1,0)),0)</f>
        <v>293759</v>
      </c>
      <c r="X81" s="63">
        <f>ROUND(INDEX([1]acpsa_table1_production_2019!$C$2:$AM$81,MATCH($A81,[1]acpsa_table1_production_2019!$B$2:$B$81,0),MATCH(X$4,[1]acpsa_table1_production_2019!$C$1:$AM$1,0)),0)</f>
        <v>144095</v>
      </c>
      <c r="Y81" s="63">
        <f>ROUND(INDEX([1]acpsa_table1_production_2019!$C$2:$AM$81,MATCH($A81,[1]acpsa_table1_production_2019!$B$2:$B$81,0),MATCH(Y$4,[1]acpsa_table1_production_2019!$C$1:$AM$1,0)),0)</f>
        <v>41498</v>
      </c>
      <c r="Z81" s="63">
        <f>ROUND(INDEX([1]acpsa_table1_production_2019!$C$2:$AM$81,MATCH($A81,[1]acpsa_table1_production_2019!$B$2:$B$81,0),MATCH(Z$4,[1]acpsa_table1_production_2019!$C$1:$AM$1,0)),0)</f>
        <v>3192</v>
      </c>
      <c r="AA81" s="63">
        <f>ROUND(INDEX([1]acpsa_table1_production_2019!$C$2:$AM$81,MATCH($A81,[1]acpsa_table1_production_2019!$B$2:$B$81,0),MATCH(AA$4,[1]acpsa_table1_production_2019!$C$1:$AM$1,0)),0)</f>
        <v>1062</v>
      </c>
      <c r="AB81" s="63">
        <f>ROUND(INDEX([1]acpsa_table1_production_2019!$C$2:$AM$81,MATCH($A81,[1]acpsa_table1_production_2019!$B$2:$B$81,0),MATCH(AB$4,[1]acpsa_table1_production_2019!$C$1:$AM$1,0)),0)</f>
        <v>25131</v>
      </c>
      <c r="AC81" s="60">
        <f>ROUND(INDEX([1]acpsa_table1_production_2019!$C$2:$AM$81,MATCH($A81,[1]acpsa_table1_production_2019!$B$2:$B$81,0),MATCH(AC$4,[1]acpsa_table1_production_2019!$C$1:$AM$1,0)),0)</f>
        <v>22513</v>
      </c>
      <c r="AD81" s="64">
        <f>ROUND(INDEX([1]acpsa_table1_production_2019!$C$2:$AM$81,MATCH($A81,[1]acpsa_table1_production_2019!$B$2:$B$81,0),MATCH(AD$4,[1]acpsa_table1_production_2019!$C$1:$AM$1,0)),0)</f>
        <v>24214</v>
      </c>
      <c r="AE81" s="64">
        <f>ROUND(INDEX([1]acpsa_table1_production_2019!$C$2:$AM$81,MATCH($A81,[1]acpsa_table1_production_2019!$B$2:$B$81,0),MATCH(AE$4,[1]acpsa_table1_production_2019!$C$1:$AM$1,0)),0)</f>
        <v>56619</v>
      </c>
      <c r="AF81" s="64">
        <f>ROUND(INDEX([1]acpsa_table1_production_2019!$C$2:$AM$81,MATCH($A81,[1]acpsa_table1_production_2019!$B$2:$B$81,0),MATCH(AF$4,[1]acpsa_table1_production_2019!$C$1:$AM$1,0)),0)</f>
        <v>1371353</v>
      </c>
      <c r="AG81" s="64">
        <f>ROUND(INDEX([1]acpsa_table1_production_2019!$C$2:$AM$81,MATCH($A81,[1]acpsa_table1_production_2019!$B$2:$B$81,0),MATCH(AG$4,[1]acpsa_table1_production_2019!$C$1:$AM$1,0)),0)</f>
        <v>82959</v>
      </c>
      <c r="AH81" s="64">
        <f>ROUND(INDEX([1]acpsa_table1_production_2019!$C$2:$AM$81,MATCH($A81,[1]acpsa_table1_production_2019!$B$2:$B$81,0),MATCH(AH$4,[1]acpsa_table1_production_2019!$C$1:$AM$1,0)),0)</f>
        <v>1867276</v>
      </c>
      <c r="AI81" s="64">
        <f>ROUND(INDEX([1]acpsa_table1_production_2019!$C$2:$AM$81,MATCH($A81,[1]acpsa_table1_production_2019!$B$2:$B$81,0),MATCH(AI$4,[1]acpsa_table1_production_2019!$C$1:$AM$1,0)),0)</f>
        <v>1277336</v>
      </c>
      <c r="AJ81" s="64">
        <f>ROUND(INDEX([1]acpsa_table1_production_2019!$C$2:$AM$81,MATCH($A81,[1]acpsa_table1_production_2019!$B$2:$B$81,0),MATCH(AJ$4,[1]acpsa_table1_production_2019!$C$1:$AM$1,0)),0)</f>
        <v>15226179</v>
      </c>
      <c r="AK81" s="64">
        <f>ROUND(INDEX([1]acpsa_table1_production_2019!$C$2:$AM$81,MATCH($A81,[1]acpsa_table1_production_2019!$B$2:$B$81,0),MATCH(AK$4,[1]acpsa_table1_production_2019!$C$1:$AM$1,0)),0)</f>
        <v>21521398</v>
      </c>
    </row>
    <row r="82" spans="1:37" x14ac:dyDescent="0.3">
      <c r="A82" s="7" t="s">
        <v>93</v>
      </c>
      <c r="B82" s="14">
        <f>ROUND(INDEX([1]acpsa_table1_production_2019!$C$2:$AM$81,MATCH($A82,[1]acpsa_table1_production_2019!$B$2:$B$81,0),MATCH(B$4,[1]acpsa_table1_production_2019!$C$1:$AM$1,0)),0)</f>
        <v>7717</v>
      </c>
      <c r="C82" s="14">
        <f>ROUND(INDEX([1]acpsa_table1_production_2019!$C$2:$AM$81,MATCH($A82,[1]acpsa_table1_production_2019!$B$2:$B$81,0),MATCH(C$4,[1]acpsa_table1_production_2019!$C$1:$AM$1,0)),0)</f>
        <v>11015</v>
      </c>
      <c r="D82" s="14">
        <f>ROUND(INDEX([1]acpsa_table1_production_2019!$C$2:$AM$81,MATCH($A82,[1]acpsa_table1_production_2019!$B$2:$B$81,0),MATCH(D$4,[1]acpsa_table1_production_2019!$C$1:$AM$1,0)),0)</f>
        <v>3743</v>
      </c>
      <c r="E82" s="14">
        <f>ROUND(INDEX([1]acpsa_table1_production_2019!$C$2:$AM$81,MATCH($A82,[1]acpsa_table1_production_2019!$B$2:$B$81,0),MATCH(E$4,[1]acpsa_table1_production_2019!$C$1:$AM$1,0)),0)</f>
        <v>8031</v>
      </c>
      <c r="F82" s="14">
        <f>ROUND(INDEX([1]acpsa_table1_production_2019!$C$2:$AM$81,MATCH($A82,[1]acpsa_table1_production_2019!$B$2:$B$81,0),MATCH(F$4,[1]acpsa_table1_production_2019!$C$1:$AM$1,0)),0)</f>
        <v>7591</v>
      </c>
      <c r="G82" s="14">
        <f>ROUND(INDEX([1]acpsa_table1_production_2019!$C$2:$AM$81,MATCH($A82,[1]acpsa_table1_production_2019!$B$2:$B$81,0),MATCH(G$4,[1]acpsa_table1_production_2019!$C$1:$AM$1,0)),0)</f>
        <v>47248</v>
      </c>
      <c r="H82" s="14">
        <f>ROUND(INDEX([1]acpsa_table1_production_2019!$C$2:$AM$81,MATCH($A82,[1]acpsa_table1_production_2019!$B$2:$B$81,0),MATCH(H$4,[1]acpsa_table1_production_2019!$C$1:$AM$1,0)),0)</f>
        <v>20938</v>
      </c>
      <c r="I82" s="14">
        <f>ROUND(INDEX([1]acpsa_table1_production_2019!$C$2:$AM$81,MATCH($A82,[1]acpsa_table1_production_2019!$B$2:$B$81,0),MATCH(I$4,[1]acpsa_table1_production_2019!$C$1:$AM$1,0)),0)</f>
        <v>2323</v>
      </c>
      <c r="J82" s="14">
        <f>ROUND(INDEX([1]acpsa_table1_production_2019!$C$2:$AM$81,MATCH($A82,[1]acpsa_table1_production_2019!$B$2:$B$81,0),MATCH(J$4,[1]acpsa_table1_production_2019!$C$1:$AM$1,0)),0)</f>
        <v>3738</v>
      </c>
      <c r="K82" s="14">
        <f>ROUND(INDEX([1]acpsa_table1_production_2019!$C$2:$AM$81,MATCH($A82,[1]acpsa_table1_production_2019!$B$2:$B$81,0),MATCH(K$4,[1]acpsa_table1_production_2019!$C$1:$AM$1,0)),0)</f>
        <v>4867</v>
      </c>
      <c r="L82" s="14">
        <f>ROUND(INDEX([1]acpsa_table1_production_2019!$C$2:$AM$81,MATCH($A82,[1]acpsa_table1_production_2019!$B$2:$B$81,0),MATCH(L$4,[1]acpsa_table1_production_2019!$C$1:$AM$1,0)),0)</f>
        <v>140968</v>
      </c>
      <c r="M82" s="15">
        <f>ROUND(INDEX([1]acpsa_table1_production_2019!$C$2:$AM$81,MATCH($A82,[1]acpsa_table1_production_2019!$B$2:$B$81,0),MATCH(M$4,[1]acpsa_table1_production_2019!$C$1:$AM$1,0)),0)</f>
        <v>2320</v>
      </c>
      <c r="N82" s="16">
        <f>ROUND(INDEX([1]acpsa_table1_production_2019!$C$2:$AM$81,MATCH($A82,[1]acpsa_table1_production_2019!$B$2:$B$81,0),MATCH(N$4,[1]acpsa_table1_production_2019!$C$1:$AM$1,0)),0)</f>
        <v>1477</v>
      </c>
      <c r="O82" s="16">
        <f>ROUND(INDEX([1]acpsa_table1_production_2019!$C$2:$AM$81,MATCH($A82,[1]acpsa_table1_production_2019!$B$2:$B$81,0),MATCH(O$4,[1]acpsa_table1_production_2019!$C$1:$AM$1,0)),0)</f>
        <v>3019</v>
      </c>
      <c r="P82" s="16">
        <f>ROUND(INDEX([1]acpsa_table1_production_2019!$C$2:$AM$81,MATCH($A82,[1]acpsa_table1_production_2019!$B$2:$B$81,0),MATCH(P$4,[1]acpsa_table1_production_2019!$C$1:$AM$1,0)),0)</f>
        <v>8017</v>
      </c>
      <c r="Q82" s="16">
        <f>ROUND(INDEX([1]acpsa_table1_production_2019!$C$2:$AM$81,MATCH($A82,[1]acpsa_table1_production_2019!$B$2:$B$81,0),MATCH(Q$4,[1]acpsa_table1_production_2019!$C$1:$AM$1,0)),0)</f>
        <v>169719</v>
      </c>
      <c r="R82" s="16">
        <f>ROUND(INDEX([1]acpsa_table1_production_2019!$C$2:$AM$81,MATCH($A82,[1]acpsa_table1_production_2019!$B$2:$B$81,0),MATCH(R$4,[1]acpsa_table1_production_2019!$C$1:$AM$1,0)),0)</f>
        <v>6302</v>
      </c>
      <c r="S82" s="16">
        <f>ROUND(INDEX([1]acpsa_table1_production_2019!$C$2:$AM$81,MATCH($A82,[1]acpsa_table1_production_2019!$B$2:$B$81,0),MATCH(S$4,[1]acpsa_table1_production_2019!$C$1:$AM$1,0)),0)</f>
        <v>18824</v>
      </c>
      <c r="T82" s="16">
        <f>ROUND(INDEX([1]acpsa_table1_production_2019!$C$2:$AM$81,MATCH($A82,[1]acpsa_table1_production_2019!$B$2:$B$81,0),MATCH(T$4,[1]acpsa_table1_production_2019!$C$1:$AM$1,0)),0)</f>
        <v>118963</v>
      </c>
      <c r="U82" s="16">
        <f>ROUND(INDEX([1]acpsa_table1_production_2019!$C$2:$AM$81,MATCH($A82,[1]acpsa_table1_production_2019!$B$2:$B$81,0),MATCH(U$4,[1]acpsa_table1_production_2019!$C$1:$AM$1,0)),0)</f>
        <v>36774</v>
      </c>
      <c r="V82" s="100">
        <f>ROUND(INDEX([1]acpsa_table1_production_2019!$C$2:$AM$81,MATCH($A82,[1]acpsa_table1_production_2019!$B$2:$B$81,0),MATCH(V$4,[1]acpsa_table1_production_2019!$C$1:$AM$1,0)),0)</f>
        <v>2435</v>
      </c>
      <c r="W82" s="14">
        <f>ROUND(INDEX([1]acpsa_table1_production_2019!$C$2:$AM$81,MATCH($A82,[1]acpsa_table1_production_2019!$B$2:$B$81,0),MATCH(W$4,[1]acpsa_table1_production_2019!$C$1:$AM$1,0)),0)</f>
        <v>89894</v>
      </c>
      <c r="X82" s="14">
        <f>ROUND(INDEX([1]acpsa_table1_production_2019!$C$2:$AM$81,MATCH($A82,[1]acpsa_table1_production_2019!$B$2:$B$81,0),MATCH(X$4,[1]acpsa_table1_production_2019!$C$1:$AM$1,0)),0)</f>
        <v>69286</v>
      </c>
      <c r="Y82" s="14">
        <f>ROUND(INDEX([1]acpsa_table1_production_2019!$C$2:$AM$81,MATCH($A82,[1]acpsa_table1_production_2019!$B$2:$B$81,0),MATCH(Y$4,[1]acpsa_table1_production_2019!$C$1:$AM$1,0)),0)</f>
        <v>26643</v>
      </c>
      <c r="Z82" s="14">
        <f>ROUND(INDEX([1]acpsa_table1_production_2019!$C$2:$AM$81,MATCH($A82,[1]acpsa_table1_production_2019!$B$2:$B$81,0),MATCH(Z$4,[1]acpsa_table1_production_2019!$C$1:$AM$1,0)),0)</f>
        <v>1888</v>
      </c>
      <c r="AA82" s="14">
        <f>ROUND(INDEX([1]acpsa_table1_production_2019!$C$2:$AM$81,MATCH($A82,[1]acpsa_table1_production_2019!$B$2:$B$81,0),MATCH(AA$4,[1]acpsa_table1_production_2019!$C$1:$AM$1,0)),0)</f>
        <v>768</v>
      </c>
      <c r="AB82" s="14">
        <f>ROUND(INDEX([1]acpsa_table1_production_2019!$C$2:$AM$81,MATCH($A82,[1]acpsa_table1_production_2019!$B$2:$B$81,0),MATCH(AB$4,[1]acpsa_table1_production_2019!$C$1:$AM$1,0)),0)</f>
        <v>17690</v>
      </c>
      <c r="AC82" s="15">
        <f>ROUND(INDEX([1]acpsa_table1_production_2019!$C$2:$AM$81,MATCH($A82,[1]acpsa_table1_production_2019!$B$2:$B$81,0),MATCH(AC$4,[1]acpsa_table1_production_2019!$C$1:$AM$1,0)),0)</f>
        <v>14262</v>
      </c>
      <c r="AD82" s="16">
        <f>ROUND(INDEX([1]acpsa_table1_production_2019!$C$2:$AM$81,MATCH($A82,[1]acpsa_table1_production_2019!$B$2:$B$81,0),MATCH(AD$4,[1]acpsa_table1_production_2019!$C$1:$AM$1,0)),0)</f>
        <v>16749</v>
      </c>
      <c r="AE82" s="16">
        <f>ROUND(INDEX([1]acpsa_table1_production_2019!$C$2:$AM$81,MATCH($A82,[1]acpsa_table1_production_2019!$B$2:$B$81,0),MATCH(AE$4,[1]acpsa_table1_production_2019!$C$1:$AM$1,0)),0)</f>
        <v>50398</v>
      </c>
      <c r="AF82" s="16">
        <f>ROUND(INDEX([1]acpsa_table1_production_2019!$C$2:$AM$81,MATCH($A82,[1]acpsa_table1_production_2019!$B$2:$B$81,0),MATCH(AF$4,[1]acpsa_table1_production_2019!$C$1:$AM$1,0)),0)</f>
        <v>1146025</v>
      </c>
      <c r="AG82" s="16">
        <f>ROUND(INDEX([1]acpsa_table1_production_2019!$C$2:$AM$81,MATCH($A82,[1]acpsa_table1_production_2019!$B$2:$B$81,0),MATCH(AG$4,[1]acpsa_table1_production_2019!$C$1:$AM$1,0)),0)</f>
        <v>55244</v>
      </c>
      <c r="AH82" s="16">
        <f>ROUND(INDEX([1]acpsa_table1_production_2019!$C$2:$AM$81,MATCH($A82,[1]acpsa_table1_production_2019!$B$2:$B$81,0),MATCH(AH$4,[1]acpsa_table1_production_2019!$C$1:$AM$1,0)),0)</f>
        <v>858141</v>
      </c>
      <c r="AI82" s="16">
        <f>ROUND(INDEX([1]acpsa_table1_production_2019!$C$2:$AM$81,MATCH($A82,[1]acpsa_table1_production_2019!$B$2:$B$81,0),MATCH(AI$4,[1]acpsa_table1_production_2019!$C$1:$AM$1,0)),0)</f>
        <v>651935</v>
      </c>
      <c r="AJ82" s="16">
        <f>ROUND(INDEX([1]acpsa_table1_production_2019!$C$2:$AM$81,MATCH($A82,[1]acpsa_table1_production_2019!$B$2:$B$81,0),MATCH(AJ$4,[1]acpsa_table1_production_2019!$C$1:$AM$1,0)),0)</f>
        <v>7834824</v>
      </c>
      <c r="AK82" s="16">
        <f>ROUND(INDEX([1]acpsa_table1_production_2019!$C$2:$AM$81,MATCH($A82,[1]acpsa_table1_production_2019!$B$2:$B$81,0),MATCH(AK$4,[1]acpsa_table1_production_2019!$C$1:$AM$1,0)),0)</f>
        <v>11459776</v>
      </c>
    </row>
    <row r="83" spans="1:37" x14ac:dyDescent="0.3">
      <c r="A83" s="7" t="s">
        <v>94</v>
      </c>
      <c r="B83" s="14">
        <f>ROUND(INDEX([1]acpsa_table1_production_2019!$C$2:$AM$81,MATCH($A83,[1]acpsa_table1_production_2019!$B$2:$B$81,0),MATCH(B$4,[1]acpsa_table1_production_2019!$C$1:$AM$1,0)),0)</f>
        <v>1267</v>
      </c>
      <c r="C83" s="14">
        <f>ROUND(INDEX([1]acpsa_table1_production_2019!$C$2:$AM$81,MATCH($A83,[1]acpsa_table1_production_2019!$B$2:$B$81,0),MATCH(C$4,[1]acpsa_table1_production_2019!$C$1:$AM$1,0)),0)</f>
        <v>1814</v>
      </c>
      <c r="D83" s="14">
        <f>ROUND(INDEX([1]acpsa_table1_production_2019!$C$2:$AM$81,MATCH($A83,[1]acpsa_table1_production_2019!$B$2:$B$81,0),MATCH(D$4,[1]acpsa_table1_production_2019!$C$1:$AM$1,0)),0)</f>
        <v>886</v>
      </c>
      <c r="E83" s="14">
        <f>ROUND(INDEX([1]acpsa_table1_production_2019!$C$2:$AM$81,MATCH($A83,[1]acpsa_table1_production_2019!$B$2:$B$81,0),MATCH(E$4,[1]acpsa_table1_production_2019!$C$1:$AM$1,0)),0)</f>
        <v>1393</v>
      </c>
      <c r="F83" s="14">
        <f>ROUND(INDEX([1]acpsa_table1_production_2019!$C$2:$AM$81,MATCH($A83,[1]acpsa_table1_production_2019!$B$2:$B$81,0),MATCH(F$4,[1]acpsa_table1_production_2019!$C$1:$AM$1,0)),0)</f>
        <v>785</v>
      </c>
      <c r="G83" s="14">
        <f>ROUND(INDEX([1]acpsa_table1_production_2019!$C$2:$AM$81,MATCH($A83,[1]acpsa_table1_production_2019!$B$2:$B$81,0),MATCH(G$4,[1]acpsa_table1_production_2019!$C$1:$AM$1,0)),0)</f>
        <v>1882</v>
      </c>
      <c r="H83" s="14">
        <f>ROUND(INDEX([1]acpsa_table1_production_2019!$C$2:$AM$81,MATCH($A83,[1]acpsa_table1_production_2019!$B$2:$B$81,0),MATCH(H$4,[1]acpsa_table1_production_2019!$C$1:$AM$1,0)),0)</f>
        <v>624</v>
      </c>
      <c r="I83" s="14">
        <f>ROUND(INDEX([1]acpsa_table1_production_2019!$C$2:$AM$81,MATCH($A83,[1]acpsa_table1_production_2019!$B$2:$B$81,0),MATCH(I$4,[1]acpsa_table1_production_2019!$C$1:$AM$1,0)),0)</f>
        <v>79</v>
      </c>
      <c r="J83" s="14">
        <f>ROUND(INDEX([1]acpsa_table1_production_2019!$C$2:$AM$81,MATCH($A83,[1]acpsa_table1_production_2019!$B$2:$B$81,0),MATCH(J$4,[1]acpsa_table1_production_2019!$C$1:$AM$1,0)),0)</f>
        <v>1027</v>
      </c>
      <c r="K83" s="14">
        <f>ROUND(INDEX([1]acpsa_table1_production_2019!$C$2:$AM$81,MATCH($A83,[1]acpsa_table1_production_2019!$B$2:$B$81,0),MATCH(K$4,[1]acpsa_table1_production_2019!$C$1:$AM$1,0)),0)</f>
        <v>277</v>
      </c>
      <c r="L83" s="14">
        <f>ROUND(INDEX([1]acpsa_table1_production_2019!$C$2:$AM$81,MATCH($A83,[1]acpsa_table1_production_2019!$B$2:$B$81,0),MATCH(L$4,[1]acpsa_table1_production_2019!$C$1:$AM$1,0)),0)</f>
        <v>2972</v>
      </c>
      <c r="M83" s="15">
        <f>ROUND(INDEX([1]acpsa_table1_production_2019!$C$2:$AM$81,MATCH($A83,[1]acpsa_table1_production_2019!$B$2:$B$81,0),MATCH(M$4,[1]acpsa_table1_production_2019!$C$1:$AM$1,0)),0)</f>
        <v>38</v>
      </c>
      <c r="N83" s="16">
        <f>ROUND(INDEX([1]acpsa_table1_production_2019!$C$2:$AM$81,MATCH($A83,[1]acpsa_table1_production_2019!$B$2:$B$81,0),MATCH(N$4,[1]acpsa_table1_production_2019!$C$1:$AM$1,0)),0)</f>
        <v>34</v>
      </c>
      <c r="O83" s="16">
        <f>ROUND(INDEX([1]acpsa_table1_production_2019!$C$2:$AM$81,MATCH($A83,[1]acpsa_table1_production_2019!$B$2:$B$81,0),MATCH(O$4,[1]acpsa_table1_production_2019!$C$1:$AM$1,0)),0)</f>
        <v>708</v>
      </c>
      <c r="P83" s="16">
        <f>ROUND(INDEX([1]acpsa_table1_production_2019!$C$2:$AM$81,MATCH($A83,[1]acpsa_table1_production_2019!$B$2:$B$81,0),MATCH(P$4,[1]acpsa_table1_production_2019!$C$1:$AM$1,0)),0)</f>
        <v>697</v>
      </c>
      <c r="Q83" s="16">
        <f>ROUND(INDEX([1]acpsa_table1_production_2019!$C$2:$AM$81,MATCH($A83,[1]acpsa_table1_production_2019!$B$2:$B$81,0),MATCH(Q$4,[1]acpsa_table1_production_2019!$C$1:$AM$1,0)),0)</f>
        <v>7477</v>
      </c>
      <c r="R83" s="16">
        <f>ROUND(INDEX([1]acpsa_table1_production_2019!$C$2:$AM$81,MATCH($A83,[1]acpsa_table1_production_2019!$B$2:$B$81,0),MATCH(R$4,[1]acpsa_table1_production_2019!$C$1:$AM$1,0)),0)</f>
        <v>3438</v>
      </c>
      <c r="S83" s="16">
        <f>ROUND(INDEX([1]acpsa_table1_production_2019!$C$2:$AM$81,MATCH($A83,[1]acpsa_table1_production_2019!$B$2:$B$81,0),MATCH(S$4,[1]acpsa_table1_production_2019!$C$1:$AM$1,0)),0)</f>
        <v>654</v>
      </c>
      <c r="T83" s="16">
        <f>ROUND(INDEX([1]acpsa_table1_production_2019!$C$2:$AM$81,MATCH($A83,[1]acpsa_table1_production_2019!$B$2:$B$81,0),MATCH(T$4,[1]acpsa_table1_production_2019!$C$1:$AM$1,0)),0)</f>
        <v>6658</v>
      </c>
      <c r="U83" s="16">
        <f>ROUND(INDEX([1]acpsa_table1_production_2019!$C$2:$AM$81,MATCH($A83,[1]acpsa_table1_production_2019!$B$2:$B$81,0),MATCH(U$4,[1]acpsa_table1_production_2019!$C$1:$AM$1,0)),0)</f>
        <v>4998</v>
      </c>
      <c r="V83" s="100">
        <f>ROUND(INDEX([1]acpsa_table1_production_2019!$C$2:$AM$81,MATCH($A83,[1]acpsa_table1_production_2019!$B$2:$B$81,0),MATCH(V$4,[1]acpsa_table1_production_2019!$C$1:$AM$1,0)),0)</f>
        <v>1301</v>
      </c>
      <c r="W83" s="14">
        <f>ROUND(INDEX([1]acpsa_table1_production_2019!$C$2:$AM$81,MATCH($A83,[1]acpsa_table1_production_2019!$B$2:$B$81,0),MATCH(W$4,[1]acpsa_table1_production_2019!$C$1:$AM$1,0)),0)</f>
        <v>23414</v>
      </c>
      <c r="X83" s="14">
        <f>ROUND(INDEX([1]acpsa_table1_production_2019!$C$2:$AM$81,MATCH($A83,[1]acpsa_table1_production_2019!$B$2:$B$81,0),MATCH(X$4,[1]acpsa_table1_production_2019!$C$1:$AM$1,0)),0)</f>
        <v>3114</v>
      </c>
      <c r="Y83" s="14">
        <f>ROUND(INDEX([1]acpsa_table1_production_2019!$C$2:$AM$81,MATCH($A83,[1]acpsa_table1_production_2019!$B$2:$B$81,0),MATCH(Y$4,[1]acpsa_table1_production_2019!$C$1:$AM$1,0)),0)</f>
        <v>832</v>
      </c>
      <c r="Z83" s="14">
        <f>ROUND(INDEX([1]acpsa_table1_production_2019!$C$2:$AM$81,MATCH($A83,[1]acpsa_table1_production_2019!$B$2:$B$81,0),MATCH(Z$4,[1]acpsa_table1_production_2019!$C$1:$AM$1,0)),0)</f>
        <v>85</v>
      </c>
      <c r="AA83" s="14">
        <f>ROUND(INDEX([1]acpsa_table1_production_2019!$C$2:$AM$81,MATCH($A83,[1]acpsa_table1_production_2019!$B$2:$B$81,0),MATCH(AA$4,[1]acpsa_table1_production_2019!$C$1:$AM$1,0)),0)</f>
        <v>23</v>
      </c>
      <c r="AB83" s="14">
        <f>ROUND(INDEX([1]acpsa_table1_production_2019!$C$2:$AM$81,MATCH($A83,[1]acpsa_table1_production_2019!$B$2:$B$81,0),MATCH(AB$4,[1]acpsa_table1_production_2019!$C$1:$AM$1,0)),0)</f>
        <v>507</v>
      </c>
      <c r="AC83" s="15">
        <f>ROUND(INDEX([1]acpsa_table1_production_2019!$C$2:$AM$81,MATCH($A83,[1]acpsa_table1_production_2019!$B$2:$B$81,0),MATCH(AC$4,[1]acpsa_table1_production_2019!$C$1:$AM$1,0)),0)</f>
        <v>563</v>
      </c>
      <c r="AD83" s="16">
        <f>ROUND(INDEX([1]acpsa_table1_production_2019!$C$2:$AM$81,MATCH($A83,[1]acpsa_table1_production_2019!$B$2:$B$81,0),MATCH(AD$4,[1]acpsa_table1_production_2019!$C$1:$AM$1,0)),0)</f>
        <v>647</v>
      </c>
      <c r="AE83" s="16">
        <f>ROUND(INDEX([1]acpsa_table1_production_2019!$C$2:$AM$81,MATCH($A83,[1]acpsa_table1_production_2019!$B$2:$B$81,0),MATCH(AE$4,[1]acpsa_table1_production_2019!$C$1:$AM$1,0)),0)</f>
        <v>1512</v>
      </c>
      <c r="AF83" s="16">
        <f>ROUND(INDEX([1]acpsa_table1_production_2019!$C$2:$AM$81,MATCH($A83,[1]acpsa_table1_production_2019!$B$2:$B$81,0),MATCH(AF$4,[1]acpsa_table1_production_2019!$C$1:$AM$1,0)),0)</f>
        <v>0</v>
      </c>
      <c r="AG83" s="16">
        <f>ROUND(INDEX([1]acpsa_table1_production_2019!$C$2:$AM$81,MATCH($A83,[1]acpsa_table1_production_2019!$B$2:$B$81,0),MATCH(AG$4,[1]acpsa_table1_production_2019!$C$1:$AM$1,0)),0)</f>
        <v>661</v>
      </c>
      <c r="AH83" s="16">
        <f>ROUND(INDEX([1]acpsa_table1_production_2019!$C$2:$AM$81,MATCH($A83,[1]acpsa_table1_production_2019!$B$2:$B$81,0),MATCH(AH$4,[1]acpsa_table1_production_2019!$C$1:$AM$1,0)),0)</f>
        <v>323124</v>
      </c>
      <c r="AI83" s="16">
        <f>ROUND(INDEX([1]acpsa_table1_production_2019!$C$2:$AM$81,MATCH($A83,[1]acpsa_table1_production_2019!$B$2:$B$81,0),MATCH(AI$4,[1]acpsa_table1_production_2019!$C$1:$AM$1,0)),0)</f>
        <v>255793</v>
      </c>
      <c r="AJ83" s="16">
        <f>ROUND(INDEX([1]acpsa_table1_production_2019!$C$2:$AM$81,MATCH($A83,[1]acpsa_table1_production_2019!$B$2:$B$81,0),MATCH(AJ$4,[1]acpsa_table1_production_2019!$C$1:$AM$1,0)),0)</f>
        <v>810874</v>
      </c>
      <c r="AK83" s="16">
        <f>ROUND(INDEX([1]acpsa_table1_production_2019!$C$2:$AM$81,MATCH($A83,[1]acpsa_table1_production_2019!$B$2:$B$81,0),MATCH(AK$4,[1]acpsa_table1_production_2019!$C$1:$AM$1,0)),0)</f>
        <v>1460160</v>
      </c>
    </row>
    <row r="84" spans="1:37" x14ac:dyDescent="0.3">
      <c r="A84" s="9" t="s">
        <v>95</v>
      </c>
      <c r="B84" s="17">
        <f>ROUND(INDEX([1]acpsa_table1_production_2019!$C$2:$AM$81,MATCH($A84,[1]acpsa_table1_production_2019!$B$2:$B$81,0),MATCH(B$4,[1]acpsa_table1_production_2019!$C$1:$AM$1,0)),0)</f>
        <v>8158</v>
      </c>
      <c r="C84" s="17">
        <f>ROUND(INDEX([1]acpsa_table1_production_2019!$C$2:$AM$81,MATCH($A84,[1]acpsa_table1_production_2019!$B$2:$B$81,0),MATCH(C$4,[1]acpsa_table1_production_2019!$C$1:$AM$1,0)),0)</f>
        <v>25685</v>
      </c>
      <c r="D84" s="17">
        <f>ROUND(INDEX([1]acpsa_table1_production_2019!$C$2:$AM$81,MATCH($A84,[1]acpsa_table1_production_2019!$B$2:$B$81,0),MATCH(D$4,[1]acpsa_table1_production_2019!$C$1:$AM$1,0)),0)</f>
        <v>3505</v>
      </c>
      <c r="E84" s="17">
        <f>ROUND(INDEX([1]acpsa_table1_production_2019!$C$2:$AM$81,MATCH($A84,[1]acpsa_table1_production_2019!$B$2:$B$81,0),MATCH(E$4,[1]acpsa_table1_production_2019!$C$1:$AM$1,0)),0)</f>
        <v>13650</v>
      </c>
      <c r="F84" s="17">
        <f>ROUND(INDEX([1]acpsa_table1_production_2019!$C$2:$AM$81,MATCH($A84,[1]acpsa_table1_production_2019!$B$2:$B$81,0),MATCH(F$4,[1]acpsa_table1_production_2019!$C$1:$AM$1,0)),0)</f>
        <v>4768</v>
      </c>
      <c r="G84" s="17">
        <f>ROUND(INDEX([1]acpsa_table1_production_2019!$C$2:$AM$81,MATCH($A84,[1]acpsa_table1_production_2019!$B$2:$B$81,0),MATCH(G$4,[1]acpsa_table1_production_2019!$C$1:$AM$1,0)),0)</f>
        <v>47350</v>
      </c>
      <c r="H84" s="17">
        <f>ROUND(INDEX([1]acpsa_table1_production_2019!$C$2:$AM$81,MATCH($A84,[1]acpsa_table1_production_2019!$B$2:$B$81,0),MATCH(H$4,[1]acpsa_table1_production_2019!$C$1:$AM$1,0)),0)</f>
        <v>13392</v>
      </c>
      <c r="I84" s="17">
        <f>ROUND(INDEX([1]acpsa_table1_production_2019!$C$2:$AM$81,MATCH($A84,[1]acpsa_table1_production_2019!$B$2:$B$81,0),MATCH(I$4,[1]acpsa_table1_production_2019!$C$1:$AM$1,0)),0)</f>
        <v>1541</v>
      </c>
      <c r="J84" s="17">
        <f>ROUND(INDEX([1]acpsa_table1_production_2019!$C$2:$AM$81,MATCH($A84,[1]acpsa_table1_production_2019!$B$2:$B$81,0),MATCH(J$4,[1]acpsa_table1_production_2019!$C$1:$AM$1,0)),0)</f>
        <v>9264</v>
      </c>
      <c r="K84" s="17">
        <f>ROUND(INDEX([1]acpsa_table1_production_2019!$C$2:$AM$81,MATCH($A84,[1]acpsa_table1_production_2019!$B$2:$B$81,0),MATCH(K$4,[1]acpsa_table1_production_2019!$C$1:$AM$1,0)),0)</f>
        <v>3895</v>
      </c>
      <c r="L84" s="17">
        <f>ROUND(INDEX([1]acpsa_table1_production_2019!$C$2:$AM$81,MATCH($A84,[1]acpsa_table1_production_2019!$B$2:$B$81,0),MATCH(L$4,[1]acpsa_table1_production_2019!$C$1:$AM$1,0)),0)</f>
        <v>20900</v>
      </c>
      <c r="M84" s="18">
        <f>ROUND(INDEX([1]acpsa_table1_production_2019!$C$2:$AM$81,MATCH($A84,[1]acpsa_table1_production_2019!$B$2:$B$81,0),MATCH(M$4,[1]acpsa_table1_production_2019!$C$1:$AM$1,0)),0)</f>
        <v>315</v>
      </c>
      <c r="N84" s="19">
        <f>ROUND(INDEX([1]acpsa_table1_production_2019!$C$2:$AM$81,MATCH($A84,[1]acpsa_table1_production_2019!$B$2:$B$81,0),MATCH(N$4,[1]acpsa_table1_production_2019!$C$1:$AM$1,0)),0)</f>
        <v>664</v>
      </c>
      <c r="O84" s="19">
        <f>ROUND(INDEX([1]acpsa_table1_production_2019!$C$2:$AM$81,MATCH($A84,[1]acpsa_table1_production_2019!$B$2:$B$81,0),MATCH(O$4,[1]acpsa_table1_production_2019!$C$1:$AM$1,0)),0)</f>
        <v>5968</v>
      </c>
      <c r="P84" s="19">
        <f>ROUND(INDEX([1]acpsa_table1_production_2019!$C$2:$AM$81,MATCH($A84,[1]acpsa_table1_production_2019!$B$2:$B$81,0),MATCH(P$4,[1]acpsa_table1_production_2019!$C$1:$AM$1,0)),0)</f>
        <v>538</v>
      </c>
      <c r="Q84" s="19">
        <f>ROUND(INDEX([1]acpsa_table1_production_2019!$C$2:$AM$81,MATCH($A84,[1]acpsa_table1_production_2019!$B$2:$B$81,0),MATCH(Q$4,[1]acpsa_table1_production_2019!$C$1:$AM$1,0)),0)</f>
        <v>44654</v>
      </c>
      <c r="R84" s="19">
        <f>ROUND(INDEX([1]acpsa_table1_production_2019!$C$2:$AM$81,MATCH($A84,[1]acpsa_table1_production_2019!$B$2:$B$81,0),MATCH(R$4,[1]acpsa_table1_production_2019!$C$1:$AM$1,0)),0)</f>
        <v>13614</v>
      </c>
      <c r="S84" s="19">
        <f>ROUND(INDEX([1]acpsa_table1_production_2019!$C$2:$AM$81,MATCH($A84,[1]acpsa_table1_production_2019!$B$2:$B$81,0),MATCH(S$4,[1]acpsa_table1_production_2019!$C$1:$AM$1,0)),0)</f>
        <v>8494</v>
      </c>
      <c r="T84" s="19">
        <f>ROUND(INDEX([1]acpsa_table1_production_2019!$C$2:$AM$81,MATCH($A84,[1]acpsa_table1_production_2019!$B$2:$B$81,0),MATCH(T$4,[1]acpsa_table1_production_2019!$C$1:$AM$1,0)),0)</f>
        <v>149814</v>
      </c>
      <c r="U84" s="19">
        <f>ROUND(INDEX([1]acpsa_table1_production_2019!$C$2:$AM$81,MATCH($A84,[1]acpsa_table1_production_2019!$B$2:$B$81,0),MATCH(U$4,[1]acpsa_table1_production_2019!$C$1:$AM$1,0)),0)</f>
        <v>32819</v>
      </c>
      <c r="V84" s="23">
        <f>ROUND(INDEX([1]acpsa_table1_production_2019!$C$2:$AM$81,MATCH($A84,[1]acpsa_table1_production_2019!$B$2:$B$81,0),MATCH(V$4,[1]acpsa_table1_production_2019!$C$1:$AM$1,0)),0)</f>
        <v>10182</v>
      </c>
      <c r="W84" s="17">
        <f>ROUND(INDEX([1]acpsa_table1_production_2019!$C$2:$AM$81,MATCH($A84,[1]acpsa_table1_production_2019!$B$2:$B$81,0),MATCH(W$4,[1]acpsa_table1_production_2019!$C$1:$AM$1,0)),0)</f>
        <v>180450</v>
      </c>
      <c r="X84" s="17">
        <f>ROUND(INDEX([1]acpsa_table1_production_2019!$C$2:$AM$81,MATCH($A84,[1]acpsa_table1_production_2019!$B$2:$B$81,0),MATCH(X$4,[1]acpsa_table1_production_2019!$C$1:$AM$1,0)),0)</f>
        <v>71695</v>
      </c>
      <c r="Y84" s="17">
        <f>ROUND(INDEX([1]acpsa_table1_production_2019!$C$2:$AM$81,MATCH($A84,[1]acpsa_table1_production_2019!$B$2:$B$81,0),MATCH(Y$4,[1]acpsa_table1_production_2019!$C$1:$AM$1,0)),0)</f>
        <v>14024</v>
      </c>
      <c r="Z84" s="17">
        <f>ROUND(INDEX([1]acpsa_table1_production_2019!$C$2:$AM$81,MATCH($A84,[1]acpsa_table1_production_2019!$B$2:$B$81,0),MATCH(Z$4,[1]acpsa_table1_production_2019!$C$1:$AM$1,0)),0)</f>
        <v>1220</v>
      </c>
      <c r="AA84" s="17">
        <f>ROUND(INDEX([1]acpsa_table1_production_2019!$C$2:$AM$81,MATCH($A84,[1]acpsa_table1_production_2019!$B$2:$B$81,0),MATCH(AA$4,[1]acpsa_table1_production_2019!$C$1:$AM$1,0)),0)</f>
        <v>271</v>
      </c>
      <c r="AB84" s="17">
        <f>ROUND(INDEX([1]acpsa_table1_production_2019!$C$2:$AM$81,MATCH($A84,[1]acpsa_table1_production_2019!$B$2:$B$81,0),MATCH(AB$4,[1]acpsa_table1_production_2019!$C$1:$AM$1,0)),0)</f>
        <v>6934</v>
      </c>
      <c r="AC84" s="18">
        <f>ROUND(INDEX([1]acpsa_table1_production_2019!$C$2:$AM$81,MATCH($A84,[1]acpsa_table1_production_2019!$B$2:$B$81,0),MATCH(AC$4,[1]acpsa_table1_production_2019!$C$1:$AM$1,0)),0)</f>
        <v>7688</v>
      </c>
      <c r="AD84" s="19">
        <f>ROUND(INDEX([1]acpsa_table1_production_2019!$C$2:$AM$81,MATCH($A84,[1]acpsa_table1_production_2019!$B$2:$B$81,0),MATCH(AD$4,[1]acpsa_table1_production_2019!$C$1:$AM$1,0)),0)</f>
        <v>6818</v>
      </c>
      <c r="AE84" s="19">
        <f>ROUND(INDEX([1]acpsa_table1_production_2019!$C$2:$AM$81,MATCH($A84,[1]acpsa_table1_production_2019!$B$2:$B$81,0),MATCH(AE$4,[1]acpsa_table1_production_2019!$C$1:$AM$1,0)),0)</f>
        <v>4708</v>
      </c>
      <c r="AF84" s="19">
        <f>ROUND(INDEX([1]acpsa_table1_production_2019!$C$2:$AM$81,MATCH($A84,[1]acpsa_table1_production_2019!$B$2:$B$81,0),MATCH(AF$4,[1]acpsa_table1_production_2019!$C$1:$AM$1,0)),0)</f>
        <v>225328</v>
      </c>
      <c r="AG84" s="19">
        <f>ROUND(INDEX([1]acpsa_table1_production_2019!$C$2:$AM$81,MATCH($A84,[1]acpsa_table1_production_2019!$B$2:$B$81,0),MATCH(AG$4,[1]acpsa_table1_production_2019!$C$1:$AM$1,0)),0)</f>
        <v>27054</v>
      </c>
      <c r="AH84" s="19">
        <f>ROUND(INDEX([1]acpsa_table1_production_2019!$C$2:$AM$81,MATCH($A84,[1]acpsa_table1_production_2019!$B$2:$B$81,0),MATCH(AH$4,[1]acpsa_table1_production_2019!$C$1:$AM$1,0)),0)</f>
        <v>686011</v>
      </c>
      <c r="AI84" s="19">
        <f>ROUND(INDEX([1]acpsa_table1_production_2019!$C$2:$AM$81,MATCH($A84,[1]acpsa_table1_production_2019!$B$2:$B$81,0),MATCH(AI$4,[1]acpsa_table1_production_2019!$C$1:$AM$1,0)),0)</f>
        <v>369607</v>
      </c>
      <c r="AJ84" s="19">
        <f>ROUND(INDEX([1]acpsa_table1_production_2019!$C$2:$AM$81,MATCH($A84,[1]acpsa_table1_production_2019!$B$2:$B$81,0),MATCH(AJ$4,[1]acpsa_table1_production_2019!$C$1:$AM$1,0)),0)</f>
        <v>6580481</v>
      </c>
      <c r="AK84" s="19">
        <f>ROUND(INDEX([1]acpsa_table1_production_2019!$C$2:$AM$81,MATCH($A84,[1]acpsa_table1_production_2019!$B$2:$B$81,0),MATCH(AK$4,[1]acpsa_table1_production_2019!$C$1:$AM$1,0)),0)</f>
        <v>8601461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f>ROUND(INDEX([2]acpsa_table2_indOutput_2019!$C$2:$I$46,MATCH(TRIM($A4),[2]acpsa_table2_indOutput_2019!$B$2:$B$46,0),MATCH(B$3,[2]acpsa_table2_indOutput_2019!$C$1:$I$1,0)),0)</f>
        <v>37676468</v>
      </c>
      <c r="C4" s="73">
        <f>ROUND(INDEX([2]acpsa_table2_indOutput_2019!$C$2:$I$46,MATCH(TRIM($A4),[2]acpsa_table2_indOutput_2019!$B$2:$B$46,0),MATCH(C$3,[2]acpsa_table2_indOutput_2019!$C$1:$I$1,0)),0)</f>
        <v>16155070</v>
      </c>
      <c r="D4" s="74">
        <f>ROUND(INDEX([2]acpsa_table2_indOutput_2019!$C$2:$I$46,MATCH(TRIM($A4),[2]acpsa_table2_indOutput_2019!$B$2:$B$46,0),MATCH(D$3,[2]acpsa_table2_indOutput_2019!$C$1:$I$1,0)),0)</f>
        <v>21521398</v>
      </c>
      <c r="E4" s="75"/>
      <c r="F4" s="74">
        <f>ROUND(INDEX([2]acpsa_table2_indOutput_2019!$C$2:$I$46,MATCH(TRIM($A4),[2]acpsa_table2_indOutput_2019!$B$2:$B$46,0),MATCH(F$3,[2]acpsa_table2_indOutput_2019!$C$1:$I$1,0)),0)</f>
        <v>1550668</v>
      </c>
      <c r="G4" s="76">
        <f>ROUND(INDEX([2]acpsa_table2_indOutput_2019!$C$2:$I$46,MATCH(TRIM($A4),[2]acpsa_table2_indOutput_2019!$B$2:$B$46,0),MATCH(G$3,[2]acpsa_table2_indOutput_2019!$C$1:$I$1,0)),0)</f>
        <v>620644</v>
      </c>
      <c r="H4" s="76">
        <f>ROUND(INDEX([2]acpsa_table2_indOutput_2019!$C$2:$I$46,MATCH(TRIM($A4),[2]acpsa_table2_indOutput_2019!$B$2:$B$46,0),MATCH(H$3,[2]acpsa_table2_indOutput_2019!$C$1:$I$1,0)),0)</f>
        <v>930024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f>ROUND(INDEX([2]acpsa_table2_indOutput_2019!$C$2:$I$46,MATCH(TRIM($A5),[2]acpsa_table2_indOutput_2019!$B$2:$B$46,0),MATCH(B$3,[2]acpsa_table2_indOutput_2019!$C$1:$I$1,0)),0)</f>
        <v>949912</v>
      </c>
      <c r="C5" s="38">
        <f>ROUND(INDEX([2]acpsa_table2_indOutput_2019!$C$2:$I$46,MATCH(TRIM($A5),[2]acpsa_table2_indOutput_2019!$B$2:$B$46,0),MATCH(C$3,[2]acpsa_table2_indOutput_2019!$C$1:$I$1,0)),0)</f>
        <v>280972</v>
      </c>
      <c r="D5" s="77">
        <f>ROUND(INDEX([2]acpsa_table2_indOutput_2019!$C$2:$I$46,MATCH(TRIM($A5),[2]acpsa_table2_indOutput_2019!$B$2:$B$46,0),MATCH(D$3,[2]acpsa_table2_indOutput_2019!$C$1:$I$1,0)),0)</f>
        <v>668940</v>
      </c>
      <c r="E5" s="78"/>
      <c r="F5" s="77">
        <f>ROUND(INDEX([2]acpsa_table2_indOutput_2019!$C$2:$I$46,MATCH(TRIM($A5),[2]acpsa_table2_indOutput_2019!$B$2:$B$46,0),MATCH(F$3,[2]acpsa_table2_indOutput_2019!$C$1:$I$1,0)),0)</f>
        <v>325028</v>
      </c>
      <c r="G5" s="79">
        <f>ROUND(INDEX([2]acpsa_table2_indOutput_2019!$C$2:$I$46,MATCH(TRIM($A5),[2]acpsa_table2_indOutput_2019!$B$2:$B$46,0),MATCH(G$3,[2]acpsa_table2_indOutput_2019!$C$1:$I$1,0)),0)</f>
        <v>116694</v>
      </c>
      <c r="H5" s="79">
        <f>ROUND(INDEX([2]acpsa_table2_indOutput_2019!$C$2:$I$46,MATCH(TRIM($A5),[2]acpsa_table2_indOutput_2019!$B$2:$B$46,0),MATCH(H$3,[2]acpsa_table2_indOutput_2019!$C$1:$I$1,0)),0)</f>
        <v>208335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f>ROUND(INDEX([2]acpsa_table2_indOutput_2019!$C$2:$I$46,MATCH(TRIM($A6),[2]acpsa_table2_indOutput_2019!$B$2:$B$46,0),MATCH(B$3,[2]acpsa_table2_indOutput_2019!$C$1:$I$1,0)),0)</f>
        <v>146783</v>
      </c>
      <c r="C6" s="40">
        <f>ROUND(INDEX([2]acpsa_table2_indOutput_2019!$C$2:$I$46,MATCH(TRIM($A6),[2]acpsa_table2_indOutput_2019!$B$2:$B$46,0),MATCH(C$3,[2]acpsa_table2_indOutput_2019!$C$1:$I$1,0)),0)</f>
        <v>59918</v>
      </c>
      <c r="D6" s="80">
        <f>ROUND(INDEX([2]acpsa_table2_indOutput_2019!$C$2:$I$46,MATCH(TRIM($A6),[2]acpsa_table2_indOutput_2019!$B$2:$B$46,0),MATCH(D$3,[2]acpsa_table2_indOutput_2019!$C$1:$I$1,0)),0)</f>
        <v>86865</v>
      </c>
      <c r="E6" s="81"/>
      <c r="F6" s="80">
        <f>ROUND(INDEX([2]acpsa_table2_indOutput_2019!$C$2:$I$46,MATCH(TRIM($A6),[2]acpsa_table2_indOutput_2019!$B$2:$B$46,0),MATCH(F$3,[2]acpsa_table2_indOutput_2019!$C$1:$I$1,0)),0)</f>
        <v>128384</v>
      </c>
      <c r="G6" s="82">
        <f>ROUND(INDEX([2]acpsa_table2_indOutput_2019!$C$2:$I$46,MATCH(TRIM($A6),[2]acpsa_table2_indOutput_2019!$B$2:$B$46,0),MATCH(G$3,[2]acpsa_table2_indOutput_2019!$C$1:$I$1,0)),0)</f>
        <v>51610</v>
      </c>
      <c r="H6" s="82">
        <f>ROUND(INDEX([2]acpsa_table2_indOutput_2019!$C$2:$I$46,MATCH(TRIM($A6),[2]acpsa_table2_indOutput_2019!$B$2:$B$46,0),MATCH(H$3,[2]acpsa_table2_indOutput_2019!$C$1:$I$1,0)),0)</f>
        <v>76774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f>ROUND(INDEX([2]acpsa_table2_indOutput_2019!$C$2:$I$46,MATCH(TRIM($A7),[2]acpsa_table2_indOutput_2019!$B$2:$B$46,0),MATCH(B$3,[2]acpsa_table2_indOutput_2019!$C$1:$I$1,0)),0)</f>
        <v>30302</v>
      </c>
      <c r="C7" s="40">
        <f>ROUND(INDEX([2]acpsa_table2_indOutput_2019!$C$2:$I$46,MATCH(TRIM($A7),[2]acpsa_table2_indOutput_2019!$B$2:$B$46,0),MATCH(C$3,[2]acpsa_table2_indOutput_2019!$C$1:$I$1,0)),0)</f>
        <v>13159</v>
      </c>
      <c r="D7" s="80">
        <f>ROUND(INDEX([2]acpsa_table2_indOutput_2019!$C$2:$I$46,MATCH(TRIM($A7),[2]acpsa_table2_indOutput_2019!$B$2:$B$46,0),MATCH(D$3,[2]acpsa_table2_indOutput_2019!$C$1:$I$1,0)),0)</f>
        <v>17143</v>
      </c>
      <c r="E7" s="81">
        <f>ROUND(INDEX([2]acpsa_table2_indOutput_2019!$C$2:$I$46,MATCH(TRIM($A7),[2]acpsa_table2_indOutput_2019!$B$2:$B$46,0),MATCH(E$3,[2]acpsa_table2_indOutput_2019!$C$1:$I$1,0)),3)</f>
        <v>0.97099999999999997</v>
      </c>
      <c r="F7" s="80">
        <f>ROUND(INDEX([2]acpsa_table2_indOutput_2019!$C$2:$I$46,MATCH(TRIM($A7),[2]acpsa_table2_indOutput_2019!$B$2:$B$46,0),MATCH(F$3,[2]acpsa_table2_indOutput_2019!$C$1:$I$1,0)),0)</f>
        <v>29430</v>
      </c>
      <c r="G7" s="82">
        <f>ROUND(INDEX([2]acpsa_table2_indOutput_2019!$C$2:$I$46,MATCH(TRIM($A7),[2]acpsa_table2_indOutput_2019!$B$2:$B$46,0),MATCH(G$3,[2]acpsa_table2_indOutput_2019!$C$1:$I$1,0)),0)</f>
        <v>12780</v>
      </c>
      <c r="H7" s="82">
        <f>ROUND(INDEX([2]acpsa_table2_indOutput_2019!$C$2:$I$46,MATCH(TRIM($A7),[2]acpsa_table2_indOutput_2019!$B$2:$B$46,0),MATCH(H$3,[2]acpsa_table2_indOutput_2019!$C$1:$I$1,0)),0)</f>
        <v>16650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f>ROUND(INDEX([2]acpsa_table2_indOutput_2019!$C$2:$I$46,MATCH(TRIM($A8),[2]acpsa_table2_indOutput_2019!$B$2:$B$46,0),MATCH(B$3,[2]acpsa_table2_indOutput_2019!$C$1:$I$1,0)),0)</f>
        <v>49347</v>
      </c>
      <c r="C8" s="40">
        <f>ROUND(INDEX([2]acpsa_table2_indOutput_2019!$C$2:$I$46,MATCH(TRIM($A8),[2]acpsa_table2_indOutput_2019!$B$2:$B$46,0),MATCH(C$3,[2]acpsa_table2_indOutput_2019!$C$1:$I$1,0)),0)</f>
        <v>26272</v>
      </c>
      <c r="D8" s="80">
        <f>ROUND(INDEX([2]acpsa_table2_indOutput_2019!$C$2:$I$46,MATCH(TRIM($A8),[2]acpsa_table2_indOutput_2019!$B$2:$B$46,0),MATCH(D$3,[2]acpsa_table2_indOutput_2019!$C$1:$I$1,0)),0)</f>
        <v>23074</v>
      </c>
      <c r="E8" s="81">
        <f>ROUND(INDEX([2]acpsa_table2_indOutput_2019!$C$2:$I$46,MATCH(TRIM($A8),[2]acpsa_table2_indOutput_2019!$B$2:$B$46,0),MATCH(E$3,[2]acpsa_table2_indOutput_2019!$C$1:$I$1,0)),3)</f>
        <v>0.78600000000000003</v>
      </c>
      <c r="F8" s="80">
        <f>ROUND(INDEX([2]acpsa_table2_indOutput_2019!$C$2:$I$46,MATCH(TRIM($A8),[2]acpsa_table2_indOutput_2019!$B$2:$B$46,0),MATCH(F$3,[2]acpsa_table2_indOutput_2019!$C$1:$I$1,0)),0)</f>
        <v>38792</v>
      </c>
      <c r="G8" s="82">
        <f>ROUND(INDEX([2]acpsa_table2_indOutput_2019!$C$2:$I$46,MATCH(TRIM($A8),[2]acpsa_table2_indOutput_2019!$B$2:$B$46,0),MATCH(G$3,[2]acpsa_table2_indOutput_2019!$C$1:$I$1,0)),0)</f>
        <v>20653</v>
      </c>
      <c r="H8" s="82">
        <f>ROUND(INDEX([2]acpsa_table2_indOutput_2019!$C$2:$I$46,MATCH(TRIM($A8),[2]acpsa_table2_indOutput_2019!$B$2:$B$46,0),MATCH(H$3,[2]acpsa_table2_indOutput_2019!$C$1:$I$1,0)),0)</f>
        <v>18139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f>ROUND(INDEX([2]acpsa_table2_indOutput_2019!$C$2:$I$46,MATCH(TRIM($A9),[2]acpsa_table2_indOutput_2019!$B$2:$B$46,0),MATCH(B$3,[2]acpsa_table2_indOutput_2019!$C$1:$I$1,0)),0)</f>
        <v>12268</v>
      </c>
      <c r="C9" s="40">
        <f>ROUND(INDEX([2]acpsa_table2_indOutput_2019!$C$2:$I$46,MATCH(TRIM($A9),[2]acpsa_table2_indOutput_2019!$B$2:$B$46,0),MATCH(C$3,[2]acpsa_table2_indOutput_2019!$C$1:$I$1,0)),0)</f>
        <v>4135</v>
      </c>
      <c r="D9" s="80">
        <f>ROUND(INDEX([2]acpsa_table2_indOutput_2019!$C$2:$I$46,MATCH(TRIM($A9),[2]acpsa_table2_indOutput_2019!$B$2:$B$46,0),MATCH(D$3,[2]acpsa_table2_indOutput_2019!$C$1:$I$1,0)),0)</f>
        <v>8133</v>
      </c>
      <c r="E9" s="81">
        <f>ROUND(INDEX([2]acpsa_table2_indOutput_2019!$C$2:$I$46,MATCH(TRIM($A9),[2]acpsa_table2_indOutput_2019!$B$2:$B$46,0),MATCH(E$3,[2]acpsa_table2_indOutput_2019!$C$1:$I$1,0)),3)</f>
        <v>0.51500000000000001</v>
      </c>
      <c r="F9" s="80">
        <f>ROUND(INDEX([2]acpsa_table2_indOutput_2019!$C$2:$I$46,MATCH(TRIM($A9),[2]acpsa_table2_indOutput_2019!$B$2:$B$46,0),MATCH(F$3,[2]acpsa_table2_indOutput_2019!$C$1:$I$1,0)),0)</f>
        <v>6319</v>
      </c>
      <c r="G9" s="82">
        <f>ROUND(INDEX([2]acpsa_table2_indOutput_2019!$C$2:$I$46,MATCH(TRIM($A9),[2]acpsa_table2_indOutput_2019!$B$2:$B$46,0),MATCH(G$3,[2]acpsa_table2_indOutput_2019!$C$1:$I$1,0)),0)</f>
        <v>2130</v>
      </c>
      <c r="H9" s="82">
        <f>ROUND(INDEX([2]acpsa_table2_indOutput_2019!$C$2:$I$46,MATCH(TRIM($A9),[2]acpsa_table2_indOutput_2019!$B$2:$B$46,0),MATCH(H$3,[2]acpsa_table2_indOutput_2019!$C$1:$I$1,0)),0)</f>
        <v>4189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f>ROUND(INDEX([2]acpsa_table2_indOutput_2019!$C$2:$I$46,MATCH(TRIM($A10),[2]acpsa_table2_indOutput_2019!$B$2:$B$46,0),MATCH(B$3,[2]acpsa_table2_indOutput_2019!$C$1:$I$1,0)),0)</f>
        <v>54866</v>
      </c>
      <c r="C10" s="40">
        <f>ROUND(INDEX([2]acpsa_table2_indOutput_2019!$C$2:$I$46,MATCH(TRIM($A10),[2]acpsa_table2_indOutput_2019!$B$2:$B$46,0),MATCH(C$3,[2]acpsa_table2_indOutput_2019!$C$1:$I$1,0)),0)</f>
        <v>16352</v>
      </c>
      <c r="D10" s="80">
        <f>ROUND(INDEX([2]acpsa_table2_indOutput_2019!$C$2:$I$46,MATCH(TRIM($A10),[2]acpsa_table2_indOutput_2019!$B$2:$B$46,0),MATCH(D$3,[2]acpsa_table2_indOutput_2019!$C$1:$I$1,0)),0)</f>
        <v>38515</v>
      </c>
      <c r="E10" s="81">
        <f>ROUND(INDEX([2]acpsa_table2_indOutput_2019!$C$2:$I$46,MATCH(TRIM($A10),[2]acpsa_table2_indOutput_2019!$B$2:$B$46,0),MATCH(E$3,[2]acpsa_table2_indOutput_2019!$C$1:$I$1,0)),3)</f>
        <v>0.98099999999999998</v>
      </c>
      <c r="F10" s="80">
        <f>ROUND(INDEX([2]acpsa_table2_indOutput_2019!$C$2:$I$46,MATCH(TRIM($A10),[2]acpsa_table2_indOutput_2019!$B$2:$B$46,0),MATCH(F$3,[2]acpsa_table2_indOutput_2019!$C$1:$I$1,0)),0)</f>
        <v>53843</v>
      </c>
      <c r="G10" s="82">
        <f>ROUND(INDEX([2]acpsa_table2_indOutput_2019!$C$2:$I$46,MATCH(TRIM($A10),[2]acpsa_table2_indOutput_2019!$B$2:$B$46,0),MATCH(G$3,[2]acpsa_table2_indOutput_2019!$C$1:$I$1,0)),0)</f>
        <v>16047</v>
      </c>
      <c r="H10" s="82">
        <f>ROUND(INDEX([2]acpsa_table2_indOutput_2019!$C$2:$I$46,MATCH(TRIM($A10),[2]acpsa_table2_indOutput_2019!$B$2:$B$46,0),MATCH(H$3,[2]acpsa_table2_indOutput_2019!$C$1:$I$1,0)),0)</f>
        <v>37796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f>ROUND(INDEX([2]acpsa_table2_indOutput_2019!$C$2:$I$46,MATCH(TRIM($A11),[2]acpsa_table2_indOutput_2019!$B$2:$B$46,0),MATCH(B$3,[2]acpsa_table2_indOutput_2019!$C$1:$I$1,0)),0)</f>
        <v>23098</v>
      </c>
      <c r="C11" s="40">
        <f>ROUND(INDEX([2]acpsa_table2_indOutput_2019!$C$2:$I$46,MATCH(TRIM($A11),[2]acpsa_table2_indOutput_2019!$B$2:$B$46,0),MATCH(C$3,[2]acpsa_table2_indOutput_2019!$C$1:$I$1,0)),0)</f>
        <v>9954</v>
      </c>
      <c r="D11" s="80">
        <f>ROUND(INDEX([2]acpsa_table2_indOutput_2019!$C$2:$I$46,MATCH(TRIM($A11),[2]acpsa_table2_indOutput_2019!$B$2:$B$46,0),MATCH(D$3,[2]acpsa_table2_indOutput_2019!$C$1:$I$1,0)),0)</f>
        <v>13144</v>
      </c>
      <c r="E11" s="81">
        <f>ROUND(INDEX([2]acpsa_table2_indOutput_2019!$C$2:$I$46,MATCH(TRIM($A11),[2]acpsa_table2_indOutput_2019!$B$2:$B$46,0),MATCH(E$3,[2]acpsa_table2_indOutput_2019!$C$1:$I$1,0)),3)</f>
        <v>0.91400000000000003</v>
      </c>
      <c r="F11" s="80">
        <f>ROUND(INDEX([2]acpsa_table2_indOutput_2019!$C$2:$I$46,MATCH(TRIM($A11),[2]acpsa_table2_indOutput_2019!$B$2:$B$46,0),MATCH(F$3,[2]acpsa_table2_indOutput_2019!$C$1:$I$1,0)),0)</f>
        <v>21117</v>
      </c>
      <c r="G11" s="82">
        <f>ROUND(INDEX([2]acpsa_table2_indOutput_2019!$C$2:$I$46,MATCH(TRIM($A11),[2]acpsa_table2_indOutput_2019!$B$2:$B$46,0),MATCH(G$3,[2]acpsa_table2_indOutput_2019!$C$1:$I$1,0)),0)</f>
        <v>9101</v>
      </c>
      <c r="H11" s="82">
        <f>ROUND(INDEX([2]acpsa_table2_indOutput_2019!$C$2:$I$46,MATCH(TRIM($A11),[2]acpsa_table2_indOutput_2019!$B$2:$B$46,0),MATCH(H$3,[2]acpsa_table2_indOutput_2019!$C$1:$I$1,0)),0)</f>
        <v>12017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f>ROUND(INDEX([2]acpsa_table2_indOutput_2019!$C$2:$I$46,MATCH(TRIM($A12),[2]acpsa_table2_indOutput_2019!$B$2:$B$46,0),MATCH(B$3,[2]acpsa_table2_indOutput_2019!$C$1:$I$1,0)),0)</f>
        <v>465152</v>
      </c>
      <c r="C12" s="40">
        <f>ROUND(INDEX([2]acpsa_table2_indOutput_2019!$C$2:$I$46,MATCH(TRIM($A12),[2]acpsa_table2_indOutput_2019!$B$2:$B$46,0),MATCH(C$3,[2]acpsa_table2_indOutput_2019!$C$1:$I$1,0)),0)</f>
        <v>127322</v>
      </c>
      <c r="D12" s="80">
        <f>ROUND(INDEX([2]acpsa_table2_indOutput_2019!$C$2:$I$46,MATCH(TRIM($A12),[2]acpsa_table2_indOutput_2019!$B$2:$B$46,0),MATCH(D$3,[2]acpsa_table2_indOutput_2019!$C$1:$I$1,0)),0)</f>
        <v>337830</v>
      </c>
      <c r="E12" s="81"/>
      <c r="F12" s="80">
        <f>ROUND(INDEX([2]acpsa_table2_indOutput_2019!$C$2:$I$46,MATCH(TRIM($A12),[2]acpsa_table2_indOutput_2019!$B$2:$B$46,0),MATCH(F$3,[2]acpsa_table2_indOutput_2019!$C$1:$I$1,0)),0)</f>
        <v>159639</v>
      </c>
      <c r="G12" s="82">
        <f>ROUND(INDEX([2]acpsa_table2_indOutput_2019!$C$2:$I$46,MATCH(TRIM($A12),[2]acpsa_table2_indOutput_2019!$B$2:$B$46,0),MATCH(G$3,[2]acpsa_table2_indOutput_2019!$C$1:$I$1,0)),0)</f>
        <v>49894</v>
      </c>
      <c r="H12" s="82">
        <f>ROUND(INDEX([2]acpsa_table2_indOutput_2019!$C$2:$I$46,MATCH(TRIM($A12),[2]acpsa_table2_indOutput_2019!$B$2:$B$46,0),MATCH(H$3,[2]acpsa_table2_indOutput_2019!$C$1:$I$1,0)),0)</f>
        <v>109745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f>ROUND(INDEX([2]acpsa_table2_indOutput_2019!$C$2:$I$46,MATCH(TRIM($A13),[2]acpsa_table2_indOutput_2019!$B$2:$B$46,0),MATCH(B$3,[2]acpsa_table2_indOutput_2019!$C$1:$I$1,0)),0)</f>
        <v>140951</v>
      </c>
      <c r="C13" s="40">
        <f>ROUND(INDEX([2]acpsa_table2_indOutput_2019!$C$2:$I$46,MATCH(TRIM($A13),[2]acpsa_table2_indOutput_2019!$B$2:$B$46,0),MATCH(C$3,[2]acpsa_table2_indOutput_2019!$C$1:$I$1,0)),0)</f>
        <v>44470</v>
      </c>
      <c r="D13" s="80">
        <f>ROUND(INDEX([2]acpsa_table2_indOutput_2019!$C$2:$I$46,MATCH(TRIM($A13),[2]acpsa_table2_indOutput_2019!$B$2:$B$46,0),MATCH(D$3,[2]acpsa_table2_indOutput_2019!$C$1:$I$1,0)),0)</f>
        <v>96481</v>
      </c>
      <c r="E13" s="81">
        <f>ROUND(INDEX([2]acpsa_table2_indOutput_2019!$C$2:$I$46,MATCH(TRIM($A13),[2]acpsa_table2_indOutput_2019!$B$2:$B$46,0),MATCH(E$3,[2]acpsa_table2_indOutput_2019!$C$1:$I$1,0)),3)</f>
        <v>0.42799999999999999</v>
      </c>
      <c r="F13" s="80">
        <f>ROUND(INDEX([2]acpsa_table2_indOutput_2019!$C$2:$I$46,MATCH(TRIM($A13),[2]acpsa_table2_indOutput_2019!$B$2:$B$46,0),MATCH(F$3,[2]acpsa_table2_indOutput_2019!$C$1:$I$1,0)),0)</f>
        <v>60317</v>
      </c>
      <c r="G13" s="82">
        <f>ROUND(INDEX([2]acpsa_table2_indOutput_2019!$C$2:$I$46,MATCH(TRIM($A13),[2]acpsa_table2_indOutput_2019!$B$2:$B$46,0),MATCH(G$3,[2]acpsa_table2_indOutput_2019!$C$1:$I$1,0)),0)</f>
        <v>19030</v>
      </c>
      <c r="H13" s="82">
        <f>ROUND(INDEX([2]acpsa_table2_indOutput_2019!$C$2:$I$46,MATCH(TRIM($A13),[2]acpsa_table2_indOutput_2019!$B$2:$B$46,0),MATCH(H$3,[2]acpsa_table2_indOutput_2019!$C$1:$I$1,0)),0)</f>
        <v>41287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f>ROUND(INDEX([2]acpsa_table2_indOutput_2019!$C$2:$I$46,MATCH(TRIM($A14),[2]acpsa_table2_indOutput_2019!$B$2:$B$46,0),MATCH(B$3,[2]acpsa_table2_indOutput_2019!$C$1:$I$1,0)),0)</f>
        <v>47442</v>
      </c>
      <c r="C14" s="40">
        <f>ROUND(INDEX([2]acpsa_table2_indOutput_2019!$C$2:$I$46,MATCH(TRIM($A14),[2]acpsa_table2_indOutput_2019!$B$2:$B$46,0),MATCH(C$3,[2]acpsa_table2_indOutput_2019!$C$1:$I$1,0)),0)</f>
        <v>12487</v>
      </c>
      <c r="D14" s="80">
        <f>ROUND(INDEX([2]acpsa_table2_indOutput_2019!$C$2:$I$46,MATCH(TRIM($A14),[2]acpsa_table2_indOutput_2019!$B$2:$B$46,0),MATCH(D$3,[2]acpsa_table2_indOutput_2019!$C$1:$I$1,0)),0)</f>
        <v>34955</v>
      </c>
      <c r="E14" s="81">
        <f>ROUND(INDEX([2]acpsa_table2_indOutput_2019!$C$2:$I$46,MATCH(TRIM($A14),[2]acpsa_table2_indOutput_2019!$B$2:$B$46,0),MATCH(E$3,[2]acpsa_table2_indOutput_2019!$C$1:$I$1,0)),3)</f>
        <v>0.73599999999999999</v>
      </c>
      <c r="F14" s="80">
        <f>ROUND(INDEX([2]acpsa_table2_indOutput_2019!$C$2:$I$46,MATCH(TRIM($A14),[2]acpsa_table2_indOutput_2019!$B$2:$B$46,0),MATCH(F$3,[2]acpsa_table2_indOutput_2019!$C$1:$I$1,0)),0)</f>
        <v>34934</v>
      </c>
      <c r="G14" s="82">
        <f>ROUND(INDEX([2]acpsa_table2_indOutput_2019!$C$2:$I$46,MATCH(TRIM($A14),[2]acpsa_table2_indOutput_2019!$B$2:$B$46,0),MATCH(G$3,[2]acpsa_table2_indOutput_2019!$C$1:$I$1,0)),0)</f>
        <v>9195</v>
      </c>
      <c r="H14" s="82">
        <f>ROUND(INDEX([2]acpsa_table2_indOutput_2019!$C$2:$I$46,MATCH(TRIM($A14),[2]acpsa_table2_indOutput_2019!$B$2:$B$46,0),MATCH(H$3,[2]acpsa_table2_indOutput_2019!$C$1:$I$1,0)),0)</f>
        <v>25739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f>ROUND(INDEX([2]acpsa_table2_indOutput_2019!$C$2:$I$46,MATCH(TRIM($A15),[2]acpsa_table2_indOutput_2019!$B$2:$B$46,0),MATCH(B$3,[2]acpsa_table2_indOutput_2019!$C$1:$I$1,0)),0)</f>
        <v>6678</v>
      </c>
      <c r="C15" s="40">
        <f>ROUND(INDEX([2]acpsa_table2_indOutput_2019!$C$2:$I$46,MATCH(TRIM($A15),[2]acpsa_table2_indOutput_2019!$B$2:$B$46,0),MATCH(C$3,[2]acpsa_table2_indOutput_2019!$C$1:$I$1,0)),0)</f>
        <v>2735</v>
      </c>
      <c r="D15" s="80">
        <f>ROUND(INDEX([2]acpsa_table2_indOutput_2019!$C$2:$I$46,MATCH(TRIM($A15),[2]acpsa_table2_indOutput_2019!$B$2:$B$46,0),MATCH(D$3,[2]acpsa_table2_indOutput_2019!$C$1:$I$1,0)),0)</f>
        <v>3943</v>
      </c>
      <c r="E15" s="81">
        <f>ROUND(INDEX([2]acpsa_table2_indOutput_2019!$C$2:$I$46,MATCH(TRIM($A15),[2]acpsa_table2_indOutput_2019!$B$2:$B$46,0),MATCH(E$3,[2]acpsa_table2_indOutput_2019!$C$1:$I$1,0)),3)</f>
        <v>0.93400000000000005</v>
      </c>
      <c r="F15" s="80">
        <f>ROUND(INDEX([2]acpsa_table2_indOutput_2019!$C$2:$I$46,MATCH(TRIM($A15),[2]acpsa_table2_indOutput_2019!$B$2:$B$46,0),MATCH(F$3,[2]acpsa_table2_indOutput_2019!$C$1:$I$1,0)),0)</f>
        <v>6240</v>
      </c>
      <c r="G15" s="82">
        <f>ROUND(INDEX([2]acpsa_table2_indOutput_2019!$C$2:$I$46,MATCH(TRIM($A15),[2]acpsa_table2_indOutput_2019!$B$2:$B$46,0),MATCH(G$3,[2]acpsa_table2_indOutput_2019!$C$1:$I$1,0)),0)</f>
        <v>2556</v>
      </c>
      <c r="H15" s="82">
        <f>ROUND(INDEX([2]acpsa_table2_indOutput_2019!$C$2:$I$46,MATCH(TRIM($A15),[2]acpsa_table2_indOutput_2019!$B$2:$B$46,0),MATCH(H$3,[2]acpsa_table2_indOutput_2019!$C$1:$I$1,0)),0)</f>
        <v>3684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f>ROUND(INDEX([2]acpsa_table2_indOutput_2019!$C$2:$I$46,MATCH(TRIM($A16),[2]acpsa_table2_indOutput_2019!$B$2:$B$46,0),MATCH(B$3,[2]acpsa_table2_indOutput_2019!$C$1:$I$1,0)),0)</f>
        <v>21190</v>
      </c>
      <c r="C16" s="40">
        <f>ROUND(INDEX([2]acpsa_table2_indOutput_2019!$C$2:$I$46,MATCH(TRIM($A16),[2]acpsa_table2_indOutput_2019!$B$2:$B$46,0),MATCH(C$3,[2]acpsa_table2_indOutput_2019!$C$1:$I$1,0)),0)</f>
        <v>7161</v>
      </c>
      <c r="D16" s="80">
        <f>ROUND(INDEX([2]acpsa_table2_indOutput_2019!$C$2:$I$46,MATCH(TRIM($A16),[2]acpsa_table2_indOutput_2019!$B$2:$B$46,0),MATCH(D$3,[2]acpsa_table2_indOutput_2019!$C$1:$I$1,0)),0)</f>
        <v>14029</v>
      </c>
      <c r="E16" s="81">
        <f>ROUND(INDEX([2]acpsa_table2_indOutput_2019!$C$2:$I$46,MATCH(TRIM($A16),[2]acpsa_table2_indOutput_2019!$B$2:$B$46,0),MATCH(E$3,[2]acpsa_table2_indOutput_2019!$C$1:$I$1,0)),3)</f>
        <v>0.99399999999999999</v>
      </c>
      <c r="F16" s="80">
        <f>ROUND(INDEX([2]acpsa_table2_indOutput_2019!$C$2:$I$46,MATCH(TRIM($A16),[2]acpsa_table2_indOutput_2019!$B$2:$B$46,0),MATCH(F$3,[2]acpsa_table2_indOutput_2019!$C$1:$I$1,0)),0)</f>
        <v>21053</v>
      </c>
      <c r="G16" s="82">
        <f>ROUND(INDEX([2]acpsa_table2_indOutput_2019!$C$2:$I$46,MATCH(TRIM($A16),[2]acpsa_table2_indOutput_2019!$B$2:$B$46,0),MATCH(G$3,[2]acpsa_table2_indOutput_2019!$C$1:$I$1,0)),0)</f>
        <v>7114</v>
      </c>
      <c r="H16" s="82">
        <f>ROUND(INDEX([2]acpsa_table2_indOutput_2019!$C$2:$I$46,MATCH(TRIM($A16),[2]acpsa_table2_indOutput_2019!$B$2:$B$46,0),MATCH(H$3,[2]acpsa_table2_indOutput_2019!$C$1:$I$1,0)),0)</f>
        <v>13939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f>ROUND(INDEX([2]acpsa_table2_indOutput_2019!$C$2:$I$46,MATCH(TRIM($A17),[2]acpsa_table2_indOutput_2019!$B$2:$B$46,0),MATCH(B$3,[2]acpsa_table2_indOutput_2019!$C$1:$I$1,0)),0)</f>
        <v>2987</v>
      </c>
      <c r="C17" s="40">
        <f>ROUND(INDEX([2]acpsa_table2_indOutput_2019!$C$2:$I$46,MATCH(TRIM($A17),[2]acpsa_table2_indOutput_2019!$B$2:$B$46,0),MATCH(C$3,[2]acpsa_table2_indOutput_2019!$C$1:$I$1,0)),0)</f>
        <v>315</v>
      </c>
      <c r="D17" s="80">
        <f>ROUND(INDEX([2]acpsa_table2_indOutput_2019!$C$2:$I$46,MATCH(TRIM($A17),[2]acpsa_table2_indOutput_2019!$B$2:$B$46,0),MATCH(D$3,[2]acpsa_table2_indOutput_2019!$C$1:$I$1,0)),0)</f>
        <v>2672</v>
      </c>
      <c r="E17" s="81">
        <f>ROUND(INDEX([2]acpsa_table2_indOutput_2019!$C$2:$I$46,MATCH(TRIM($A17),[2]acpsa_table2_indOutput_2019!$B$2:$B$46,0),MATCH(E$3,[2]acpsa_table2_indOutput_2019!$C$1:$I$1,0)),3)</f>
        <v>0.99099999999999999</v>
      </c>
      <c r="F17" s="80">
        <f>ROUND(INDEX([2]acpsa_table2_indOutput_2019!$C$2:$I$46,MATCH(TRIM($A17),[2]acpsa_table2_indOutput_2019!$B$2:$B$46,0),MATCH(F$3,[2]acpsa_table2_indOutput_2019!$C$1:$I$1,0)),0)</f>
        <v>2961</v>
      </c>
      <c r="G17" s="82">
        <f>ROUND(INDEX([2]acpsa_table2_indOutput_2019!$C$2:$I$46,MATCH(TRIM($A17),[2]acpsa_table2_indOutput_2019!$B$2:$B$46,0),MATCH(G$3,[2]acpsa_table2_indOutput_2019!$C$1:$I$1,0)),0)</f>
        <v>312</v>
      </c>
      <c r="H17" s="82">
        <f>ROUND(INDEX([2]acpsa_table2_indOutput_2019!$C$2:$I$46,MATCH(TRIM($A17),[2]acpsa_table2_indOutput_2019!$B$2:$B$46,0),MATCH(H$3,[2]acpsa_table2_indOutput_2019!$C$1:$I$1,0)),0)</f>
        <v>2649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f>ROUND(INDEX([2]acpsa_table2_indOutput_2019!$C$2:$I$46,MATCH(TRIM($A18),[2]acpsa_table2_indOutput_2019!$B$2:$B$46,0),MATCH(B$3,[2]acpsa_table2_indOutput_2019!$C$1:$I$1,0)),0)</f>
        <v>13283</v>
      </c>
      <c r="C18" s="40">
        <f>ROUND(INDEX([2]acpsa_table2_indOutput_2019!$C$2:$I$46,MATCH(TRIM($A18),[2]acpsa_table2_indOutput_2019!$B$2:$B$46,0),MATCH(C$3,[2]acpsa_table2_indOutput_2019!$C$1:$I$1,0)),0)</f>
        <v>4243</v>
      </c>
      <c r="D18" s="80">
        <f>ROUND(INDEX([2]acpsa_table2_indOutput_2019!$C$2:$I$46,MATCH(TRIM($A18),[2]acpsa_table2_indOutput_2019!$B$2:$B$46,0),MATCH(D$3,[2]acpsa_table2_indOutput_2019!$C$1:$I$1,0)),0)</f>
        <v>9039</v>
      </c>
      <c r="E18" s="81">
        <f>ROUND(INDEX([2]acpsa_table2_indOutput_2019!$C$2:$I$46,MATCH(TRIM($A18),[2]acpsa_table2_indOutput_2019!$B$2:$B$46,0),MATCH(E$3,[2]acpsa_table2_indOutput_2019!$C$1:$I$1,0)),3)</f>
        <v>0.98499999999999999</v>
      </c>
      <c r="F18" s="80">
        <f>ROUND(INDEX([2]acpsa_table2_indOutput_2019!$C$2:$I$46,MATCH(TRIM($A18),[2]acpsa_table2_indOutput_2019!$B$2:$B$46,0),MATCH(F$3,[2]acpsa_table2_indOutput_2019!$C$1:$I$1,0)),0)</f>
        <v>13079</v>
      </c>
      <c r="G18" s="82">
        <f>ROUND(INDEX([2]acpsa_table2_indOutput_2019!$C$2:$I$46,MATCH(TRIM($A18),[2]acpsa_table2_indOutput_2019!$B$2:$B$46,0),MATCH(G$3,[2]acpsa_table2_indOutput_2019!$C$1:$I$1,0)),0)</f>
        <v>4178</v>
      </c>
      <c r="H18" s="82">
        <f>ROUND(INDEX([2]acpsa_table2_indOutput_2019!$C$2:$I$46,MATCH(TRIM($A18),[2]acpsa_table2_indOutput_2019!$B$2:$B$46,0),MATCH(H$3,[2]acpsa_table2_indOutput_2019!$C$1:$I$1,0)),0)</f>
        <v>8901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f>ROUND(INDEX([2]acpsa_table2_indOutput_2019!$C$2:$I$46,MATCH(TRIM($A19),[2]acpsa_table2_indOutput_2019!$B$2:$B$46,0),MATCH(B$3,[2]acpsa_table2_indOutput_2019!$C$1:$I$1,0)),0)</f>
        <v>213693</v>
      </c>
      <c r="C19" s="40">
        <f>ROUND(INDEX([2]acpsa_table2_indOutput_2019!$C$2:$I$46,MATCH(TRIM($A19),[2]acpsa_table2_indOutput_2019!$B$2:$B$46,0),MATCH(C$3,[2]acpsa_table2_indOutput_2019!$C$1:$I$1,0)),0)</f>
        <v>48853</v>
      </c>
      <c r="D19" s="80">
        <f>ROUND(INDEX([2]acpsa_table2_indOutput_2019!$C$2:$I$46,MATCH(TRIM($A19),[2]acpsa_table2_indOutput_2019!$B$2:$B$46,0),MATCH(D$3,[2]acpsa_table2_indOutput_2019!$C$1:$I$1,0)),0)</f>
        <v>164840</v>
      </c>
      <c r="E19" s="81">
        <f>ROUND(INDEX([2]acpsa_table2_indOutput_2019!$C$2:$I$46,MATCH(TRIM($A19),[2]acpsa_table2_indOutput_2019!$B$2:$B$46,0),MATCH(E$3,[2]acpsa_table2_indOutput_2019!$C$1:$I$1,0)),3)</f>
        <v>1.6E-2</v>
      </c>
      <c r="F19" s="80">
        <f>ROUND(INDEX([2]acpsa_table2_indOutput_2019!$C$2:$I$46,MATCH(TRIM($A19),[2]acpsa_table2_indOutput_2019!$B$2:$B$46,0),MATCH(F$3,[2]acpsa_table2_indOutput_2019!$C$1:$I$1,0)),0)</f>
        <v>3379</v>
      </c>
      <c r="G19" s="82">
        <f>ROUND(INDEX([2]acpsa_table2_indOutput_2019!$C$2:$I$46,MATCH(TRIM($A19),[2]acpsa_table2_indOutput_2019!$B$2:$B$46,0),MATCH(G$3,[2]acpsa_table2_indOutput_2019!$C$1:$I$1,0)),0)</f>
        <v>773</v>
      </c>
      <c r="H19" s="82">
        <f>ROUND(INDEX([2]acpsa_table2_indOutput_2019!$C$2:$I$46,MATCH(TRIM($A19),[2]acpsa_table2_indOutput_2019!$B$2:$B$46,0),MATCH(H$3,[2]acpsa_table2_indOutput_2019!$C$1:$I$1,0)),0)</f>
        <v>2607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f>ROUND(INDEX([2]acpsa_table2_indOutput_2019!$C$2:$I$46,MATCH(TRIM($A20),[2]acpsa_table2_indOutput_2019!$B$2:$B$46,0),MATCH(B$3,[2]acpsa_table2_indOutput_2019!$C$1:$I$1,0)),0)</f>
        <v>16102</v>
      </c>
      <c r="C20" s="40">
        <f>ROUND(INDEX([2]acpsa_table2_indOutput_2019!$C$2:$I$46,MATCH(TRIM($A20),[2]acpsa_table2_indOutput_2019!$B$2:$B$46,0),MATCH(C$3,[2]acpsa_table2_indOutput_2019!$C$1:$I$1,0)),0)</f>
        <v>6407</v>
      </c>
      <c r="D20" s="80">
        <f>ROUND(INDEX([2]acpsa_table2_indOutput_2019!$C$2:$I$46,MATCH(TRIM($A20),[2]acpsa_table2_indOutput_2019!$B$2:$B$46,0),MATCH(D$3,[2]acpsa_table2_indOutput_2019!$C$1:$I$1,0)),0)</f>
        <v>9695</v>
      </c>
      <c r="E20" s="81">
        <f>ROUND(INDEX([2]acpsa_table2_indOutput_2019!$C$2:$I$46,MATCH(TRIM($A20),[2]acpsa_table2_indOutput_2019!$B$2:$B$46,0),MATCH(E$3,[2]acpsa_table2_indOutput_2019!$C$1:$I$1,0)),3)</f>
        <v>0.98699999999999999</v>
      </c>
      <c r="F20" s="80">
        <f>ROUND(INDEX([2]acpsa_table2_indOutput_2019!$C$2:$I$46,MATCH(TRIM($A20),[2]acpsa_table2_indOutput_2019!$B$2:$B$46,0),MATCH(F$3,[2]acpsa_table2_indOutput_2019!$C$1:$I$1,0)),0)</f>
        <v>15898</v>
      </c>
      <c r="G20" s="82">
        <f>ROUND(INDEX([2]acpsa_table2_indOutput_2019!$C$2:$I$46,MATCH(TRIM($A20),[2]acpsa_table2_indOutput_2019!$B$2:$B$46,0),MATCH(G$3,[2]acpsa_table2_indOutput_2019!$C$1:$I$1,0)),0)</f>
        <v>6326</v>
      </c>
      <c r="H20" s="82">
        <f>ROUND(INDEX([2]acpsa_table2_indOutput_2019!$C$2:$I$46,MATCH(TRIM($A20),[2]acpsa_table2_indOutput_2019!$B$2:$B$46,0),MATCH(H$3,[2]acpsa_table2_indOutput_2019!$C$1:$I$1,0)),0)</f>
        <v>9572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f>ROUND(INDEX([2]acpsa_table2_indOutput_2019!$C$2:$I$46,MATCH(TRIM($A21),[2]acpsa_table2_indOutput_2019!$B$2:$B$46,0),MATCH(B$3,[2]acpsa_table2_indOutput_2019!$C$1:$I$1,0)),0)</f>
        <v>2826</v>
      </c>
      <c r="C21" s="40">
        <f>ROUND(INDEX([2]acpsa_table2_indOutput_2019!$C$2:$I$46,MATCH(TRIM($A21),[2]acpsa_table2_indOutput_2019!$B$2:$B$46,0),MATCH(C$3,[2]acpsa_table2_indOutput_2019!$C$1:$I$1,0)),0)</f>
        <v>651</v>
      </c>
      <c r="D21" s="80">
        <f>ROUND(INDEX([2]acpsa_table2_indOutput_2019!$C$2:$I$46,MATCH(TRIM($A21),[2]acpsa_table2_indOutput_2019!$B$2:$B$46,0),MATCH(D$3,[2]acpsa_table2_indOutput_2019!$C$1:$I$1,0)),0)</f>
        <v>2175</v>
      </c>
      <c r="E21" s="81">
        <f>ROUND(INDEX([2]acpsa_table2_indOutput_2019!$C$2:$I$46,MATCH(TRIM($A21),[2]acpsa_table2_indOutput_2019!$B$2:$B$46,0),MATCH(E$3,[2]acpsa_table2_indOutput_2019!$C$1:$I$1,0)),3)</f>
        <v>0.629</v>
      </c>
      <c r="F21" s="80">
        <f>ROUND(INDEX([2]acpsa_table2_indOutput_2019!$C$2:$I$46,MATCH(TRIM($A21),[2]acpsa_table2_indOutput_2019!$B$2:$B$46,0),MATCH(F$3,[2]acpsa_table2_indOutput_2019!$C$1:$I$1,0)),0)</f>
        <v>1777</v>
      </c>
      <c r="G21" s="82">
        <f>ROUND(INDEX([2]acpsa_table2_indOutput_2019!$C$2:$I$46,MATCH(TRIM($A21),[2]acpsa_table2_indOutput_2019!$B$2:$B$46,0),MATCH(G$3,[2]acpsa_table2_indOutput_2019!$C$1:$I$1,0)),0)</f>
        <v>410</v>
      </c>
      <c r="H21" s="82">
        <f>ROUND(INDEX([2]acpsa_table2_indOutput_2019!$C$2:$I$46,MATCH(TRIM($A21),[2]acpsa_table2_indOutput_2019!$B$2:$B$46,0),MATCH(H$3,[2]acpsa_table2_indOutput_2019!$C$1:$I$1,0)),0)</f>
        <v>1368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f>ROUND(INDEX([2]acpsa_table2_indOutput_2019!$C$2:$I$46,MATCH(TRIM($A22),[2]acpsa_table2_indOutput_2019!$B$2:$B$46,0),MATCH(B$3,[2]acpsa_table2_indOutput_2019!$C$1:$I$1,0)),0)</f>
        <v>19157</v>
      </c>
      <c r="C22" s="40">
        <f>ROUND(INDEX([2]acpsa_table2_indOutput_2019!$C$2:$I$46,MATCH(TRIM($A22),[2]acpsa_table2_indOutput_2019!$B$2:$B$46,0),MATCH(C$3,[2]acpsa_table2_indOutput_2019!$C$1:$I$1,0)),0)</f>
        <v>9905</v>
      </c>
      <c r="D22" s="80">
        <f>ROUND(INDEX([2]acpsa_table2_indOutput_2019!$C$2:$I$46,MATCH(TRIM($A22),[2]acpsa_table2_indOutput_2019!$B$2:$B$46,0),MATCH(D$3,[2]acpsa_table2_indOutput_2019!$C$1:$I$1,0)),0)</f>
        <v>9252</v>
      </c>
      <c r="E22" s="81">
        <f>ROUND(INDEX([2]acpsa_table2_indOutput_2019!$C$2:$I$46,MATCH(TRIM($A22),[2]acpsa_table2_indOutput_2019!$B$2:$B$46,0),MATCH(E$3,[2]acpsa_table2_indOutput_2019!$C$1:$I$1,0)),3)</f>
        <v>0.41399999999999998</v>
      </c>
      <c r="F22" s="80">
        <f>ROUND(INDEX([2]acpsa_table2_indOutput_2019!$C$2:$I$46,MATCH(TRIM($A22),[2]acpsa_table2_indOutput_2019!$B$2:$B$46,0),MATCH(F$3,[2]acpsa_table2_indOutput_2019!$C$1:$I$1,0)),0)</f>
        <v>7934</v>
      </c>
      <c r="G22" s="82">
        <f>ROUND(INDEX([2]acpsa_table2_indOutput_2019!$C$2:$I$46,MATCH(TRIM($A22),[2]acpsa_table2_indOutput_2019!$B$2:$B$46,0),MATCH(G$3,[2]acpsa_table2_indOutput_2019!$C$1:$I$1,0)),0)</f>
        <v>4102</v>
      </c>
      <c r="H22" s="82">
        <f>ROUND(INDEX([2]acpsa_table2_indOutput_2019!$C$2:$I$46,MATCH(TRIM($A22),[2]acpsa_table2_indOutput_2019!$B$2:$B$46,0),MATCH(H$3,[2]acpsa_table2_indOutput_2019!$C$1:$I$1,0)),0)</f>
        <v>3832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f>ROUND(INDEX([2]acpsa_table2_indOutput_2019!$C$2:$I$46,MATCH(TRIM($A23),[2]acpsa_table2_indOutput_2019!$B$2:$B$46,0),MATCH(B$3,[2]acpsa_table2_indOutput_2019!$C$1:$I$1,0)),0)</f>
        <v>295722</v>
      </c>
      <c r="C23" s="40">
        <f>ROUND(INDEX([2]acpsa_table2_indOutput_2019!$C$2:$I$46,MATCH(TRIM($A23),[2]acpsa_table2_indOutput_2019!$B$2:$B$46,0),MATCH(C$3,[2]acpsa_table2_indOutput_2019!$C$1:$I$1,0)),0)</f>
        <v>73872</v>
      </c>
      <c r="D23" s="80">
        <f>ROUND(INDEX([2]acpsa_table2_indOutput_2019!$C$2:$I$46,MATCH(TRIM($A23),[2]acpsa_table2_indOutput_2019!$B$2:$B$46,0),MATCH(D$3,[2]acpsa_table2_indOutput_2019!$C$1:$I$1,0)),0)</f>
        <v>221850</v>
      </c>
      <c r="E23" s="81">
        <f>ROUND(INDEX([2]acpsa_table2_indOutput_2019!$C$2:$I$46,MATCH(TRIM($A23),[2]acpsa_table2_indOutput_2019!$B$2:$B$46,0),MATCH(E$3,[2]acpsa_table2_indOutput_2019!$C$1:$I$1,0)),3)</f>
        <v>2.7E-2</v>
      </c>
      <c r="F23" s="80">
        <f>ROUND(INDEX([2]acpsa_table2_indOutput_2019!$C$2:$I$46,MATCH(TRIM($A23),[2]acpsa_table2_indOutput_2019!$B$2:$B$46,0),MATCH(F$3,[2]acpsa_table2_indOutput_2019!$C$1:$I$1,0)),0)</f>
        <v>7954</v>
      </c>
      <c r="G23" s="82">
        <f>ROUND(INDEX([2]acpsa_table2_indOutput_2019!$C$2:$I$46,MATCH(TRIM($A23),[2]acpsa_table2_indOutput_2019!$B$2:$B$46,0),MATCH(G$3,[2]acpsa_table2_indOutput_2019!$C$1:$I$1,0)),0)</f>
        <v>1987</v>
      </c>
      <c r="H23" s="82">
        <f>ROUND(INDEX([2]acpsa_table2_indOutput_2019!$C$2:$I$46,MATCH(TRIM($A23),[2]acpsa_table2_indOutput_2019!$B$2:$B$46,0),MATCH(H$3,[2]acpsa_table2_indOutput_2019!$C$1:$I$1,0)),0)</f>
        <v>5967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f>ROUND(INDEX([2]acpsa_table2_indOutput_2019!$C$2:$I$46,MATCH(TRIM($A24),[2]acpsa_table2_indOutput_2019!$B$2:$B$46,0),MATCH(B$3,[2]acpsa_table2_indOutput_2019!$C$1:$I$1,0)),0)</f>
        <v>9208449</v>
      </c>
      <c r="C24" s="38">
        <f>ROUND(INDEX([2]acpsa_table2_indOutput_2019!$C$2:$I$46,MATCH(TRIM($A24),[2]acpsa_table2_indOutput_2019!$B$2:$B$46,0),MATCH(C$3,[2]acpsa_table2_indOutput_2019!$C$1:$I$1,0)),0)</f>
        <v>3582170</v>
      </c>
      <c r="D24" s="77">
        <f>ROUND(INDEX([2]acpsa_table2_indOutput_2019!$C$2:$I$46,MATCH(TRIM($A24),[2]acpsa_table2_indOutput_2019!$B$2:$B$46,0),MATCH(D$3,[2]acpsa_table2_indOutput_2019!$C$1:$I$1,0)),0)</f>
        <v>5626279</v>
      </c>
      <c r="E24" s="78"/>
      <c r="F24" s="77">
        <f>ROUND(INDEX([2]acpsa_table2_indOutput_2019!$C$2:$I$46,MATCH(TRIM($A24),[2]acpsa_table2_indOutput_2019!$B$2:$B$46,0),MATCH(F$3,[2]acpsa_table2_indOutput_2019!$C$1:$I$1,0)),0)</f>
        <v>1184435</v>
      </c>
      <c r="G24" s="79">
        <f>ROUND(INDEX([2]acpsa_table2_indOutput_2019!$C$2:$I$46,MATCH(TRIM($A24),[2]acpsa_table2_indOutput_2019!$B$2:$B$46,0),MATCH(G$3,[2]acpsa_table2_indOutput_2019!$C$1:$I$1,0)),0)</f>
        <v>485546</v>
      </c>
      <c r="H24" s="79">
        <f>ROUND(INDEX([2]acpsa_table2_indOutput_2019!$C$2:$I$46,MATCH(TRIM($A24),[2]acpsa_table2_indOutput_2019!$B$2:$B$46,0),MATCH(H$3,[2]acpsa_table2_indOutput_2019!$C$1:$I$1,0)),0)</f>
        <v>698890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f>ROUND(INDEX([2]acpsa_table2_indOutput_2019!$C$2:$I$46,MATCH(TRIM($A25),[2]acpsa_table2_indOutput_2019!$B$2:$B$46,0),MATCH(B$3,[2]acpsa_table2_indOutput_2019!$C$1:$I$1,0)),0)</f>
        <v>2123103</v>
      </c>
      <c r="C25" s="40">
        <f>ROUND(INDEX([2]acpsa_table2_indOutput_2019!$C$2:$I$46,MATCH(TRIM($A25),[2]acpsa_table2_indOutput_2019!$B$2:$B$46,0),MATCH(C$3,[2]acpsa_table2_indOutput_2019!$C$1:$I$1,0)),0)</f>
        <v>619591</v>
      </c>
      <c r="D25" s="80">
        <f>ROUND(INDEX([2]acpsa_table2_indOutput_2019!$C$2:$I$46,MATCH(TRIM($A25),[2]acpsa_table2_indOutput_2019!$B$2:$B$46,0),MATCH(D$3,[2]acpsa_table2_indOutput_2019!$C$1:$I$1,0)),0)</f>
        <v>1503512</v>
      </c>
      <c r="E25" s="81"/>
      <c r="F25" s="80">
        <f>ROUND(INDEX([2]acpsa_table2_indOutput_2019!$C$2:$I$46,MATCH(TRIM($A25),[2]acpsa_table2_indOutput_2019!$B$2:$B$46,0),MATCH(F$3,[2]acpsa_table2_indOutput_2019!$C$1:$I$1,0)),0)</f>
        <v>172877</v>
      </c>
      <c r="G25" s="82">
        <f>ROUND(INDEX([2]acpsa_table2_indOutput_2019!$C$2:$I$46,MATCH(TRIM($A25),[2]acpsa_table2_indOutput_2019!$B$2:$B$46,0),MATCH(G$3,[2]acpsa_table2_indOutput_2019!$C$1:$I$1,0)),0)</f>
        <v>49782</v>
      </c>
      <c r="H25" s="82">
        <f>ROUND(INDEX([2]acpsa_table2_indOutput_2019!$C$2:$I$46,MATCH(TRIM($A25),[2]acpsa_table2_indOutput_2019!$B$2:$B$46,0),MATCH(H$3,[2]acpsa_table2_indOutput_2019!$C$1:$I$1,0)),0)</f>
        <v>123094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f>ROUND(INDEX([2]acpsa_table2_indOutput_2019!$C$2:$I$46,MATCH(TRIM($A26),[2]acpsa_table2_indOutput_2019!$B$2:$B$46,0),MATCH(B$3,[2]acpsa_table2_indOutput_2019!$C$1:$I$1,0)),0)</f>
        <v>44544</v>
      </c>
      <c r="C26" s="40">
        <f>ROUND(INDEX([2]acpsa_table2_indOutput_2019!$C$2:$I$46,MATCH(TRIM($A26),[2]acpsa_table2_indOutput_2019!$B$2:$B$46,0),MATCH(C$3,[2]acpsa_table2_indOutput_2019!$C$1:$I$1,0)),0)</f>
        <v>21191</v>
      </c>
      <c r="D26" s="80">
        <f>ROUND(INDEX([2]acpsa_table2_indOutput_2019!$C$2:$I$46,MATCH(TRIM($A26),[2]acpsa_table2_indOutput_2019!$B$2:$B$46,0),MATCH(D$3,[2]acpsa_table2_indOutput_2019!$C$1:$I$1,0)),0)</f>
        <v>23353</v>
      </c>
      <c r="E26" s="81">
        <f>ROUND(INDEX([2]acpsa_table2_indOutput_2019!$C$2:$I$46,MATCH(TRIM($A26),[2]acpsa_table2_indOutput_2019!$B$2:$B$46,0),MATCH(E$3,[2]acpsa_table2_indOutput_2019!$C$1:$I$1,0)),3)</f>
        <v>0.246</v>
      </c>
      <c r="F26" s="80">
        <f>ROUND(INDEX([2]acpsa_table2_indOutput_2019!$C$2:$I$46,MATCH(TRIM($A26),[2]acpsa_table2_indOutput_2019!$B$2:$B$46,0),MATCH(F$3,[2]acpsa_table2_indOutput_2019!$C$1:$I$1,0)),0)</f>
        <v>10952</v>
      </c>
      <c r="G26" s="82">
        <f>ROUND(INDEX([2]acpsa_table2_indOutput_2019!$C$2:$I$46,MATCH(TRIM($A26),[2]acpsa_table2_indOutput_2019!$B$2:$B$46,0),MATCH(G$3,[2]acpsa_table2_indOutput_2019!$C$1:$I$1,0)),0)</f>
        <v>5210</v>
      </c>
      <c r="H26" s="82">
        <f>ROUND(INDEX([2]acpsa_table2_indOutput_2019!$C$2:$I$46,MATCH(TRIM($A26),[2]acpsa_table2_indOutput_2019!$B$2:$B$46,0),MATCH(H$3,[2]acpsa_table2_indOutput_2019!$C$1:$I$1,0)),0)</f>
        <v>5742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f>ROUND(INDEX([2]acpsa_table2_indOutput_2019!$C$2:$I$46,MATCH(TRIM($A27),[2]acpsa_table2_indOutput_2019!$B$2:$B$46,0),MATCH(B$3,[2]acpsa_table2_indOutput_2019!$C$1:$I$1,0)),0)</f>
        <v>41480</v>
      </c>
      <c r="C27" s="40">
        <f>ROUND(INDEX([2]acpsa_table2_indOutput_2019!$C$2:$I$46,MATCH(TRIM($A27),[2]acpsa_table2_indOutput_2019!$B$2:$B$46,0),MATCH(C$3,[2]acpsa_table2_indOutput_2019!$C$1:$I$1,0)),0)</f>
        <v>17266</v>
      </c>
      <c r="D27" s="80">
        <f>ROUND(INDEX([2]acpsa_table2_indOutput_2019!$C$2:$I$46,MATCH(TRIM($A27),[2]acpsa_table2_indOutput_2019!$B$2:$B$46,0),MATCH(D$3,[2]acpsa_table2_indOutput_2019!$C$1:$I$1,0)),0)</f>
        <v>24214</v>
      </c>
      <c r="E27" s="81">
        <f>ROUND(INDEX([2]acpsa_table2_indOutput_2019!$C$2:$I$46,MATCH(TRIM($A27),[2]acpsa_table2_indOutput_2019!$B$2:$B$46,0),MATCH(E$3,[2]acpsa_table2_indOutput_2019!$C$1:$I$1,0)),3)</f>
        <v>3.7999999999999999E-2</v>
      </c>
      <c r="F27" s="80">
        <f>ROUND(INDEX([2]acpsa_table2_indOutput_2019!$C$2:$I$46,MATCH(TRIM($A27),[2]acpsa_table2_indOutput_2019!$B$2:$B$46,0),MATCH(F$3,[2]acpsa_table2_indOutput_2019!$C$1:$I$1,0)),0)</f>
        <v>1584</v>
      </c>
      <c r="G27" s="82">
        <f>ROUND(INDEX([2]acpsa_table2_indOutput_2019!$C$2:$I$46,MATCH(TRIM($A27),[2]acpsa_table2_indOutput_2019!$B$2:$B$46,0),MATCH(G$3,[2]acpsa_table2_indOutput_2019!$C$1:$I$1,0)),0)</f>
        <v>660</v>
      </c>
      <c r="H27" s="82">
        <f>ROUND(INDEX([2]acpsa_table2_indOutput_2019!$C$2:$I$46,MATCH(TRIM($A27),[2]acpsa_table2_indOutput_2019!$B$2:$B$46,0),MATCH(H$3,[2]acpsa_table2_indOutput_2019!$C$1:$I$1,0)),0)</f>
        <v>925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f>ROUND(INDEX([2]acpsa_table2_indOutput_2019!$C$2:$I$46,MATCH(TRIM($A28),[2]acpsa_table2_indOutput_2019!$B$2:$B$46,0),MATCH(B$3,[2]acpsa_table2_indOutput_2019!$C$1:$I$1,0)),0)</f>
        <v>90606</v>
      </c>
      <c r="C28" s="40">
        <f>ROUND(INDEX([2]acpsa_table2_indOutput_2019!$C$2:$I$46,MATCH(TRIM($A28),[2]acpsa_table2_indOutput_2019!$B$2:$B$46,0),MATCH(C$3,[2]acpsa_table2_indOutput_2019!$C$1:$I$1,0)),0)</f>
        <v>33988</v>
      </c>
      <c r="D28" s="80">
        <f>ROUND(INDEX([2]acpsa_table2_indOutput_2019!$C$2:$I$46,MATCH(TRIM($A28),[2]acpsa_table2_indOutput_2019!$B$2:$B$46,0),MATCH(D$3,[2]acpsa_table2_indOutput_2019!$C$1:$I$1,0)),0)</f>
        <v>56619</v>
      </c>
      <c r="E28" s="81">
        <f>ROUND(INDEX([2]acpsa_table2_indOutput_2019!$C$2:$I$46,MATCH(TRIM($A28),[2]acpsa_table2_indOutput_2019!$B$2:$B$46,0),MATCH(E$3,[2]acpsa_table2_indOutput_2019!$C$1:$I$1,0)),3)</f>
        <v>1.4E-2</v>
      </c>
      <c r="F28" s="80">
        <f>ROUND(INDEX([2]acpsa_table2_indOutput_2019!$C$2:$I$46,MATCH(TRIM($A28),[2]acpsa_table2_indOutput_2019!$B$2:$B$46,0),MATCH(F$3,[2]acpsa_table2_indOutput_2019!$C$1:$I$1,0)),0)</f>
        <v>1269</v>
      </c>
      <c r="G28" s="82">
        <f>ROUND(INDEX([2]acpsa_table2_indOutput_2019!$C$2:$I$46,MATCH(TRIM($A28),[2]acpsa_table2_indOutput_2019!$B$2:$B$46,0),MATCH(G$3,[2]acpsa_table2_indOutput_2019!$C$1:$I$1,0)),0)</f>
        <v>476</v>
      </c>
      <c r="H28" s="82">
        <f>ROUND(INDEX([2]acpsa_table2_indOutput_2019!$C$2:$I$46,MATCH(TRIM($A28),[2]acpsa_table2_indOutput_2019!$B$2:$B$46,0),MATCH(H$3,[2]acpsa_table2_indOutput_2019!$C$1:$I$1,0)),0)</f>
        <v>793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f>ROUND(INDEX([2]acpsa_table2_indOutput_2019!$C$2:$I$46,MATCH(TRIM($A29),[2]acpsa_table2_indOutput_2019!$B$2:$B$46,0),MATCH(B$3,[2]acpsa_table2_indOutput_2019!$C$1:$I$1,0)),0)</f>
        <v>1876280</v>
      </c>
      <c r="C29" s="40">
        <f>ROUND(INDEX([2]acpsa_table2_indOutput_2019!$C$2:$I$46,MATCH(TRIM($A29),[2]acpsa_table2_indOutput_2019!$B$2:$B$46,0),MATCH(C$3,[2]acpsa_table2_indOutput_2019!$C$1:$I$1,0)),0)</f>
        <v>504928</v>
      </c>
      <c r="D29" s="80">
        <f>ROUND(INDEX([2]acpsa_table2_indOutput_2019!$C$2:$I$46,MATCH(TRIM($A29),[2]acpsa_table2_indOutput_2019!$B$2:$B$46,0),MATCH(D$3,[2]acpsa_table2_indOutput_2019!$C$1:$I$1,0)),0)</f>
        <v>1371353</v>
      </c>
      <c r="E29" s="81">
        <f>ROUND(INDEX([2]acpsa_table2_indOutput_2019!$C$2:$I$46,MATCH(TRIM($A29),[2]acpsa_table2_indOutput_2019!$B$2:$B$46,0),MATCH(E$3,[2]acpsa_table2_indOutput_2019!$C$1:$I$1,0)),3)</f>
        <v>8.4000000000000005E-2</v>
      </c>
      <c r="F29" s="80">
        <f>ROUND(INDEX([2]acpsa_table2_indOutput_2019!$C$2:$I$46,MATCH(TRIM($A29),[2]acpsa_table2_indOutput_2019!$B$2:$B$46,0),MATCH(F$3,[2]acpsa_table2_indOutput_2019!$C$1:$I$1,0)),0)</f>
        <v>157180</v>
      </c>
      <c r="G29" s="82">
        <f>ROUND(INDEX([2]acpsa_table2_indOutput_2019!$C$2:$I$46,MATCH(TRIM($A29),[2]acpsa_table2_indOutput_2019!$B$2:$B$46,0),MATCH(G$3,[2]acpsa_table2_indOutput_2019!$C$1:$I$1,0)),0)</f>
        <v>42299</v>
      </c>
      <c r="H29" s="82">
        <f>ROUND(INDEX([2]acpsa_table2_indOutput_2019!$C$2:$I$46,MATCH(TRIM($A29),[2]acpsa_table2_indOutput_2019!$B$2:$B$46,0),MATCH(H$3,[2]acpsa_table2_indOutput_2019!$C$1:$I$1,0)),0)</f>
        <v>114881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f>ROUND(INDEX([2]acpsa_table2_indOutput_2019!$C$2:$I$46,MATCH(TRIM($A30),[2]acpsa_table2_indOutput_2019!$B$2:$B$46,0),MATCH(B$3,[2]acpsa_table2_indOutput_2019!$C$1:$I$1,0)),0)</f>
        <v>70192</v>
      </c>
      <c r="C30" s="40">
        <f>ROUND(INDEX([2]acpsa_table2_indOutput_2019!$C$2:$I$46,MATCH(TRIM($A30),[2]acpsa_table2_indOutput_2019!$B$2:$B$46,0),MATCH(C$3,[2]acpsa_table2_indOutput_2019!$C$1:$I$1,0)),0)</f>
        <v>42219</v>
      </c>
      <c r="D30" s="80">
        <f>ROUND(INDEX([2]acpsa_table2_indOutput_2019!$C$2:$I$46,MATCH(TRIM($A30),[2]acpsa_table2_indOutput_2019!$B$2:$B$46,0),MATCH(D$3,[2]acpsa_table2_indOutput_2019!$C$1:$I$1,0)),0)</f>
        <v>27973</v>
      </c>
      <c r="E30" s="81">
        <f>ROUND(INDEX([2]acpsa_table2_indOutput_2019!$C$2:$I$46,MATCH(TRIM($A30),[2]acpsa_table2_indOutput_2019!$B$2:$B$46,0),MATCH(E$3,[2]acpsa_table2_indOutput_2019!$C$1:$I$1,0)),3)</f>
        <v>2.7E-2</v>
      </c>
      <c r="F30" s="80">
        <f>ROUND(INDEX([2]acpsa_table2_indOutput_2019!$C$2:$I$46,MATCH(TRIM($A30),[2]acpsa_table2_indOutput_2019!$B$2:$B$46,0),MATCH(F$3,[2]acpsa_table2_indOutput_2019!$C$1:$I$1,0)),0)</f>
        <v>1892</v>
      </c>
      <c r="G30" s="82">
        <f>ROUND(INDEX([2]acpsa_table2_indOutput_2019!$C$2:$I$46,MATCH(TRIM($A30),[2]acpsa_table2_indOutput_2019!$B$2:$B$46,0),MATCH(G$3,[2]acpsa_table2_indOutput_2019!$C$1:$I$1,0)),0)</f>
        <v>1138</v>
      </c>
      <c r="H30" s="82">
        <f>ROUND(INDEX([2]acpsa_table2_indOutput_2019!$C$2:$I$46,MATCH(TRIM($A30),[2]acpsa_table2_indOutput_2019!$B$2:$B$46,0),MATCH(H$3,[2]acpsa_table2_indOutput_2019!$C$1:$I$1,0)),0)</f>
        <v>754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f>ROUND(INDEX([2]acpsa_table2_indOutput_2019!$C$2:$I$46,MATCH(TRIM($A31),[2]acpsa_table2_indOutput_2019!$B$2:$B$46,0),MATCH(B$3,[2]acpsa_table2_indOutput_2019!$C$1:$I$1,0)),0)</f>
        <v>1385425</v>
      </c>
      <c r="C31" s="40">
        <f>ROUND(INDEX([2]acpsa_table2_indOutput_2019!$C$2:$I$46,MATCH(TRIM($A31),[2]acpsa_table2_indOutput_2019!$B$2:$B$46,0),MATCH(C$3,[2]acpsa_table2_indOutput_2019!$C$1:$I$1,0)),0)</f>
        <v>583627</v>
      </c>
      <c r="D31" s="80">
        <f>ROUND(INDEX([2]acpsa_table2_indOutput_2019!$C$2:$I$46,MATCH(TRIM($A31),[2]acpsa_table2_indOutput_2019!$B$2:$B$46,0),MATCH(D$3,[2]acpsa_table2_indOutput_2019!$C$1:$I$1,0)),0)</f>
        <v>801798</v>
      </c>
      <c r="E31" s="81"/>
      <c r="F31" s="80">
        <f>ROUND(INDEX([2]acpsa_table2_indOutput_2019!$C$2:$I$46,MATCH(TRIM($A31),[2]acpsa_table2_indOutput_2019!$B$2:$B$46,0),MATCH(F$3,[2]acpsa_table2_indOutput_2019!$C$1:$I$1,0)),0)</f>
        <v>792414</v>
      </c>
      <c r="G31" s="82">
        <f>ROUND(INDEX([2]acpsa_table2_indOutput_2019!$C$2:$I$46,MATCH(TRIM($A31),[2]acpsa_table2_indOutput_2019!$B$2:$B$46,0),MATCH(G$3,[2]acpsa_table2_indOutput_2019!$C$1:$I$1,0)),0)</f>
        <v>342657</v>
      </c>
      <c r="H31" s="82">
        <f>ROUND(INDEX([2]acpsa_table2_indOutput_2019!$C$2:$I$46,MATCH(TRIM($A31),[2]acpsa_table2_indOutput_2019!$B$2:$B$46,0),MATCH(H$3,[2]acpsa_table2_indOutput_2019!$C$1:$I$1,0)),0)</f>
        <v>449757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f>ROUND(INDEX([2]acpsa_table2_indOutput_2019!$C$2:$I$46,MATCH(TRIM($A32),[2]acpsa_table2_indOutput_2019!$B$2:$B$46,0),MATCH(B$3,[2]acpsa_table2_indOutput_2019!$C$1:$I$1,0)),0)</f>
        <v>414050</v>
      </c>
      <c r="C32" s="40">
        <f>ROUND(INDEX([2]acpsa_table2_indOutput_2019!$C$2:$I$46,MATCH(TRIM($A32),[2]acpsa_table2_indOutput_2019!$B$2:$B$46,0),MATCH(C$3,[2]acpsa_table2_indOutput_2019!$C$1:$I$1,0)),0)</f>
        <v>138616</v>
      </c>
      <c r="D32" s="80">
        <f>ROUND(INDEX([2]acpsa_table2_indOutput_2019!$C$2:$I$46,MATCH(TRIM($A32),[2]acpsa_table2_indOutput_2019!$B$2:$B$46,0),MATCH(D$3,[2]acpsa_table2_indOutput_2019!$C$1:$I$1,0)),0)</f>
        <v>275435</v>
      </c>
      <c r="E32" s="81">
        <f>ROUND(INDEX([2]acpsa_table2_indOutput_2019!$C$2:$I$46,MATCH(TRIM($A32),[2]acpsa_table2_indOutput_2019!$B$2:$B$46,0),MATCH(E$3,[2]acpsa_table2_indOutput_2019!$C$1:$I$1,0)),3)</f>
        <v>0.34399999999999997</v>
      </c>
      <c r="F32" s="80">
        <f>ROUND(INDEX([2]acpsa_table2_indOutput_2019!$C$2:$I$46,MATCH(TRIM($A32),[2]acpsa_table2_indOutput_2019!$B$2:$B$46,0),MATCH(F$3,[2]acpsa_table2_indOutput_2019!$C$1:$I$1,0)),0)</f>
        <v>142502</v>
      </c>
      <c r="G32" s="82">
        <f>ROUND(INDEX([2]acpsa_table2_indOutput_2019!$C$2:$I$46,MATCH(TRIM($A32),[2]acpsa_table2_indOutput_2019!$B$2:$B$46,0),MATCH(G$3,[2]acpsa_table2_indOutput_2019!$C$1:$I$1,0)),0)</f>
        <v>47707</v>
      </c>
      <c r="H32" s="82">
        <f>ROUND(INDEX([2]acpsa_table2_indOutput_2019!$C$2:$I$46,MATCH(TRIM($A32),[2]acpsa_table2_indOutput_2019!$B$2:$B$46,0),MATCH(H$3,[2]acpsa_table2_indOutput_2019!$C$1:$I$1,0)),0)</f>
        <v>94795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f>ROUND(INDEX([2]acpsa_table2_indOutput_2019!$C$2:$I$46,MATCH(TRIM($A33),[2]acpsa_table2_indOutput_2019!$B$2:$B$46,0),MATCH(B$3,[2]acpsa_table2_indOutput_2019!$C$1:$I$1,0)),0)</f>
        <v>144893</v>
      </c>
      <c r="C33" s="40">
        <f>ROUND(INDEX([2]acpsa_table2_indOutput_2019!$C$2:$I$46,MATCH(TRIM($A33),[2]acpsa_table2_indOutput_2019!$B$2:$B$46,0),MATCH(C$3,[2]acpsa_table2_indOutput_2019!$C$1:$I$1,0)),0)</f>
        <v>70302</v>
      </c>
      <c r="D33" s="80">
        <f>ROUND(INDEX([2]acpsa_table2_indOutput_2019!$C$2:$I$46,MATCH(TRIM($A33),[2]acpsa_table2_indOutput_2019!$B$2:$B$46,0),MATCH(D$3,[2]acpsa_table2_indOutput_2019!$C$1:$I$1,0)),0)</f>
        <v>74591</v>
      </c>
      <c r="E33" s="81">
        <f>ROUND(INDEX([2]acpsa_table2_indOutput_2019!$C$2:$I$46,MATCH(TRIM($A33),[2]acpsa_table2_indOutput_2019!$B$2:$B$46,0),MATCH(E$3,[2]acpsa_table2_indOutput_2019!$C$1:$I$1,0)),3)</f>
        <v>0.98099999999999998</v>
      </c>
      <c r="F33" s="80">
        <f>ROUND(INDEX([2]acpsa_table2_indOutput_2019!$C$2:$I$46,MATCH(TRIM($A33),[2]acpsa_table2_indOutput_2019!$B$2:$B$46,0),MATCH(F$3,[2]acpsa_table2_indOutput_2019!$C$1:$I$1,0)),0)</f>
        <v>142094</v>
      </c>
      <c r="G33" s="82">
        <f>ROUND(INDEX([2]acpsa_table2_indOutput_2019!$C$2:$I$46,MATCH(TRIM($A33),[2]acpsa_table2_indOutput_2019!$B$2:$B$46,0),MATCH(G$3,[2]acpsa_table2_indOutput_2019!$C$1:$I$1,0)),0)</f>
        <v>68944</v>
      </c>
      <c r="H33" s="82">
        <f>ROUND(INDEX([2]acpsa_table2_indOutput_2019!$C$2:$I$46,MATCH(TRIM($A33),[2]acpsa_table2_indOutput_2019!$B$2:$B$46,0),MATCH(H$3,[2]acpsa_table2_indOutput_2019!$C$1:$I$1,0)),0)</f>
        <v>73150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f>ROUND(INDEX([2]acpsa_table2_indOutput_2019!$C$2:$I$46,MATCH(TRIM($A34),[2]acpsa_table2_indOutput_2019!$B$2:$B$46,0),MATCH(B$3,[2]acpsa_table2_indOutput_2019!$C$1:$I$1,0)),0)</f>
        <v>21997</v>
      </c>
      <c r="C34" s="40">
        <f>ROUND(INDEX([2]acpsa_table2_indOutput_2019!$C$2:$I$46,MATCH(TRIM($A34),[2]acpsa_table2_indOutput_2019!$B$2:$B$46,0),MATCH(C$3,[2]acpsa_table2_indOutput_2019!$C$1:$I$1,0)),0)</f>
        <v>8078</v>
      </c>
      <c r="D34" s="80">
        <f>ROUND(INDEX([2]acpsa_table2_indOutput_2019!$C$2:$I$46,MATCH(TRIM($A34),[2]acpsa_table2_indOutput_2019!$B$2:$B$46,0),MATCH(D$3,[2]acpsa_table2_indOutput_2019!$C$1:$I$1,0)),0)</f>
        <v>13919</v>
      </c>
      <c r="E34" s="81">
        <f>ROUND(INDEX([2]acpsa_table2_indOutput_2019!$C$2:$I$46,MATCH(TRIM($A34),[2]acpsa_table2_indOutput_2019!$B$2:$B$46,0),MATCH(E$3,[2]acpsa_table2_indOutput_2019!$C$1:$I$1,0)),3)</f>
        <v>0.99199999999999999</v>
      </c>
      <c r="F34" s="80">
        <f>ROUND(INDEX([2]acpsa_table2_indOutput_2019!$C$2:$I$46,MATCH(TRIM($A34),[2]acpsa_table2_indOutput_2019!$B$2:$B$46,0),MATCH(F$3,[2]acpsa_table2_indOutput_2019!$C$1:$I$1,0)),0)</f>
        <v>21816</v>
      </c>
      <c r="G34" s="82">
        <f>ROUND(INDEX([2]acpsa_table2_indOutput_2019!$C$2:$I$46,MATCH(TRIM($A34),[2]acpsa_table2_indOutput_2019!$B$2:$B$46,0),MATCH(G$3,[2]acpsa_table2_indOutput_2019!$C$1:$I$1,0)),0)</f>
        <v>8011</v>
      </c>
      <c r="H34" s="82">
        <f>ROUND(INDEX([2]acpsa_table2_indOutput_2019!$C$2:$I$46,MATCH(TRIM($A34),[2]acpsa_table2_indOutput_2019!$B$2:$B$46,0),MATCH(H$3,[2]acpsa_table2_indOutput_2019!$C$1:$I$1,0)),0)</f>
        <v>13805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f>ROUND(INDEX([2]acpsa_table2_indOutput_2019!$C$2:$I$46,MATCH(TRIM($A35),[2]acpsa_table2_indOutput_2019!$B$2:$B$46,0),MATCH(B$3,[2]acpsa_table2_indOutput_2019!$C$1:$I$1,0)),0)</f>
        <v>558206</v>
      </c>
      <c r="C35" s="40">
        <f>ROUND(INDEX([2]acpsa_table2_indOutput_2019!$C$2:$I$46,MATCH(TRIM($A35),[2]acpsa_table2_indOutput_2019!$B$2:$B$46,0),MATCH(C$3,[2]acpsa_table2_indOutput_2019!$C$1:$I$1,0)),0)</f>
        <v>264447</v>
      </c>
      <c r="D35" s="80">
        <f>ROUND(INDEX([2]acpsa_table2_indOutput_2019!$C$2:$I$46,MATCH(TRIM($A35),[2]acpsa_table2_indOutput_2019!$B$2:$B$46,0),MATCH(D$3,[2]acpsa_table2_indOutput_2019!$C$1:$I$1,0)),0)</f>
        <v>293759</v>
      </c>
      <c r="E35" s="81">
        <f>ROUND(INDEX([2]acpsa_table2_indOutput_2019!$C$2:$I$46,MATCH(TRIM($A35),[2]acpsa_table2_indOutput_2019!$B$2:$B$46,0),MATCH(E$3,[2]acpsa_table2_indOutput_2019!$C$1:$I$1,0)),3)</f>
        <v>0.498</v>
      </c>
      <c r="F35" s="80">
        <f>ROUND(INDEX([2]acpsa_table2_indOutput_2019!$C$2:$I$46,MATCH(TRIM($A35),[2]acpsa_table2_indOutput_2019!$B$2:$B$46,0),MATCH(F$3,[2]acpsa_table2_indOutput_2019!$C$1:$I$1,0)),0)</f>
        <v>277858</v>
      </c>
      <c r="G35" s="82">
        <f>ROUND(INDEX([2]acpsa_table2_indOutput_2019!$C$2:$I$46,MATCH(TRIM($A35),[2]acpsa_table2_indOutput_2019!$B$2:$B$46,0),MATCH(G$3,[2]acpsa_table2_indOutput_2019!$C$1:$I$1,0)),0)</f>
        <v>131634</v>
      </c>
      <c r="H35" s="82">
        <f>ROUND(INDEX([2]acpsa_table2_indOutput_2019!$C$2:$I$46,MATCH(TRIM($A35),[2]acpsa_table2_indOutput_2019!$B$2:$B$46,0),MATCH(H$3,[2]acpsa_table2_indOutput_2019!$C$1:$I$1,0)),0)</f>
        <v>146224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f>ROUND(INDEX([2]acpsa_table2_indOutput_2019!$C$2:$I$46,MATCH(TRIM($A36),[2]acpsa_table2_indOutput_2019!$B$2:$B$46,0),MATCH(B$3,[2]acpsa_table2_indOutput_2019!$C$1:$I$1,0)),0)</f>
        <v>246279</v>
      </c>
      <c r="C36" s="40">
        <f>ROUND(INDEX([2]acpsa_table2_indOutput_2019!$C$2:$I$46,MATCH(TRIM($A36),[2]acpsa_table2_indOutput_2019!$B$2:$B$46,0),MATCH(C$3,[2]acpsa_table2_indOutput_2019!$C$1:$I$1,0)),0)</f>
        <v>102184</v>
      </c>
      <c r="D36" s="80">
        <f>ROUND(INDEX([2]acpsa_table2_indOutput_2019!$C$2:$I$46,MATCH(TRIM($A36),[2]acpsa_table2_indOutput_2019!$B$2:$B$46,0),MATCH(D$3,[2]acpsa_table2_indOutput_2019!$C$1:$I$1,0)),0)</f>
        <v>144095</v>
      </c>
      <c r="E36" s="81">
        <f>ROUND(INDEX([2]acpsa_table2_indOutput_2019!$C$2:$I$46,MATCH(TRIM($A36),[2]acpsa_table2_indOutput_2019!$B$2:$B$46,0),MATCH(E$3,[2]acpsa_table2_indOutput_2019!$C$1:$I$1,0)),3)</f>
        <v>0.84499999999999997</v>
      </c>
      <c r="F36" s="80">
        <f>ROUND(INDEX([2]acpsa_table2_indOutput_2019!$C$2:$I$46,MATCH(TRIM($A36),[2]acpsa_table2_indOutput_2019!$B$2:$B$46,0),MATCH(F$3,[2]acpsa_table2_indOutput_2019!$C$1:$I$1,0)),0)</f>
        <v>208143</v>
      </c>
      <c r="G36" s="82">
        <f>ROUND(INDEX([2]acpsa_table2_indOutput_2019!$C$2:$I$46,MATCH(TRIM($A36),[2]acpsa_table2_indOutput_2019!$B$2:$B$46,0),MATCH(G$3,[2]acpsa_table2_indOutput_2019!$C$1:$I$1,0)),0)</f>
        <v>86361</v>
      </c>
      <c r="H36" s="82">
        <f>ROUND(INDEX([2]acpsa_table2_indOutput_2019!$C$2:$I$46,MATCH(TRIM($A36),[2]acpsa_table2_indOutput_2019!$B$2:$B$46,0),MATCH(H$3,[2]acpsa_table2_indOutput_2019!$C$1:$I$1,0)),0)</f>
        <v>121782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f>ROUND(INDEX([2]acpsa_table2_indOutput_2019!$C$2:$I$46,MATCH(TRIM($A37),[2]acpsa_table2_indOutput_2019!$B$2:$B$46,0),MATCH(B$3,[2]acpsa_table2_indOutput_2019!$C$1:$I$1,0)),0)</f>
        <v>195154</v>
      </c>
      <c r="C37" s="40">
        <f>ROUND(INDEX([2]acpsa_table2_indOutput_2019!$C$2:$I$46,MATCH(TRIM($A37),[2]acpsa_table2_indOutput_2019!$B$2:$B$46,0),MATCH(C$3,[2]acpsa_table2_indOutput_2019!$C$1:$I$1,0)),0)</f>
        <v>101757</v>
      </c>
      <c r="D37" s="80">
        <f>ROUND(INDEX([2]acpsa_table2_indOutput_2019!$C$2:$I$46,MATCH(TRIM($A37),[2]acpsa_table2_indOutput_2019!$B$2:$B$46,0),MATCH(D$3,[2]acpsa_table2_indOutput_2019!$C$1:$I$1,0)),0)</f>
        <v>93397</v>
      </c>
      <c r="E37" s="81"/>
      <c r="F37" s="80">
        <f>ROUND(INDEX([2]acpsa_table2_indOutput_2019!$C$2:$I$46,MATCH(TRIM($A37),[2]acpsa_table2_indOutput_2019!$B$2:$B$46,0),MATCH(F$3,[2]acpsa_table2_indOutput_2019!$C$1:$I$1,0)),0)</f>
        <v>36138</v>
      </c>
      <c r="G37" s="82">
        <f>ROUND(INDEX([2]acpsa_table2_indOutput_2019!$C$2:$I$46,MATCH(TRIM($A37),[2]acpsa_table2_indOutput_2019!$B$2:$B$46,0),MATCH(G$3,[2]acpsa_table2_indOutput_2019!$C$1:$I$1,0)),0)</f>
        <v>19233</v>
      </c>
      <c r="H37" s="82">
        <f>ROUND(INDEX([2]acpsa_table2_indOutput_2019!$C$2:$I$46,MATCH(TRIM($A37),[2]acpsa_table2_indOutput_2019!$B$2:$B$46,0),MATCH(H$3,[2]acpsa_table2_indOutput_2019!$C$1:$I$1,0)),0)</f>
        <v>16906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f>ROUND(INDEX([2]acpsa_table2_indOutput_2019!$C$2:$I$46,MATCH(TRIM($A38),[2]acpsa_table2_indOutput_2019!$B$2:$B$46,0),MATCH(B$3,[2]acpsa_table2_indOutput_2019!$C$1:$I$1,0)),0)</f>
        <v>7719</v>
      </c>
      <c r="C38" s="40">
        <f>ROUND(INDEX([2]acpsa_table2_indOutput_2019!$C$2:$I$46,MATCH(TRIM($A38),[2]acpsa_table2_indOutput_2019!$B$2:$B$46,0),MATCH(C$3,[2]acpsa_table2_indOutput_2019!$C$1:$I$1,0)),0)</f>
        <v>4526</v>
      </c>
      <c r="D38" s="80">
        <f>ROUND(INDEX([2]acpsa_table2_indOutput_2019!$C$2:$I$46,MATCH(TRIM($A38),[2]acpsa_table2_indOutput_2019!$B$2:$B$46,0),MATCH(D$3,[2]acpsa_table2_indOutput_2019!$C$1:$I$1,0)),0)</f>
        <v>3192</v>
      </c>
      <c r="E38" s="81">
        <f>ROUND(INDEX([2]acpsa_table2_indOutput_2019!$C$2:$I$46,MATCH(TRIM($A38),[2]acpsa_table2_indOutput_2019!$B$2:$B$46,0),MATCH(E$3,[2]acpsa_table2_indOutput_2019!$C$1:$I$1,0)),3)</f>
        <v>0.91</v>
      </c>
      <c r="F38" s="80">
        <f>ROUND(INDEX([2]acpsa_table2_indOutput_2019!$C$2:$I$46,MATCH(TRIM($A38),[2]acpsa_table2_indOutput_2019!$B$2:$B$46,0),MATCH(F$3,[2]acpsa_table2_indOutput_2019!$C$1:$I$1,0)),0)</f>
        <v>7022</v>
      </c>
      <c r="G38" s="82">
        <f>ROUND(INDEX([2]acpsa_table2_indOutput_2019!$C$2:$I$46,MATCH(TRIM($A38),[2]acpsa_table2_indOutput_2019!$B$2:$B$46,0),MATCH(G$3,[2]acpsa_table2_indOutput_2019!$C$1:$I$1,0)),0)</f>
        <v>4118</v>
      </c>
      <c r="H38" s="82">
        <f>ROUND(INDEX([2]acpsa_table2_indOutput_2019!$C$2:$I$46,MATCH(TRIM($A38),[2]acpsa_table2_indOutput_2019!$B$2:$B$46,0),MATCH(H$3,[2]acpsa_table2_indOutput_2019!$C$1:$I$1,0)),0)</f>
        <v>2904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f>ROUND(INDEX([2]acpsa_table2_indOutput_2019!$C$2:$I$46,MATCH(TRIM($A39),[2]acpsa_table2_indOutput_2019!$B$2:$B$46,0),MATCH(B$3,[2]acpsa_table2_indOutput_2019!$C$1:$I$1,0)),0)</f>
        <v>81016</v>
      </c>
      <c r="C39" s="40">
        <f>ROUND(INDEX([2]acpsa_table2_indOutput_2019!$C$2:$I$46,MATCH(TRIM($A39),[2]acpsa_table2_indOutput_2019!$B$2:$B$46,0),MATCH(C$3,[2]acpsa_table2_indOutput_2019!$C$1:$I$1,0)),0)</f>
        <v>39518</v>
      </c>
      <c r="D39" s="80">
        <f>ROUND(INDEX([2]acpsa_table2_indOutput_2019!$C$2:$I$46,MATCH(TRIM($A39),[2]acpsa_table2_indOutput_2019!$B$2:$B$46,0),MATCH(D$3,[2]acpsa_table2_indOutput_2019!$C$1:$I$1,0)),0)</f>
        <v>41498</v>
      </c>
      <c r="E39" s="81">
        <f>ROUND(INDEX([2]acpsa_table2_indOutput_2019!$C$2:$I$46,MATCH(TRIM($A39),[2]acpsa_table2_indOutput_2019!$B$2:$B$46,0),MATCH(E$3,[2]acpsa_table2_indOutput_2019!$C$1:$I$1,0)),3)</f>
        <v>0.14799999999999999</v>
      </c>
      <c r="F39" s="80">
        <f>ROUND(INDEX([2]acpsa_table2_indOutput_2019!$C$2:$I$46,MATCH(TRIM($A39),[2]acpsa_table2_indOutput_2019!$B$2:$B$46,0),MATCH(F$3,[2]acpsa_table2_indOutput_2019!$C$1:$I$1,0)),0)</f>
        <v>11975</v>
      </c>
      <c r="G39" s="82">
        <f>ROUND(INDEX([2]acpsa_table2_indOutput_2019!$C$2:$I$46,MATCH(TRIM($A39),[2]acpsa_table2_indOutput_2019!$B$2:$B$46,0),MATCH(G$3,[2]acpsa_table2_indOutput_2019!$C$1:$I$1,0)),0)</f>
        <v>5841</v>
      </c>
      <c r="H39" s="82">
        <f>ROUND(INDEX([2]acpsa_table2_indOutput_2019!$C$2:$I$46,MATCH(TRIM($A39),[2]acpsa_table2_indOutput_2019!$B$2:$B$46,0),MATCH(H$3,[2]acpsa_table2_indOutput_2019!$C$1:$I$1,0)),0)</f>
        <v>6134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f>ROUND(INDEX([2]acpsa_table2_indOutput_2019!$C$2:$I$46,MATCH(TRIM($A40),[2]acpsa_table2_indOutput_2019!$B$2:$B$46,0),MATCH(B$3,[2]acpsa_table2_indOutput_2019!$C$1:$I$1,0)),0)</f>
        <v>2238</v>
      </c>
      <c r="C40" s="40">
        <f>ROUND(INDEX([2]acpsa_table2_indOutput_2019!$C$2:$I$46,MATCH(TRIM($A40),[2]acpsa_table2_indOutput_2019!$B$2:$B$46,0),MATCH(C$3,[2]acpsa_table2_indOutput_2019!$C$1:$I$1,0)),0)</f>
        <v>1176</v>
      </c>
      <c r="D40" s="80">
        <f>ROUND(INDEX([2]acpsa_table2_indOutput_2019!$C$2:$I$46,MATCH(TRIM($A40),[2]acpsa_table2_indOutput_2019!$B$2:$B$46,0),MATCH(D$3,[2]acpsa_table2_indOutput_2019!$C$1:$I$1,0)),0)</f>
        <v>1062</v>
      </c>
      <c r="E40" s="81">
        <f>ROUND(INDEX([2]acpsa_table2_indOutput_2019!$C$2:$I$46,MATCH(TRIM($A40),[2]acpsa_table2_indOutput_2019!$B$2:$B$46,0),MATCH(E$3,[2]acpsa_table2_indOutput_2019!$C$1:$I$1,0)),3)</f>
        <v>0.91800000000000004</v>
      </c>
      <c r="F40" s="80">
        <f>ROUND(INDEX([2]acpsa_table2_indOutput_2019!$C$2:$I$46,MATCH(TRIM($A40),[2]acpsa_table2_indOutput_2019!$B$2:$B$46,0),MATCH(F$3,[2]acpsa_table2_indOutput_2019!$C$1:$I$1,0)),0)</f>
        <v>2055</v>
      </c>
      <c r="G40" s="82">
        <f>ROUND(INDEX([2]acpsa_table2_indOutput_2019!$C$2:$I$46,MATCH(TRIM($A40),[2]acpsa_table2_indOutput_2019!$B$2:$B$46,0),MATCH(G$3,[2]acpsa_table2_indOutput_2019!$C$1:$I$1,0)),0)</f>
        <v>1080</v>
      </c>
      <c r="H40" s="82">
        <f>ROUND(INDEX([2]acpsa_table2_indOutput_2019!$C$2:$I$46,MATCH(TRIM($A40),[2]acpsa_table2_indOutput_2019!$B$2:$B$46,0),MATCH(H$3,[2]acpsa_table2_indOutput_2019!$C$1:$I$1,0)),0)</f>
        <v>975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f>ROUND(INDEX([2]acpsa_table2_indOutput_2019!$C$2:$I$46,MATCH(TRIM($A41),[2]acpsa_table2_indOutput_2019!$B$2:$B$46,0),MATCH(B$3,[2]acpsa_table2_indOutput_2019!$C$1:$I$1,0)),0)</f>
        <v>58923</v>
      </c>
      <c r="C41" s="40">
        <f>ROUND(INDEX([2]acpsa_table2_indOutput_2019!$C$2:$I$46,MATCH(TRIM($A41),[2]acpsa_table2_indOutput_2019!$B$2:$B$46,0),MATCH(C$3,[2]acpsa_table2_indOutput_2019!$C$1:$I$1,0)),0)</f>
        <v>33792</v>
      </c>
      <c r="D41" s="80">
        <f>ROUND(INDEX([2]acpsa_table2_indOutput_2019!$C$2:$I$46,MATCH(TRIM($A41),[2]acpsa_table2_indOutput_2019!$B$2:$B$46,0),MATCH(D$3,[2]acpsa_table2_indOutput_2019!$C$1:$I$1,0)),0)</f>
        <v>25131</v>
      </c>
      <c r="E41" s="81">
        <f>ROUND(INDEX([2]acpsa_table2_indOutput_2019!$C$2:$I$46,MATCH(TRIM($A41),[2]acpsa_table2_indOutput_2019!$B$2:$B$46,0),MATCH(E$3,[2]acpsa_table2_indOutput_2019!$C$1:$I$1,0)),3)</f>
        <v>0.14599999999999999</v>
      </c>
      <c r="F41" s="80">
        <f>ROUND(INDEX([2]acpsa_table2_indOutput_2019!$C$2:$I$46,MATCH(TRIM($A41),[2]acpsa_table2_indOutput_2019!$B$2:$B$46,0),MATCH(F$3,[2]acpsa_table2_indOutput_2019!$C$1:$I$1,0)),0)</f>
        <v>8629</v>
      </c>
      <c r="G41" s="82">
        <f>ROUND(INDEX([2]acpsa_table2_indOutput_2019!$C$2:$I$46,MATCH(TRIM($A41),[2]acpsa_table2_indOutput_2019!$B$2:$B$46,0),MATCH(G$3,[2]acpsa_table2_indOutput_2019!$C$1:$I$1,0)),0)</f>
        <v>4949</v>
      </c>
      <c r="H41" s="82">
        <f>ROUND(INDEX([2]acpsa_table2_indOutput_2019!$C$2:$I$46,MATCH(TRIM($A41),[2]acpsa_table2_indOutput_2019!$B$2:$B$46,0),MATCH(H$3,[2]acpsa_table2_indOutput_2019!$C$1:$I$1,0)),0)</f>
        <v>3680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f>ROUND(INDEX([2]acpsa_table2_indOutput_2019!$C$2:$I$46,MATCH(TRIM($A42),[2]acpsa_table2_indOutput_2019!$B$2:$B$46,0),MATCH(B$3,[2]acpsa_table2_indOutput_2019!$C$1:$I$1,0)),0)</f>
        <v>45259</v>
      </c>
      <c r="C42" s="40">
        <f>ROUND(INDEX([2]acpsa_table2_indOutput_2019!$C$2:$I$46,MATCH(TRIM($A42),[2]acpsa_table2_indOutput_2019!$B$2:$B$46,0),MATCH(C$3,[2]acpsa_table2_indOutput_2019!$C$1:$I$1,0)),0)</f>
        <v>22745</v>
      </c>
      <c r="D42" s="80">
        <f>ROUND(INDEX([2]acpsa_table2_indOutput_2019!$C$2:$I$46,MATCH(TRIM($A42),[2]acpsa_table2_indOutput_2019!$B$2:$B$46,0),MATCH(D$3,[2]acpsa_table2_indOutput_2019!$C$1:$I$1,0)),0)</f>
        <v>22513</v>
      </c>
      <c r="E42" s="81">
        <f>ROUND(INDEX([2]acpsa_table2_indOutput_2019!$C$2:$I$46,MATCH(TRIM($A42),[2]acpsa_table2_indOutput_2019!$B$2:$B$46,0),MATCH(E$3,[2]acpsa_table2_indOutput_2019!$C$1:$I$1,0)),3)</f>
        <v>0.14299999999999999</v>
      </c>
      <c r="F42" s="80">
        <f>ROUND(INDEX([2]acpsa_table2_indOutput_2019!$C$2:$I$46,MATCH(TRIM($A42),[2]acpsa_table2_indOutput_2019!$B$2:$B$46,0),MATCH(F$3,[2]acpsa_table2_indOutput_2019!$C$1:$I$1,0)),0)</f>
        <v>6456</v>
      </c>
      <c r="G42" s="82">
        <f>ROUND(INDEX([2]acpsa_table2_indOutput_2019!$C$2:$I$46,MATCH(TRIM($A42),[2]acpsa_table2_indOutput_2019!$B$2:$B$46,0),MATCH(G$3,[2]acpsa_table2_indOutput_2019!$C$1:$I$1,0)),0)</f>
        <v>3245</v>
      </c>
      <c r="H42" s="82">
        <f>ROUND(INDEX([2]acpsa_table2_indOutput_2019!$C$2:$I$46,MATCH(TRIM($A42),[2]acpsa_table2_indOutput_2019!$B$2:$B$46,0),MATCH(H$3,[2]acpsa_table2_indOutput_2019!$C$1:$I$1,0)),0)</f>
        <v>3212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f>ROUND(INDEX([2]acpsa_table2_indOutput_2019!$C$2:$I$46,MATCH(TRIM($A43),[2]acpsa_table2_indOutput_2019!$B$2:$B$46,0),MATCH(B$3,[2]acpsa_table2_indOutput_2019!$C$1:$I$1,0)),0)</f>
        <v>137025</v>
      </c>
      <c r="C43" s="40">
        <f>ROUND(INDEX([2]acpsa_table2_indOutput_2019!$C$2:$I$46,MATCH(TRIM($A43),[2]acpsa_table2_indOutput_2019!$B$2:$B$46,0),MATCH(C$3,[2]acpsa_table2_indOutput_2019!$C$1:$I$1,0)),0)</f>
        <v>54066</v>
      </c>
      <c r="D43" s="80">
        <f>ROUND(INDEX([2]acpsa_table2_indOutput_2019!$C$2:$I$46,MATCH(TRIM($A43),[2]acpsa_table2_indOutput_2019!$B$2:$B$46,0),MATCH(D$3,[2]acpsa_table2_indOutput_2019!$C$1:$I$1,0)),0)</f>
        <v>82959</v>
      </c>
      <c r="E43" s="81">
        <f>ROUND(INDEX([2]acpsa_table2_indOutput_2019!$C$2:$I$46,MATCH(TRIM($A43),[2]acpsa_table2_indOutput_2019!$B$2:$B$46,0),MATCH(E$3,[2]acpsa_table2_indOutput_2019!$C$1:$I$1,0)),3)</f>
        <v>0.218</v>
      </c>
      <c r="F43" s="80">
        <f>ROUND(INDEX([2]acpsa_table2_indOutput_2019!$C$2:$I$46,MATCH(TRIM($A43),[2]acpsa_table2_indOutput_2019!$B$2:$B$46,0),MATCH(F$3,[2]acpsa_table2_indOutput_2019!$C$1:$I$1,0)),0)</f>
        <v>29929</v>
      </c>
      <c r="G43" s="82">
        <f>ROUND(INDEX([2]acpsa_table2_indOutput_2019!$C$2:$I$46,MATCH(TRIM($A43),[2]acpsa_table2_indOutput_2019!$B$2:$B$46,0),MATCH(G$3,[2]acpsa_table2_indOutput_2019!$C$1:$I$1,0)),0)</f>
        <v>11809</v>
      </c>
      <c r="H43" s="82">
        <f>ROUND(INDEX([2]acpsa_table2_indOutput_2019!$C$2:$I$46,MATCH(TRIM($A43),[2]acpsa_table2_indOutput_2019!$B$2:$B$46,0),MATCH(H$3,[2]acpsa_table2_indOutput_2019!$C$1:$I$1,0)),0)</f>
        <v>18120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f>ROUND(INDEX([2]acpsa_table2_indOutput_2019!$C$2:$I$46,MATCH(TRIM($A44),[2]acpsa_table2_indOutput_2019!$B$2:$B$46,0),MATCH(B$3,[2]acpsa_table2_indOutput_2019!$C$1:$I$1,0)),0)</f>
        <v>27518107</v>
      </c>
      <c r="C44" s="38">
        <f>ROUND(INDEX([2]acpsa_table2_indOutput_2019!$C$2:$I$46,MATCH(TRIM($A44),[2]acpsa_table2_indOutput_2019!$B$2:$B$46,0),MATCH(C$3,[2]acpsa_table2_indOutput_2019!$C$1:$I$1,0)),0)</f>
        <v>12291929</v>
      </c>
      <c r="D44" s="77">
        <f>ROUND(INDEX([2]acpsa_table2_indOutput_2019!$C$2:$I$46,MATCH(TRIM($A44),[2]acpsa_table2_indOutput_2019!$B$2:$B$46,0),MATCH(D$3,[2]acpsa_table2_indOutput_2019!$C$1:$I$1,0)),0)</f>
        <v>15226179</v>
      </c>
      <c r="E44" s="78"/>
      <c r="F44" s="77">
        <f>ROUND(INDEX([2]acpsa_table2_indOutput_2019!$C$2:$I$46,MATCH(TRIM($A44),[2]acpsa_table2_indOutput_2019!$B$2:$B$46,0),MATCH(F$3,[2]acpsa_table2_indOutput_2019!$C$1:$I$1,0)),0)</f>
        <v>41204</v>
      </c>
      <c r="G44" s="79">
        <f>ROUND(INDEX([2]acpsa_table2_indOutput_2019!$C$2:$I$46,MATCH(TRIM($A44),[2]acpsa_table2_indOutput_2019!$B$2:$B$46,0),MATCH(G$3,[2]acpsa_table2_indOutput_2019!$C$1:$I$1,0)),0)</f>
        <v>18405</v>
      </c>
      <c r="H44" s="79">
        <f>ROUND(INDEX([2]acpsa_table2_indOutput_2019!$C$2:$I$46,MATCH(TRIM($A44),[2]acpsa_table2_indOutput_2019!$B$2:$B$46,0),MATCH(H$3,[2]acpsa_table2_indOutput_2019!$C$1:$I$1,0)),0)</f>
        <v>22799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f>ROUND(INDEX([2]acpsa_table2_indOutput_2019!$C$2:$I$46,MATCH(TRIM($A45),[2]acpsa_table2_indOutput_2019!$B$2:$B$46,0),MATCH(B$3,[2]acpsa_table2_indOutput_2019!$C$1:$I$1,0)),0)</f>
        <v>3381968</v>
      </c>
      <c r="C45" s="40">
        <f>ROUND(INDEX([2]acpsa_table2_indOutput_2019!$C$2:$I$46,MATCH(TRIM($A45),[2]acpsa_table2_indOutput_2019!$B$2:$B$46,0),MATCH(C$3,[2]acpsa_table2_indOutput_2019!$C$1:$I$1,0)),0)</f>
        <v>1514692</v>
      </c>
      <c r="D45" s="80">
        <f>ROUND(INDEX([2]acpsa_table2_indOutput_2019!$C$2:$I$46,MATCH(TRIM($A45),[2]acpsa_table2_indOutput_2019!$B$2:$B$46,0),MATCH(D$3,[2]acpsa_table2_indOutput_2019!$C$1:$I$1,0)),0)</f>
        <v>1867276</v>
      </c>
      <c r="E45" s="81">
        <f>ROUND(INDEX([2]acpsa_table2_indOutput_2019!$C$2:$I$46,MATCH(TRIM($A45),[2]acpsa_table2_indOutput_2019!$B$2:$B$46,0),MATCH(E$3,[2]acpsa_table2_indOutput_2019!$C$1:$I$1,0)),3)</f>
        <v>2.4E-2</v>
      </c>
      <c r="F45" s="80">
        <f>ROUND(INDEX([2]acpsa_table2_indOutput_2019!$C$2:$I$46,MATCH(TRIM($A45),[2]acpsa_table2_indOutput_2019!$B$2:$B$46,0),MATCH(F$3,[2]acpsa_table2_indOutput_2019!$C$1:$I$1,0)),0)</f>
        <v>81795</v>
      </c>
      <c r="G45" s="82">
        <f>ROUND(INDEX([2]acpsa_table2_indOutput_2019!$C$2:$I$46,MATCH(TRIM($A45),[2]acpsa_table2_indOutput_2019!$B$2:$B$46,0),MATCH(G$3,[2]acpsa_table2_indOutput_2019!$C$1:$I$1,0)),0)</f>
        <v>36634</v>
      </c>
      <c r="H45" s="82">
        <f>ROUND(INDEX([2]acpsa_table2_indOutput_2019!$C$2:$I$46,MATCH(TRIM($A45),[2]acpsa_table2_indOutput_2019!$B$2:$B$46,0),MATCH(H$3,[2]acpsa_table2_indOutput_2019!$C$1:$I$1,0)),0)</f>
        <v>45161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f>ROUND(INDEX([2]acpsa_table2_indOutput_2019!$C$2:$I$46,MATCH(TRIM($A46),[2]acpsa_table2_indOutput_2019!$B$2:$B$46,0),MATCH(B$3,[2]acpsa_table2_indOutput_2019!$C$1:$I$1,0)),0)</f>
        <v>1985772</v>
      </c>
      <c r="C46" s="40">
        <f>ROUND(INDEX([2]acpsa_table2_indOutput_2019!$C$2:$I$46,MATCH(TRIM($A46),[2]acpsa_table2_indOutput_2019!$B$2:$B$46,0),MATCH(C$3,[2]acpsa_table2_indOutput_2019!$C$1:$I$1,0)),0)</f>
        <v>708437</v>
      </c>
      <c r="D46" s="80">
        <f>ROUND(INDEX([2]acpsa_table2_indOutput_2019!$C$2:$I$46,MATCH(TRIM($A46),[2]acpsa_table2_indOutput_2019!$B$2:$B$46,0),MATCH(D$3,[2]acpsa_table2_indOutput_2019!$C$1:$I$1,0)),0)</f>
        <v>1277336</v>
      </c>
      <c r="E46" s="81">
        <f>ROUND(INDEX([2]acpsa_table2_indOutput_2019!$C$2:$I$46,MATCH(TRIM($A46),[2]acpsa_table2_indOutput_2019!$B$2:$B$46,0),MATCH(E$3,[2]acpsa_table2_indOutput_2019!$C$1:$I$1,0)),3)</f>
        <v>3.5999999999999997E-2</v>
      </c>
      <c r="F46" s="80">
        <f>ROUND(INDEX([2]acpsa_table2_indOutput_2019!$C$2:$I$46,MATCH(TRIM($A46),[2]acpsa_table2_indOutput_2019!$B$2:$B$46,0),MATCH(F$3,[2]acpsa_table2_indOutput_2019!$C$1:$I$1,0)),0)</f>
        <v>71283</v>
      </c>
      <c r="G46" s="82">
        <f>ROUND(INDEX([2]acpsa_table2_indOutput_2019!$C$2:$I$46,MATCH(TRIM($A46),[2]acpsa_table2_indOutput_2019!$B$2:$B$46,0),MATCH(G$3,[2]acpsa_table2_indOutput_2019!$C$1:$I$1,0)),0)</f>
        <v>25431</v>
      </c>
      <c r="H46" s="82">
        <f>ROUND(INDEX([2]acpsa_table2_indOutput_2019!$C$2:$I$46,MATCH(TRIM($A46),[2]acpsa_table2_indOutput_2019!$B$2:$B$46,0),MATCH(H$3,[2]acpsa_table2_indOutput_2019!$C$1:$I$1,0)),0)</f>
        <v>45852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f>ROUND(INDEX([2]acpsa_table2_indOutput_2019!$C$2:$I$46,MATCH(TRIM($A47),[2]acpsa_table2_indOutput_2019!$B$2:$B$46,0),MATCH(B$3,[2]acpsa_table2_indOutput_2019!$C$1:$I$1,0)),0)</f>
        <v>27518107</v>
      </c>
      <c r="C47" s="83">
        <f>ROUND(INDEX([2]acpsa_table2_indOutput_2019!$C$2:$I$46,MATCH(TRIM($A47),[2]acpsa_table2_indOutput_2019!$B$2:$B$46,0),MATCH(C$3,[2]acpsa_table2_indOutput_2019!$C$1:$I$1,0)),0)</f>
        <v>12291929</v>
      </c>
      <c r="D47" s="84">
        <f>ROUND(INDEX([2]acpsa_table2_indOutput_2019!$C$2:$I$46,MATCH(TRIM($A47),[2]acpsa_table2_indOutput_2019!$B$2:$B$46,0),MATCH(D$3,[2]acpsa_table2_indOutput_2019!$C$1:$I$1,0)),0)</f>
        <v>15226179</v>
      </c>
      <c r="E47" s="85">
        <f>ROUND(INDEX([2]acpsa_table2_indOutput_2019!$C$2:$I$46,MATCH(TRIM($A47),[2]acpsa_table2_indOutput_2019!$B$2:$B$46,0),MATCH(E$3,[2]acpsa_table2_indOutput_2019!$C$1:$I$1,0)),3)</f>
        <v>1E-3</v>
      </c>
      <c r="F47" s="84">
        <f>ROUND(INDEX([2]acpsa_table2_indOutput_2019!$C$2:$I$46,MATCH(TRIM($A47),[2]acpsa_table2_indOutput_2019!$B$2:$B$46,0),MATCH(F$3,[2]acpsa_table2_indOutput_2019!$C$1:$I$1,0)),0)</f>
        <v>41204</v>
      </c>
      <c r="G47" s="86">
        <f>ROUND(INDEX([2]acpsa_table2_indOutput_2019!$C$2:$I$46,MATCH(TRIM($A47),[2]acpsa_table2_indOutput_2019!$B$2:$B$46,0),MATCH(G$3,[2]acpsa_table2_indOutput_2019!$C$1:$I$1,0)),0)</f>
        <v>18405</v>
      </c>
      <c r="H47" s="86">
        <f>ROUND(INDEX([2]acpsa_table2_indOutput_2019!$C$2:$I$46,MATCH(TRIM($A47),[2]acpsa_table2_indOutput_2019!$B$2:$B$46,0),MATCH(H$3,[2]acpsa_table2_indOutput_2019!$C$1:$I$1,0)),0)</f>
        <v>22799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0" t="s">
        <v>138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2"/>
    </row>
    <row r="2" spans="1:21" x14ac:dyDescent="0.3">
      <c r="A2" s="133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5"/>
    </row>
    <row r="3" spans="1:21" x14ac:dyDescent="0.3">
      <c r="A3" s="129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29"/>
      <c r="J3" s="137" t="s">
        <v>104</v>
      </c>
      <c r="K3" s="138"/>
      <c r="L3" s="138"/>
      <c r="M3" s="129"/>
      <c r="N3" s="26"/>
    </row>
    <row r="4" spans="1:21" ht="23.1" customHeight="1" x14ac:dyDescent="0.3">
      <c r="A4" s="129"/>
      <c r="B4" s="139" t="s">
        <v>38</v>
      </c>
      <c r="C4" s="136" t="s">
        <v>105</v>
      </c>
      <c r="D4" s="129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29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29"/>
      <c r="B5" s="136"/>
      <c r="C5" s="136"/>
      <c r="D5" s="129"/>
      <c r="E5" s="136"/>
      <c r="F5" s="140"/>
      <c r="G5" s="136"/>
      <c r="H5" s="142"/>
      <c r="I5" s="142"/>
      <c r="J5" s="140"/>
      <c r="K5" s="129"/>
      <c r="L5" s="136"/>
      <c r="M5" s="136"/>
      <c r="N5" s="136"/>
    </row>
    <row r="6" spans="1:21" s="62" customFormat="1" x14ac:dyDescent="0.3">
      <c r="A6" s="36" t="s">
        <v>117</v>
      </c>
      <c r="B6" s="66">
        <f>ROUND(INDEX([3]acpsa_table3_Supply_Consumption!$C$2:$O$76,MATCH(TRIM($A6),[3]acpsa_table3_Supply_Consumption!$B$2:$B$76,0),MATCH(B$4,[3]acpsa_table3_Supply_Consumption!$C$1:$O$1,0)),0)</f>
        <v>1560493</v>
      </c>
      <c r="C6" s="66">
        <f>ROUND(INDEX([3]acpsa_table3_Supply_Consumption!$C$2:$O$76,MATCH(TRIM($A6),[3]acpsa_table3_Supply_Consumption!$B$2:$B$76,0),MATCH(C$4,[3]acpsa_table3_Supply_Consumption!$C$1:$O$1,0)),0)</f>
        <v>46447</v>
      </c>
      <c r="D6" s="66">
        <f>ROUND(INDEX([3]acpsa_table3_Supply_Consumption!$C$2:$O$76,MATCH(TRIM($A6),[3]acpsa_table3_Supply_Consumption!$B$2:$B$76,0),MATCH(D$4,[3]acpsa_table3_Supply_Consumption!$C$1:$O$1,0)),0)</f>
        <v>-1027</v>
      </c>
      <c r="E6" s="66">
        <f>ROUND(INDEX([3]acpsa_table3_Supply_Consumption!$C$2:$O$76,MATCH(TRIM($A6),[3]acpsa_table3_Supply_Consumption!$B$2:$B$76,0),MATCH(E$4,[3]acpsa_table3_Supply_Consumption!$C$1:$O$1,0)),0)</f>
        <v>84034</v>
      </c>
      <c r="F6" s="66">
        <f>ROUND(INDEX([3]acpsa_table3_Supply_Consumption!$C$2:$O$76,MATCH(TRIM($A6),[3]acpsa_table3_Supply_Consumption!$B$2:$B$76,0),MATCH(F$4,[3]acpsa_table3_Supply_Consumption!$C$1:$O$1,0)),0)</f>
        <v>71649</v>
      </c>
      <c r="G6" s="66">
        <f>ROUND(INDEX([3]acpsa_table3_Supply_Consumption!$C$2:$O$76,MATCH(TRIM($A6),[3]acpsa_table3_Supply_Consumption!$B$2:$B$76,0),MATCH(G$4,[3]acpsa_table3_Supply_Consumption!$C$1:$O$1,0)),0)</f>
        <v>1607967</v>
      </c>
      <c r="H6" s="66">
        <f>ROUND(INDEX([3]acpsa_table3_Supply_Consumption!$C$2:$O$76,MATCH(TRIM($A6),[3]acpsa_table3_Supply_Consumption!$B$2:$B$76,0),MATCH(H$4,[3]acpsa_table3_Supply_Consumption!$C$1:$O$1,0)),0)</f>
        <v>719974</v>
      </c>
      <c r="I6" s="66">
        <f>ROUND(INDEX([3]acpsa_table3_Supply_Consumption!$C$2:$O$76,MATCH(TRIM($A6),[3]acpsa_table3_Supply_Consumption!$B$2:$B$76,0),MATCH(I$4,[3]acpsa_table3_Supply_Consumption!$C$1:$O$1,0)),0)</f>
        <v>35815</v>
      </c>
      <c r="J6" s="66">
        <f>ROUND(INDEX([3]acpsa_table3_Supply_Consumption!$C$2:$O$76,MATCH(TRIM($A6),[3]acpsa_table3_Supply_Consumption!$B$2:$B$76,0),MATCH(J$4,[3]acpsa_table3_Supply_Consumption!$C$1:$O$1,0)),0)</f>
        <v>451094</v>
      </c>
      <c r="K6" s="66">
        <f>ROUND(INDEX([3]acpsa_table3_Supply_Consumption!$C$2:$O$76,MATCH(TRIM($A6),[3]acpsa_table3_Supply_Consumption!$B$2:$B$76,0),MATCH(K$4,[3]acpsa_table3_Supply_Consumption!$C$1:$O$1,0)),0)</f>
        <v>150494</v>
      </c>
      <c r="L6" s="66">
        <f>ROUND(INDEX([3]acpsa_table3_Supply_Consumption!$C$2:$O$76,MATCH(TRIM($A6),[3]acpsa_table3_Supply_Consumption!$B$2:$B$76,0),MATCH(L$4,[3]acpsa_table3_Supply_Consumption!$C$1:$O$1,0)),0)</f>
        <v>172793</v>
      </c>
      <c r="M6" s="61">
        <f>ROUND(INDEX([3]acpsa_table3_Supply_Consumption!$C$2:$O$76,MATCH(TRIM($A6),[3]acpsa_table3_Supply_Consumption!$B$2:$B$76,0),MATCH(M$4,[3]acpsa_table3_Supply_Consumption!$C$1:$O$1,0)),0)</f>
        <v>77797</v>
      </c>
      <c r="N6" s="66">
        <f>ROUND(INDEX([3]acpsa_table3_Supply_Consumption!$C$2:$O$76,MATCH(TRIM($A6),[3]acpsa_table3_Supply_Consumption!$B$2:$B$76,0),MATCH(N$4,[3]acpsa_table3_Supply_Consumption!$C$1:$O$1,0)),0)</f>
        <v>1607967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f>ROUND(INDEX([3]acpsa_table3_Supply_Consumption!$C$2:$O$76,MATCH(TRIM($A7),[3]acpsa_table3_Supply_Consumption!$B$2:$B$76,0),MATCH(B$4,[3]acpsa_table3_Supply_Consumption!$C$1:$O$1,0)),0)</f>
        <v>783731</v>
      </c>
      <c r="C7" s="60">
        <f>ROUND(INDEX([3]acpsa_table3_Supply_Consumption!$C$2:$O$76,MATCH(TRIM($A7),[3]acpsa_table3_Supply_Consumption!$B$2:$B$76,0),MATCH(C$4,[3]acpsa_table3_Supply_Consumption!$C$1:$O$1,0)),0)</f>
        <v>5419</v>
      </c>
      <c r="D7" s="60">
        <f>ROUND(INDEX([3]acpsa_table3_Supply_Consumption!$C$2:$O$76,MATCH(TRIM($A7),[3]acpsa_table3_Supply_Consumption!$B$2:$B$76,0),MATCH(D$4,[3]acpsa_table3_Supply_Consumption!$C$1:$O$1,0)),0)</f>
        <v>0</v>
      </c>
      <c r="E7" s="60">
        <f>ROUND(INDEX([3]acpsa_table3_Supply_Consumption!$C$2:$O$76,MATCH(TRIM($A7),[3]acpsa_table3_Supply_Consumption!$B$2:$B$76,0),MATCH(E$4,[3]acpsa_table3_Supply_Consumption!$C$1:$O$1,0)),0)</f>
        <v>0</v>
      </c>
      <c r="F7" s="60">
        <f>ROUND(INDEX([3]acpsa_table3_Supply_Consumption!$C$2:$O$76,MATCH(TRIM($A7),[3]acpsa_table3_Supply_Consumption!$B$2:$B$76,0),MATCH(F$4,[3]acpsa_table3_Supply_Consumption!$C$1:$O$1,0)),0)</f>
        <v>0</v>
      </c>
      <c r="G7" s="60">
        <f>ROUND(INDEX([3]acpsa_table3_Supply_Consumption!$C$2:$O$76,MATCH(TRIM($A7),[3]acpsa_table3_Supply_Consumption!$B$2:$B$76,0),MATCH(G$4,[3]acpsa_table3_Supply_Consumption!$C$1:$O$1,0)),0)</f>
        <v>789149</v>
      </c>
      <c r="H7" s="60">
        <f>ROUND(INDEX([3]acpsa_table3_Supply_Consumption!$C$2:$O$76,MATCH(TRIM($A7),[3]acpsa_table3_Supply_Consumption!$B$2:$B$76,0),MATCH(H$4,[3]acpsa_table3_Supply_Consumption!$C$1:$O$1,0)),0)</f>
        <v>444565</v>
      </c>
      <c r="I7" s="60">
        <f>ROUND(INDEX([3]acpsa_table3_Supply_Consumption!$C$2:$O$76,MATCH(TRIM($A7),[3]acpsa_table3_Supply_Consumption!$B$2:$B$76,0),MATCH(I$4,[3]acpsa_table3_Supply_Consumption!$C$1:$O$1,0)),0)</f>
        <v>18395</v>
      </c>
      <c r="J7" s="60">
        <f>ROUND(INDEX([3]acpsa_table3_Supply_Consumption!$C$2:$O$76,MATCH(TRIM($A7),[3]acpsa_table3_Supply_Consumption!$B$2:$B$76,0),MATCH(J$4,[3]acpsa_table3_Supply_Consumption!$C$1:$O$1,0)),0)</f>
        <v>91487</v>
      </c>
      <c r="K7" s="60">
        <f>ROUND(INDEX([3]acpsa_table3_Supply_Consumption!$C$2:$O$76,MATCH(TRIM($A7),[3]acpsa_table3_Supply_Consumption!$B$2:$B$76,0),MATCH(K$4,[3]acpsa_table3_Supply_Consumption!$C$1:$O$1,0)),0)</f>
        <v>94355</v>
      </c>
      <c r="L7" s="60">
        <f>ROUND(INDEX([3]acpsa_table3_Supply_Consumption!$C$2:$O$76,MATCH(TRIM($A7),[3]acpsa_table3_Supply_Consumption!$B$2:$B$76,0),MATCH(L$4,[3]acpsa_table3_Supply_Consumption!$C$1:$O$1,0)),0)</f>
        <v>121263</v>
      </c>
      <c r="M7" s="61">
        <f>ROUND(INDEX([3]acpsa_table3_Supply_Consumption!$C$2:$O$76,MATCH(TRIM($A7),[3]acpsa_table3_Supply_Consumption!$B$2:$B$76,0),MATCH(M$4,[3]acpsa_table3_Supply_Consumption!$C$1:$O$1,0)),0)</f>
        <v>19084</v>
      </c>
      <c r="N7" s="60">
        <f>ROUND(INDEX([3]acpsa_table3_Supply_Consumption!$C$2:$O$76,MATCH(TRIM($A7),[3]acpsa_table3_Supply_Consumption!$B$2:$B$76,0),MATCH(N$4,[3]acpsa_table3_Supply_Consumption!$C$1:$O$1,0)),0)</f>
        <v>789149</v>
      </c>
    </row>
    <row r="8" spans="1:21" x14ac:dyDescent="0.3">
      <c r="A8" s="39" t="s">
        <v>3</v>
      </c>
      <c r="B8" s="15">
        <f>ROUND(INDEX([3]acpsa_table3_Supply_Consumption!$C$2:$O$76,MATCH(TRIM($A8),[3]acpsa_table3_Supply_Consumption!$B$2:$B$76,0),MATCH(B$4,[3]acpsa_table3_Supply_Consumption!$C$1:$O$1,0)),0)</f>
        <v>46619</v>
      </c>
      <c r="C8" s="15">
        <f>ROUND(INDEX([3]acpsa_table3_Supply_Consumption!$C$2:$O$76,MATCH(TRIM($A8),[3]acpsa_table3_Supply_Consumption!$B$2:$B$76,0),MATCH(C$4,[3]acpsa_table3_Supply_Consumption!$C$1:$O$1,0)),0)</f>
        <v>439</v>
      </c>
      <c r="D8" s="15">
        <f>ROUND(INDEX([3]acpsa_table3_Supply_Consumption!$C$2:$O$76,MATCH(TRIM($A8),[3]acpsa_table3_Supply_Consumption!$B$2:$B$76,0),MATCH(D$4,[3]acpsa_table3_Supply_Consumption!$C$1:$O$1,0)),0)</f>
        <v>0</v>
      </c>
      <c r="E8" s="15">
        <f>ROUND(INDEX([3]acpsa_table3_Supply_Consumption!$C$2:$O$76,MATCH(TRIM($A8),[3]acpsa_table3_Supply_Consumption!$B$2:$B$76,0),MATCH(E$4,[3]acpsa_table3_Supply_Consumption!$C$1:$O$1,0)),0)</f>
        <v>0</v>
      </c>
      <c r="F8" s="15">
        <f>ROUND(INDEX([3]acpsa_table3_Supply_Consumption!$C$2:$O$76,MATCH(TRIM($A8),[3]acpsa_table3_Supply_Consumption!$B$2:$B$76,0),MATCH(F$4,[3]acpsa_table3_Supply_Consumption!$C$1:$O$1,0)),0)</f>
        <v>0</v>
      </c>
      <c r="G8" s="15">
        <f>ROUND(INDEX([3]acpsa_table3_Supply_Consumption!$C$2:$O$76,MATCH(TRIM($A8),[3]acpsa_table3_Supply_Consumption!$B$2:$B$76,0),MATCH(G$4,[3]acpsa_table3_Supply_Consumption!$C$1:$O$1,0)),0)</f>
        <v>47058</v>
      </c>
      <c r="H8" s="15">
        <f>ROUND(INDEX([3]acpsa_table3_Supply_Consumption!$C$2:$O$76,MATCH(TRIM($A8),[3]acpsa_table3_Supply_Consumption!$B$2:$B$76,0),MATCH(H$4,[3]acpsa_table3_Supply_Consumption!$C$1:$O$1,0)),0)</f>
        <v>9971</v>
      </c>
      <c r="I8" s="15">
        <f>ROUND(INDEX([3]acpsa_table3_Supply_Consumption!$C$2:$O$76,MATCH(TRIM($A8),[3]acpsa_table3_Supply_Consumption!$B$2:$B$76,0),MATCH(I$4,[3]acpsa_table3_Supply_Consumption!$C$1:$O$1,0)),0)</f>
        <v>397</v>
      </c>
      <c r="J8" s="15">
        <f>ROUND(INDEX([3]acpsa_table3_Supply_Consumption!$C$2:$O$76,MATCH(TRIM($A8),[3]acpsa_table3_Supply_Consumption!$B$2:$B$76,0),MATCH(J$4,[3]acpsa_table3_Supply_Consumption!$C$1:$O$1,0)),0)</f>
        <v>36362</v>
      </c>
      <c r="K8" s="15">
        <f>ROUND(INDEX([3]acpsa_table3_Supply_Consumption!$C$2:$O$76,MATCH(TRIM($A8),[3]acpsa_table3_Supply_Consumption!$B$2:$B$76,0),MATCH(K$4,[3]acpsa_table3_Supply_Consumption!$C$1:$O$1,0)),0)</f>
        <v>0</v>
      </c>
      <c r="L8" s="15">
        <f>ROUND(INDEX([3]acpsa_table3_Supply_Consumption!$C$2:$O$76,MATCH(TRIM($A8),[3]acpsa_table3_Supply_Consumption!$B$2:$B$76,0),MATCH(L$4,[3]acpsa_table3_Supply_Consumption!$C$1:$O$1,0)),0)</f>
        <v>0</v>
      </c>
      <c r="M8" s="22">
        <f>ROUND(INDEX([3]acpsa_table3_Supply_Consumption!$C$2:$O$76,MATCH(TRIM($A8),[3]acpsa_table3_Supply_Consumption!$B$2:$B$76,0),MATCH(M$4,[3]acpsa_table3_Supply_Consumption!$C$1:$O$1,0)),0)</f>
        <v>329</v>
      </c>
      <c r="N8" s="15">
        <f>ROUND(INDEX([3]acpsa_table3_Supply_Consumption!$C$2:$O$76,MATCH(TRIM($A8),[3]acpsa_table3_Supply_Consumption!$B$2:$B$76,0),MATCH(N$4,[3]acpsa_table3_Supply_Consumption!$C$1:$O$1,0)),0)</f>
        <v>47058</v>
      </c>
    </row>
    <row r="9" spans="1:21" x14ac:dyDescent="0.3">
      <c r="A9" s="41" t="s">
        <v>40</v>
      </c>
      <c r="B9" s="15">
        <f>ROUND(INDEX([3]acpsa_table3_Supply_Consumption!$C$2:$O$76,MATCH(TRIM($A9),[3]acpsa_table3_Supply_Consumption!$B$2:$B$76,0),MATCH(B$4,[3]acpsa_table3_Supply_Consumption!$C$1:$O$1,0)),0)</f>
        <v>8749</v>
      </c>
      <c r="C9" s="15">
        <f>ROUND(INDEX([3]acpsa_table3_Supply_Consumption!$C$2:$O$76,MATCH(TRIM($A9),[3]acpsa_table3_Supply_Consumption!$B$2:$B$76,0),MATCH(C$4,[3]acpsa_table3_Supply_Consumption!$C$1:$O$1,0)),0)</f>
        <v>84</v>
      </c>
      <c r="D9" s="15">
        <f>ROUND(INDEX([3]acpsa_table3_Supply_Consumption!$C$2:$O$76,MATCH(TRIM($A9),[3]acpsa_table3_Supply_Consumption!$B$2:$B$76,0),MATCH(D$4,[3]acpsa_table3_Supply_Consumption!$C$1:$O$1,0)),0)</f>
        <v>0</v>
      </c>
      <c r="E9" s="15">
        <f>ROUND(INDEX([3]acpsa_table3_Supply_Consumption!$C$2:$O$76,MATCH(TRIM($A9),[3]acpsa_table3_Supply_Consumption!$B$2:$B$76,0),MATCH(E$4,[3]acpsa_table3_Supply_Consumption!$C$1:$O$1,0)),0)</f>
        <v>0</v>
      </c>
      <c r="F9" s="15">
        <f>ROUND(INDEX([3]acpsa_table3_Supply_Consumption!$C$2:$O$76,MATCH(TRIM($A9),[3]acpsa_table3_Supply_Consumption!$B$2:$B$76,0),MATCH(F$4,[3]acpsa_table3_Supply_Consumption!$C$1:$O$1,0)),0)</f>
        <v>0</v>
      </c>
      <c r="G9" s="15">
        <f>ROUND(INDEX([3]acpsa_table3_Supply_Consumption!$C$2:$O$76,MATCH(TRIM($A9),[3]acpsa_table3_Supply_Consumption!$B$2:$B$76,0),MATCH(G$4,[3]acpsa_table3_Supply_Consumption!$C$1:$O$1,0)),0)</f>
        <v>8833</v>
      </c>
      <c r="H9" s="15">
        <f>ROUND(INDEX([3]acpsa_table3_Supply_Consumption!$C$2:$O$76,MATCH(TRIM($A9),[3]acpsa_table3_Supply_Consumption!$B$2:$B$76,0),MATCH(H$4,[3]acpsa_table3_Supply_Consumption!$C$1:$O$1,0)),0)</f>
        <v>1784</v>
      </c>
      <c r="I9" s="15">
        <f>ROUND(INDEX([3]acpsa_table3_Supply_Consumption!$C$2:$O$76,MATCH(TRIM($A9),[3]acpsa_table3_Supply_Consumption!$B$2:$B$76,0),MATCH(I$4,[3]acpsa_table3_Supply_Consumption!$C$1:$O$1,0)),0)</f>
        <v>76</v>
      </c>
      <c r="J9" s="15">
        <f>ROUND(INDEX([3]acpsa_table3_Supply_Consumption!$C$2:$O$76,MATCH(TRIM($A9),[3]acpsa_table3_Supply_Consumption!$B$2:$B$76,0),MATCH(J$4,[3]acpsa_table3_Supply_Consumption!$C$1:$O$1,0)),0)</f>
        <v>6934</v>
      </c>
      <c r="K9" s="15">
        <f>ROUND(INDEX([3]acpsa_table3_Supply_Consumption!$C$2:$O$76,MATCH(TRIM($A9),[3]acpsa_table3_Supply_Consumption!$B$2:$B$76,0),MATCH(K$4,[3]acpsa_table3_Supply_Consumption!$C$1:$O$1,0)),0)</f>
        <v>0</v>
      </c>
      <c r="L9" s="15">
        <f>ROUND(INDEX([3]acpsa_table3_Supply_Consumption!$C$2:$O$76,MATCH(TRIM($A9),[3]acpsa_table3_Supply_Consumption!$B$2:$B$76,0),MATCH(L$4,[3]acpsa_table3_Supply_Consumption!$C$1:$O$1,0)),0)</f>
        <v>0</v>
      </c>
      <c r="M9" s="22">
        <f>ROUND(INDEX([3]acpsa_table3_Supply_Consumption!$C$2:$O$76,MATCH(TRIM($A9),[3]acpsa_table3_Supply_Consumption!$B$2:$B$76,0),MATCH(M$4,[3]acpsa_table3_Supply_Consumption!$C$1:$O$1,0)),0)</f>
        <v>39</v>
      </c>
      <c r="N9" s="15">
        <f>ROUND(INDEX([3]acpsa_table3_Supply_Consumption!$C$2:$O$76,MATCH(TRIM($A9),[3]acpsa_table3_Supply_Consumption!$B$2:$B$76,0),MATCH(N$4,[3]acpsa_table3_Supply_Consumption!$C$1:$O$1,0)),0)</f>
        <v>8833</v>
      </c>
    </row>
    <row r="10" spans="1:21" x14ac:dyDescent="0.3">
      <c r="A10" s="41" t="s">
        <v>41</v>
      </c>
      <c r="B10" s="15">
        <f>ROUND(INDEX([3]acpsa_table3_Supply_Consumption!$C$2:$O$76,MATCH(TRIM($A10),[3]acpsa_table3_Supply_Consumption!$B$2:$B$76,0),MATCH(B$4,[3]acpsa_table3_Supply_Consumption!$C$1:$O$1,0)),0)</f>
        <v>3018</v>
      </c>
      <c r="C10" s="15">
        <f>ROUND(INDEX([3]acpsa_table3_Supply_Consumption!$C$2:$O$76,MATCH(TRIM($A10),[3]acpsa_table3_Supply_Consumption!$B$2:$B$76,0),MATCH(C$4,[3]acpsa_table3_Supply_Consumption!$C$1:$O$1,0)),0)</f>
        <v>29</v>
      </c>
      <c r="D10" s="15">
        <f>ROUND(INDEX([3]acpsa_table3_Supply_Consumption!$C$2:$O$76,MATCH(TRIM($A10),[3]acpsa_table3_Supply_Consumption!$B$2:$B$76,0),MATCH(D$4,[3]acpsa_table3_Supply_Consumption!$C$1:$O$1,0)),0)</f>
        <v>0</v>
      </c>
      <c r="E10" s="15">
        <f>ROUND(INDEX([3]acpsa_table3_Supply_Consumption!$C$2:$O$76,MATCH(TRIM($A10),[3]acpsa_table3_Supply_Consumption!$B$2:$B$76,0),MATCH(E$4,[3]acpsa_table3_Supply_Consumption!$C$1:$O$1,0)),0)</f>
        <v>0</v>
      </c>
      <c r="F10" s="15">
        <f>ROUND(INDEX([3]acpsa_table3_Supply_Consumption!$C$2:$O$76,MATCH(TRIM($A10),[3]acpsa_table3_Supply_Consumption!$B$2:$B$76,0),MATCH(F$4,[3]acpsa_table3_Supply_Consumption!$C$1:$O$1,0)),0)</f>
        <v>0</v>
      </c>
      <c r="G10" s="15">
        <f>ROUND(INDEX([3]acpsa_table3_Supply_Consumption!$C$2:$O$76,MATCH(TRIM($A10),[3]acpsa_table3_Supply_Consumption!$B$2:$B$76,0),MATCH(G$4,[3]acpsa_table3_Supply_Consumption!$C$1:$O$1,0)),0)</f>
        <v>3047</v>
      </c>
      <c r="H10" s="15">
        <f>ROUND(INDEX([3]acpsa_table3_Supply_Consumption!$C$2:$O$76,MATCH(TRIM($A10),[3]acpsa_table3_Supply_Consumption!$B$2:$B$76,0),MATCH(H$4,[3]acpsa_table3_Supply_Consumption!$C$1:$O$1,0)),0)</f>
        <v>615</v>
      </c>
      <c r="I10" s="15">
        <f>ROUND(INDEX([3]acpsa_table3_Supply_Consumption!$C$2:$O$76,MATCH(TRIM($A10),[3]acpsa_table3_Supply_Consumption!$B$2:$B$76,0),MATCH(I$4,[3]acpsa_table3_Supply_Consumption!$C$1:$O$1,0)),0)</f>
        <v>26</v>
      </c>
      <c r="J10" s="15">
        <f>ROUND(INDEX([3]acpsa_table3_Supply_Consumption!$C$2:$O$76,MATCH(TRIM($A10),[3]acpsa_table3_Supply_Consumption!$B$2:$B$76,0),MATCH(J$4,[3]acpsa_table3_Supply_Consumption!$C$1:$O$1,0)),0)</f>
        <v>2392</v>
      </c>
      <c r="K10" s="15">
        <f>ROUND(INDEX([3]acpsa_table3_Supply_Consumption!$C$2:$O$76,MATCH(TRIM($A10),[3]acpsa_table3_Supply_Consumption!$B$2:$B$76,0),MATCH(K$4,[3]acpsa_table3_Supply_Consumption!$C$1:$O$1,0)),0)</f>
        <v>0</v>
      </c>
      <c r="L10" s="15">
        <f>ROUND(INDEX([3]acpsa_table3_Supply_Consumption!$C$2:$O$76,MATCH(TRIM($A10),[3]acpsa_table3_Supply_Consumption!$B$2:$B$76,0),MATCH(L$4,[3]acpsa_table3_Supply_Consumption!$C$1:$O$1,0)),0)</f>
        <v>0</v>
      </c>
      <c r="M10" s="22">
        <f>ROUND(INDEX([3]acpsa_table3_Supply_Consumption!$C$2:$O$76,MATCH(TRIM($A10),[3]acpsa_table3_Supply_Consumption!$B$2:$B$76,0),MATCH(M$4,[3]acpsa_table3_Supply_Consumption!$C$1:$O$1,0)),0)</f>
        <v>14</v>
      </c>
      <c r="N10" s="15">
        <f>ROUND(INDEX([3]acpsa_table3_Supply_Consumption!$C$2:$O$76,MATCH(TRIM($A10),[3]acpsa_table3_Supply_Consumption!$B$2:$B$76,0),MATCH(N$4,[3]acpsa_table3_Supply_Consumption!$C$1:$O$1,0)),0)</f>
        <v>3047</v>
      </c>
    </row>
    <row r="11" spans="1:21" x14ac:dyDescent="0.3">
      <c r="A11" s="41" t="s">
        <v>42</v>
      </c>
      <c r="B11" s="15">
        <f>ROUND(INDEX([3]acpsa_table3_Supply_Consumption!$C$2:$O$76,MATCH(TRIM($A11),[3]acpsa_table3_Supply_Consumption!$B$2:$B$76,0),MATCH(B$4,[3]acpsa_table3_Supply_Consumption!$C$1:$O$1,0)),0)</f>
        <v>3604</v>
      </c>
      <c r="C11" s="15">
        <f>ROUND(INDEX([3]acpsa_table3_Supply_Consumption!$C$2:$O$76,MATCH(TRIM($A11),[3]acpsa_table3_Supply_Consumption!$B$2:$B$76,0),MATCH(C$4,[3]acpsa_table3_Supply_Consumption!$C$1:$O$1,0)),0)</f>
        <v>35</v>
      </c>
      <c r="D11" s="15">
        <f>ROUND(INDEX([3]acpsa_table3_Supply_Consumption!$C$2:$O$76,MATCH(TRIM($A11),[3]acpsa_table3_Supply_Consumption!$B$2:$B$76,0),MATCH(D$4,[3]acpsa_table3_Supply_Consumption!$C$1:$O$1,0)),0)</f>
        <v>0</v>
      </c>
      <c r="E11" s="15">
        <f>ROUND(INDEX([3]acpsa_table3_Supply_Consumption!$C$2:$O$76,MATCH(TRIM($A11),[3]acpsa_table3_Supply_Consumption!$B$2:$B$76,0),MATCH(E$4,[3]acpsa_table3_Supply_Consumption!$C$1:$O$1,0)),0)</f>
        <v>0</v>
      </c>
      <c r="F11" s="15">
        <f>ROUND(INDEX([3]acpsa_table3_Supply_Consumption!$C$2:$O$76,MATCH(TRIM($A11),[3]acpsa_table3_Supply_Consumption!$B$2:$B$76,0),MATCH(F$4,[3]acpsa_table3_Supply_Consumption!$C$1:$O$1,0)),0)</f>
        <v>0</v>
      </c>
      <c r="G11" s="15">
        <f>ROUND(INDEX([3]acpsa_table3_Supply_Consumption!$C$2:$O$76,MATCH(TRIM($A11),[3]acpsa_table3_Supply_Consumption!$B$2:$B$76,0),MATCH(G$4,[3]acpsa_table3_Supply_Consumption!$C$1:$O$1,0)),0)</f>
        <v>3639</v>
      </c>
      <c r="H11" s="15">
        <f>ROUND(INDEX([3]acpsa_table3_Supply_Consumption!$C$2:$O$76,MATCH(TRIM($A11),[3]acpsa_table3_Supply_Consumption!$B$2:$B$76,0),MATCH(H$4,[3]acpsa_table3_Supply_Consumption!$C$1:$O$1,0)),0)</f>
        <v>735</v>
      </c>
      <c r="I11" s="15">
        <f>ROUND(INDEX([3]acpsa_table3_Supply_Consumption!$C$2:$O$76,MATCH(TRIM($A11),[3]acpsa_table3_Supply_Consumption!$B$2:$B$76,0),MATCH(I$4,[3]acpsa_table3_Supply_Consumption!$C$1:$O$1,0)),0)</f>
        <v>31</v>
      </c>
      <c r="J11" s="15">
        <f>ROUND(INDEX([3]acpsa_table3_Supply_Consumption!$C$2:$O$76,MATCH(TRIM($A11),[3]acpsa_table3_Supply_Consumption!$B$2:$B$76,0),MATCH(J$4,[3]acpsa_table3_Supply_Consumption!$C$1:$O$1,0)),0)</f>
        <v>2857</v>
      </c>
      <c r="K11" s="15">
        <f>ROUND(INDEX([3]acpsa_table3_Supply_Consumption!$C$2:$O$76,MATCH(TRIM($A11),[3]acpsa_table3_Supply_Consumption!$B$2:$B$76,0),MATCH(K$4,[3]acpsa_table3_Supply_Consumption!$C$1:$O$1,0)),0)</f>
        <v>0</v>
      </c>
      <c r="L11" s="15">
        <f>ROUND(INDEX([3]acpsa_table3_Supply_Consumption!$C$2:$O$76,MATCH(TRIM($A11),[3]acpsa_table3_Supply_Consumption!$B$2:$B$76,0),MATCH(L$4,[3]acpsa_table3_Supply_Consumption!$C$1:$O$1,0)),0)</f>
        <v>0</v>
      </c>
      <c r="M11" s="22">
        <f>ROUND(INDEX([3]acpsa_table3_Supply_Consumption!$C$2:$O$76,MATCH(TRIM($A11),[3]acpsa_table3_Supply_Consumption!$B$2:$B$76,0),MATCH(M$4,[3]acpsa_table3_Supply_Consumption!$C$1:$O$1,0)),0)</f>
        <v>16</v>
      </c>
      <c r="N11" s="15">
        <f>ROUND(INDEX([3]acpsa_table3_Supply_Consumption!$C$2:$O$76,MATCH(TRIM($A11),[3]acpsa_table3_Supply_Consumption!$B$2:$B$76,0),MATCH(N$4,[3]acpsa_table3_Supply_Consumption!$C$1:$O$1,0)),0)</f>
        <v>3639</v>
      </c>
    </row>
    <row r="12" spans="1:21" x14ac:dyDescent="0.3">
      <c r="A12" s="41" t="s">
        <v>43</v>
      </c>
      <c r="B12" s="15">
        <f>ROUND(INDEX([3]acpsa_table3_Supply_Consumption!$C$2:$O$76,MATCH(TRIM($A12),[3]acpsa_table3_Supply_Consumption!$B$2:$B$76,0),MATCH(B$4,[3]acpsa_table3_Supply_Consumption!$C$1:$O$1,0)),0)</f>
        <v>7972</v>
      </c>
      <c r="C12" s="15">
        <f>ROUND(INDEX([3]acpsa_table3_Supply_Consumption!$C$2:$O$76,MATCH(TRIM($A12),[3]acpsa_table3_Supply_Consumption!$B$2:$B$76,0),MATCH(C$4,[3]acpsa_table3_Supply_Consumption!$C$1:$O$1,0)),0)</f>
        <v>76</v>
      </c>
      <c r="D12" s="15">
        <f>ROUND(INDEX([3]acpsa_table3_Supply_Consumption!$C$2:$O$76,MATCH(TRIM($A12),[3]acpsa_table3_Supply_Consumption!$B$2:$B$76,0),MATCH(D$4,[3]acpsa_table3_Supply_Consumption!$C$1:$O$1,0)),0)</f>
        <v>0</v>
      </c>
      <c r="E12" s="15">
        <f>ROUND(INDEX([3]acpsa_table3_Supply_Consumption!$C$2:$O$76,MATCH(TRIM($A12),[3]acpsa_table3_Supply_Consumption!$B$2:$B$76,0),MATCH(E$4,[3]acpsa_table3_Supply_Consumption!$C$1:$O$1,0)),0)</f>
        <v>0</v>
      </c>
      <c r="F12" s="15">
        <f>ROUND(INDEX([3]acpsa_table3_Supply_Consumption!$C$2:$O$76,MATCH(TRIM($A12),[3]acpsa_table3_Supply_Consumption!$B$2:$B$76,0),MATCH(F$4,[3]acpsa_table3_Supply_Consumption!$C$1:$O$1,0)),0)</f>
        <v>0</v>
      </c>
      <c r="G12" s="15">
        <f>ROUND(INDEX([3]acpsa_table3_Supply_Consumption!$C$2:$O$76,MATCH(TRIM($A12),[3]acpsa_table3_Supply_Consumption!$B$2:$B$76,0),MATCH(G$4,[3]acpsa_table3_Supply_Consumption!$C$1:$O$1,0)),0)</f>
        <v>8049</v>
      </c>
      <c r="H12" s="15">
        <f>ROUND(INDEX([3]acpsa_table3_Supply_Consumption!$C$2:$O$76,MATCH(TRIM($A12),[3]acpsa_table3_Supply_Consumption!$B$2:$B$76,0),MATCH(H$4,[3]acpsa_table3_Supply_Consumption!$C$1:$O$1,0)),0)</f>
        <v>1626</v>
      </c>
      <c r="I12" s="15">
        <f>ROUND(INDEX([3]acpsa_table3_Supply_Consumption!$C$2:$O$76,MATCH(TRIM($A12),[3]acpsa_table3_Supply_Consumption!$B$2:$B$76,0),MATCH(I$4,[3]acpsa_table3_Supply_Consumption!$C$1:$O$1,0)),0)</f>
        <v>69</v>
      </c>
      <c r="J12" s="15">
        <f>ROUND(INDEX([3]acpsa_table3_Supply_Consumption!$C$2:$O$76,MATCH(TRIM($A12),[3]acpsa_table3_Supply_Consumption!$B$2:$B$76,0),MATCH(J$4,[3]acpsa_table3_Supply_Consumption!$C$1:$O$1,0)),0)</f>
        <v>6319</v>
      </c>
      <c r="K12" s="15">
        <f>ROUND(INDEX([3]acpsa_table3_Supply_Consumption!$C$2:$O$76,MATCH(TRIM($A12),[3]acpsa_table3_Supply_Consumption!$B$2:$B$76,0),MATCH(K$4,[3]acpsa_table3_Supply_Consumption!$C$1:$O$1,0)),0)</f>
        <v>0</v>
      </c>
      <c r="L12" s="15">
        <f>ROUND(INDEX([3]acpsa_table3_Supply_Consumption!$C$2:$O$76,MATCH(TRIM($A12),[3]acpsa_table3_Supply_Consumption!$B$2:$B$76,0),MATCH(L$4,[3]acpsa_table3_Supply_Consumption!$C$1:$O$1,0)),0)</f>
        <v>0</v>
      </c>
      <c r="M12" s="22">
        <f>ROUND(INDEX([3]acpsa_table3_Supply_Consumption!$C$2:$O$76,MATCH(TRIM($A12),[3]acpsa_table3_Supply_Consumption!$B$2:$B$76,0),MATCH(M$4,[3]acpsa_table3_Supply_Consumption!$C$1:$O$1,0)),0)</f>
        <v>36</v>
      </c>
      <c r="N12" s="15">
        <f>ROUND(INDEX([3]acpsa_table3_Supply_Consumption!$C$2:$O$76,MATCH(TRIM($A12),[3]acpsa_table3_Supply_Consumption!$B$2:$B$76,0),MATCH(N$4,[3]acpsa_table3_Supply_Consumption!$C$1:$O$1,0)),0)</f>
        <v>8049</v>
      </c>
    </row>
    <row r="13" spans="1:21" x14ac:dyDescent="0.3">
      <c r="A13" s="41" t="s">
        <v>44</v>
      </c>
      <c r="B13" s="15">
        <f>ROUND(INDEX([3]acpsa_table3_Supply_Consumption!$C$2:$O$76,MATCH(TRIM($A13),[3]acpsa_table3_Supply_Consumption!$B$2:$B$76,0),MATCH(B$4,[3]acpsa_table3_Supply_Consumption!$C$1:$O$1,0)),0)</f>
        <v>19181</v>
      </c>
      <c r="C13" s="15">
        <f>ROUND(INDEX([3]acpsa_table3_Supply_Consumption!$C$2:$O$76,MATCH(TRIM($A13),[3]acpsa_table3_Supply_Consumption!$B$2:$B$76,0),MATCH(C$4,[3]acpsa_table3_Supply_Consumption!$C$1:$O$1,0)),0)</f>
        <v>184</v>
      </c>
      <c r="D13" s="15">
        <f>ROUND(INDEX([3]acpsa_table3_Supply_Consumption!$C$2:$O$76,MATCH(TRIM($A13),[3]acpsa_table3_Supply_Consumption!$B$2:$B$76,0),MATCH(D$4,[3]acpsa_table3_Supply_Consumption!$C$1:$O$1,0)),0)</f>
        <v>0</v>
      </c>
      <c r="E13" s="15">
        <f>ROUND(INDEX([3]acpsa_table3_Supply_Consumption!$C$2:$O$76,MATCH(TRIM($A13),[3]acpsa_table3_Supply_Consumption!$B$2:$B$76,0),MATCH(E$4,[3]acpsa_table3_Supply_Consumption!$C$1:$O$1,0)),0)</f>
        <v>0</v>
      </c>
      <c r="F13" s="15">
        <f>ROUND(INDEX([3]acpsa_table3_Supply_Consumption!$C$2:$O$76,MATCH(TRIM($A13),[3]acpsa_table3_Supply_Consumption!$B$2:$B$76,0),MATCH(F$4,[3]acpsa_table3_Supply_Consumption!$C$1:$O$1,0)),0)</f>
        <v>0</v>
      </c>
      <c r="G13" s="15">
        <f>ROUND(INDEX([3]acpsa_table3_Supply_Consumption!$C$2:$O$76,MATCH(TRIM($A13),[3]acpsa_table3_Supply_Consumption!$B$2:$B$76,0),MATCH(G$4,[3]acpsa_table3_Supply_Consumption!$C$1:$O$1,0)),0)</f>
        <v>19364</v>
      </c>
      <c r="H13" s="15">
        <f>ROUND(INDEX([3]acpsa_table3_Supply_Consumption!$C$2:$O$76,MATCH(TRIM($A13),[3]acpsa_table3_Supply_Consumption!$B$2:$B$76,0),MATCH(H$4,[3]acpsa_table3_Supply_Consumption!$C$1:$O$1,0)),0)</f>
        <v>3911</v>
      </c>
      <c r="I13" s="15">
        <f>ROUND(INDEX([3]acpsa_table3_Supply_Consumption!$C$2:$O$76,MATCH(TRIM($A13),[3]acpsa_table3_Supply_Consumption!$B$2:$B$76,0),MATCH(I$4,[3]acpsa_table3_Supply_Consumption!$C$1:$O$1,0)),0)</f>
        <v>166</v>
      </c>
      <c r="J13" s="15">
        <f>ROUND(INDEX([3]acpsa_table3_Supply_Consumption!$C$2:$O$76,MATCH(TRIM($A13),[3]acpsa_table3_Supply_Consumption!$B$2:$B$76,0),MATCH(J$4,[3]acpsa_table3_Supply_Consumption!$C$1:$O$1,0)),0)</f>
        <v>15201</v>
      </c>
      <c r="K13" s="15">
        <f>ROUND(INDEX([3]acpsa_table3_Supply_Consumption!$C$2:$O$76,MATCH(TRIM($A13),[3]acpsa_table3_Supply_Consumption!$B$2:$B$76,0),MATCH(K$4,[3]acpsa_table3_Supply_Consumption!$C$1:$O$1,0)),0)</f>
        <v>0</v>
      </c>
      <c r="L13" s="15">
        <f>ROUND(INDEX([3]acpsa_table3_Supply_Consumption!$C$2:$O$76,MATCH(TRIM($A13),[3]acpsa_table3_Supply_Consumption!$B$2:$B$76,0),MATCH(L$4,[3]acpsa_table3_Supply_Consumption!$C$1:$O$1,0)),0)</f>
        <v>0</v>
      </c>
      <c r="M13" s="22">
        <f>ROUND(INDEX([3]acpsa_table3_Supply_Consumption!$C$2:$O$76,MATCH(TRIM($A13),[3]acpsa_table3_Supply_Consumption!$B$2:$B$76,0),MATCH(M$4,[3]acpsa_table3_Supply_Consumption!$C$1:$O$1,0)),0)</f>
        <v>86</v>
      </c>
      <c r="N13" s="15">
        <f>ROUND(INDEX([3]acpsa_table3_Supply_Consumption!$C$2:$O$76,MATCH(TRIM($A13),[3]acpsa_table3_Supply_Consumption!$B$2:$B$76,0),MATCH(N$4,[3]acpsa_table3_Supply_Consumption!$C$1:$O$1,0)),0)</f>
        <v>19364</v>
      </c>
    </row>
    <row r="14" spans="1:21" x14ac:dyDescent="0.3">
      <c r="A14" s="41" t="s">
        <v>45</v>
      </c>
      <c r="B14" s="15">
        <f>ROUND(INDEX([3]acpsa_table3_Supply_Consumption!$C$2:$O$76,MATCH(TRIM($A14),[3]acpsa_table3_Supply_Consumption!$B$2:$B$76,0),MATCH(B$4,[3]acpsa_table3_Supply_Consumption!$C$1:$O$1,0)),0)</f>
        <v>4095</v>
      </c>
      <c r="C14" s="15">
        <f>ROUND(INDEX([3]acpsa_table3_Supply_Consumption!$C$2:$O$76,MATCH(TRIM($A14),[3]acpsa_table3_Supply_Consumption!$B$2:$B$76,0),MATCH(C$4,[3]acpsa_table3_Supply_Consumption!$C$1:$O$1,0)),0)</f>
        <v>31</v>
      </c>
      <c r="D14" s="15">
        <f>ROUND(INDEX([3]acpsa_table3_Supply_Consumption!$C$2:$O$76,MATCH(TRIM($A14),[3]acpsa_table3_Supply_Consumption!$B$2:$B$76,0),MATCH(D$4,[3]acpsa_table3_Supply_Consumption!$C$1:$O$1,0)),0)</f>
        <v>0</v>
      </c>
      <c r="E14" s="15">
        <f>ROUND(INDEX([3]acpsa_table3_Supply_Consumption!$C$2:$O$76,MATCH(TRIM($A14),[3]acpsa_table3_Supply_Consumption!$B$2:$B$76,0),MATCH(E$4,[3]acpsa_table3_Supply_Consumption!$C$1:$O$1,0)),0)</f>
        <v>0</v>
      </c>
      <c r="F14" s="15">
        <f>ROUND(INDEX([3]acpsa_table3_Supply_Consumption!$C$2:$O$76,MATCH(TRIM($A14),[3]acpsa_table3_Supply_Consumption!$B$2:$B$76,0),MATCH(F$4,[3]acpsa_table3_Supply_Consumption!$C$1:$O$1,0)),0)</f>
        <v>0</v>
      </c>
      <c r="G14" s="15">
        <f>ROUND(INDEX([3]acpsa_table3_Supply_Consumption!$C$2:$O$76,MATCH(TRIM($A14),[3]acpsa_table3_Supply_Consumption!$B$2:$B$76,0),MATCH(G$4,[3]acpsa_table3_Supply_Consumption!$C$1:$O$1,0)),0)</f>
        <v>4127</v>
      </c>
      <c r="H14" s="15">
        <f>ROUND(INDEX([3]acpsa_table3_Supply_Consumption!$C$2:$O$76,MATCH(TRIM($A14),[3]acpsa_table3_Supply_Consumption!$B$2:$B$76,0),MATCH(H$4,[3]acpsa_table3_Supply_Consumption!$C$1:$O$1,0)),0)</f>
        <v>1300</v>
      </c>
      <c r="I14" s="15">
        <f>ROUND(INDEX([3]acpsa_table3_Supply_Consumption!$C$2:$O$76,MATCH(TRIM($A14),[3]acpsa_table3_Supply_Consumption!$B$2:$B$76,0),MATCH(I$4,[3]acpsa_table3_Supply_Consumption!$C$1:$O$1,0)),0)</f>
        <v>28</v>
      </c>
      <c r="J14" s="15">
        <f>ROUND(INDEX([3]acpsa_table3_Supply_Consumption!$C$2:$O$76,MATCH(TRIM($A14),[3]acpsa_table3_Supply_Consumption!$B$2:$B$76,0),MATCH(J$4,[3]acpsa_table3_Supply_Consumption!$C$1:$O$1,0)),0)</f>
        <v>2660</v>
      </c>
      <c r="K14" s="15">
        <f>ROUND(INDEX([3]acpsa_table3_Supply_Consumption!$C$2:$O$76,MATCH(TRIM($A14),[3]acpsa_table3_Supply_Consumption!$B$2:$B$76,0),MATCH(K$4,[3]acpsa_table3_Supply_Consumption!$C$1:$O$1,0)),0)</f>
        <v>0</v>
      </c>
      <c r="L14" s="15">
        <f>ROUND(INDEX([3]acpsa_table3_Supply_Consumption!$C$2:$O$76,MATCH(TRIM($A14),[3]acpsa_table3_Supply_Consumption!$B$2:$B$76,0),MATCH(L$4,[3]acpsa_table3_Supply_Consumption!$C$1:$O$1,0)),0)</f>
        <v>0</v>
      </c>
      <c r="M14" s="22">
        <f>ROUND(INDEX([3]acpsa_table3_Supply_Consumption!$C$2:$O$76,MATCH(TRIM($A14),[3]acpsa_table3_Supply_Consumption!$B$2:$B$76,0),MATCH(M$4,[3]acpsa_table3_Supply_Consumption!$C$1:$O$1,0)),0)</f>
        <v>138</v>
      </c>
      <c r="N14" s="15">
        <f>ROUND(INDEX([3]acpsa_table3_Supply_Consumption!$C$2:$O$76,MATCH(TRIM($A14),[3]acpsa_table3_Supply_Consumption!$B$2:$B$76,0),MATCH(N$4,[3]acpsa_table3_Supply_Consumption!$C$1:$O$1,0)),0)</f>
        <v>4127</v>
      </c>
    </row>
    <row r="15" spans="1:21" x14ac:dyDescent="0.3">
      <c r="A15" s="39" t="s">
        <v>4</v>
      </c>
      <c r="B15" s="15">
        <f>ROUND(INDEX([3]acpsa_table3_Supply_Consumption!$C$2:$O$76,MATCH(TRIM($A15),[3]acpsa_table3_Supply_Consumption!$B$2:$B$76,0),MATCH(B$4,[3]acpsa_table3_Supply_Consumption!$C$1:$O$1,0)),0)</f>
        <v>45723</v>
      </c>
      <c r="C15" s="15">
        <f>ROUND(INDEX([3]acpsa_table3_Supply_Consumption!$C$2:$O$76,MATCH(TRIM($A15),[3]acpsa_table3_Supply_Consumption!$B$2:$B$76,0),MATCH(C$4,[3]acpsa_table3_Supply_Consumption!$C$1:$O$1,0)),0)</f>
        <v>9</v>
      </c>
      <c r="D15" s="15">
        <f>ROUND(INDEX([3]acpsa_table3_Supply_Consumption!$C$2:$O$76,MATCH(TRIM($A15),[3]acpsa_table3_Supply_Consumption!$B$2:$B$76,0),MATCH(D$4,[3]acpsa_table3_Supply_Consumption!$C$1:$O$1,0)),0)</f>
        <v>0</v>
      </c>
      <c r="E15" s="15">
        <f>ROUND(INDEX([3]acpsa_table3_Supply_Consumption!$C$2:$O$76,MATCH(TRIM($A15),[3]acpsa_table3_Supply_Consumption!$B$2:$B$76,0),MATCH(E$4,[3]acpsa_table3_Supply_Consumption!$C$1:$O$1,0)),0)</f>
        <v>0</v>
      </c>
      <c r="F15" s="15">
        <f>ROUND(INDEX([3]acpsa_table3_Supply_Consumption!$C$2:$O$76,MATCH(TRIM($A15),[3]acpsa_table3_Supply_Consumption!$B$2:$B$76,0),MATCH(F$4,[3]acpsa_table3_Supply_Consumption!$C$1:$O$1,0)),0)</f>
        <v>0</v>
      </c>
      <c r="G15" s="15">
        <f>ROUND(INDEX([3]acpsa_table3_Supply_Consumption!$C$2:$O$76,MATCH(TRIM($A15),[3]acpsa_table3_Supply_Consumption!$B$2:$B$76,0),MATCH(G$4,[3]acpsa_table3_Supply_Consumption!$C$1:$O$1,0)),0)</f>
        <v>45733</v>
      </c>
      <c r="H15" s="15">
        <f>ROUND(INDEX([3]acpsa_table3_Supply_Consumption!$C$2:$O$76,MATCH(TRIM($A15),[3]acpsa_table3_Supply_Consumption!$B$2:$B$76,0),MATCH(H$4,[3]acpsa_table3_Supply_Consumption!$C$1:$O$1,0)),0)</f>
        <v>43880</v>
      </c>
      <c r="I15" s="15">
        <f>ROUND(INDEX([3]acpsa_table3_Supply_Consumption!$C$2:$O$76,MATCH(TRIM($A15),[3]acpsa_table3_Supply_Consumption!$B$2:$B$76,0),MATCH(I$4,[3]acpsa_table3_Supply_Consumption!$C$1:$O$1,0)),0)</f>
        <v>888</v>
      </c>
      <c r="J15" s="15">
        <f>ROUND(INDEX([3]acpsa_table3_Supply_Consumption!$C$2:$O$76,MATCH(TRIM($A15),[3]acpsa_table3_Supply_Consumption!$B$2:$B$76,0),MATCH(J$4,[3]acpsa_table3_Supply_Consumption!$C$1:$O$1,0)),0)</f>
        <v>559</v>
      </c>
      <c r="K15" s="15">
        <f>ROUND(INDEX([3]acpsa_table3_Supply_Consumption!$C$2:$O$76,MATCH(TRIM($A15),[3]acpsa_table3_Supply_Consumption!$B$2:$B$76,0),MATCH(K$4,[3]acpsa_table3_Supply_Consumption!$C$1:$O$1,0)),0)</f>
        <v>0</v>
      </c>
      <c r="L15" s="15">
        <f>ROUND(INDEX([3]acpsa_table3_Supply_Consumption!$C$2:$O$76,MATCH(TRIM($A15),[3]acpsa_table3_Supply_Consumption!$B$2:$B$76,0),MATCH(L$4,[3]acpsa_table3_Supply_Consumption!$C$1:$O$1,0)),0)</f>
        <v>0</v>
      </c>
      <c r="M15" s="22">
        <f>ROUND(INDEX([3]acpsa_table3_Supply_Consumption!$C$2:$O$76,MATCH(TRIM($A15),[3]acpsa_table3_Supply_Consumption!$B$2:$B$76,0),MATCH(M$4,[3]acpsa_table3_Supply_Consumption!$C$1:$O$1,0)),0)</f>
        <v>406</v>
      </c>
      <c r="N15" s="15">
        <f>ROUND(INDEX([3]acpsa_table3_Supply_Consumption!$C$2:$O$76,MATCH(TRIM($A15),[3]acpsa_table3_Supply_Consumption!$B$2:$B$76,0),MATCH(N$4,[3]acpsa_table3_Supply_Consumption!$C$1:$O$1,0)),0)</f>
        <v>45733</v>
      </c>
    </row>
    <row r="16" spans="1:21" x14ac:dyDescent="0.3">
      <c r="A16" s="39" t="s">
        <v>7</v>
      </c>
      <c r="B16" s="15">
        <f>ROUND(INDEX([3]acpsa_table3_Supply_Consumption!$C$2:$O$76,MATCH(TRIM($A16),[3]acpsa_table3_Supply_Consumption!$B$2:$B$76,0),MATCH(B$4,[3]acpsa_table3_Supply_Consumption!$C$1:$O$1,0)),0)</f>
        <v>27867</v>
      </c>
      <c r="C16" s="15">
        <f>ROUND(INDEX([3]acpsa_table3_Supply_Consumption!$C$2:$O$76,MATCH(TRIM($A16),[3]acpsa_table3_Supply_Consumption!$B$2:$B$76,0),MATCH(C$4,[3]acpsa_table3_Supply_Consumption!$C$1:$O$1,0)),0)</f>
        <v>9</v>
      </c>
      <c r="D16" s="15">
        <f>ROUND(INDEX([3]acpsa_table3_Supply_Consumption!$C$2:$O$76,MATCH(TRIM($A16),[3]acpsa_table3_Supply_Consumption!$B$2:$B$76,0),MATCH(D$4,[3]acpsa_table3_Supply_Consumption!$C$1:$O$1,0)),0)</f>
        <v>0</v>
      </c>
      <c r="E16" s="15">
        <f>ROUND(INDEX([3]acpsa_table3_Supply_Consumption!$C$2:$O$76,MATCH(TRIM($A16),[3]acpsa_table3_Supply_Consumption!$B$2:$B$76,0),MATCH(E$4,[3]acpsa_table3_Supply_Consumption!$C$1:$O$1,0)),0)</f>
        <v>0</v>
      </c>
      <c r="F16" s="15">
        <f>ROUND(INDEX([3]acpsa_table3_Supply_Consumption!$C$2:$O$76,MATCH(TRIM($A16),[3]acpsa_table3_Supply_Consumption!$B$2:$B$76,0),MATCH(F$4,[3]acpsa_table3_Supply_Consumption!$C$1:$O$1,0)),0)</f>
        <v>0</v>
      </c>
      <c r="G16" s="15">
        <f>ROUND(INDEX([3]acpsa_table3_Supply_Consumption!$C$2:$O$76,MATCH(TRIM($A16),[3]acpsa_table3_Supply_Consumption!$B$2:$B$76,0),MATCH(G$4,[3]acpsa_table3_Supply_Consumption!$C$1:$O$1,0)),0)</f>
        <v>27877</v>
      </c>
      <c r="H16" s="15">
        <f>ROUND(INDEX([3]acpsa_table3_Supply_Consumption!$C$2:$O$76,MATCH(TRIM($A16),[3]acpsa_table3_Supply_Consumption!$B$2:$B$76,0),MATCH(H$4,[3]acpsa_table3_Supply_Consumption!$C$1:$O$1,0)),0)</f>
        <v>0</v>
      </c>
      <c r="I16" s="15">
        <f>ROUND(INDEX([3]acpsa_table3_Supply_Consumption!$C$2:$O$76,MATCH(TRIM($A16),[3]acpsa_table3_Supply_Consumption!$B$2:$B$76,0),MATCH(I$4,[3]acpsa_table3_Supply_Consumption!$C$1:$O$1,0)),0)</f>
        <v>0</v>
      </c>
      <c r="J16" s="15">
        <f>ROUND(INDEX([3]acpsa_table3_Supply_Consumption!$C$2:$O$76,MATCH(TRIM($A16),[3]acpsa_table3_Supply_Consumption!$B$2:$B$76,0),MATCH(J$4,[3]acpsa_table3_Supply_Consumption!$C$1:$O$1,0)),0)</f>
        <v>23274</v>
      </c>
      <c r="K16" s="15">
        <f>ROUND(INDEX([3]acpsa_table3_Supply_Consumption!$C$2:$O$76,MATCH(TRIM($A16),[3]acpsa_table3_Supply_Consumption!$B$2:$B$76,0),MATCH(K$4,[3]acpsa_table3_Supply_Consumption!$C$1:$O$1,0)),0)</f>
        <v>0</v>
      </c>
      <c r="L16" s="15">
        <f>ROUND(INDEX([3]acpsa_table3_Supply_Consumption!$C$2:$O$76,MATCH(TRIM($A16),[3]acpsa_table3_Supply_Consumption!$B$2:$B$76,0),MATCH(L$4,[3]acpsa_table3_Supply_Consumption!$C$1:$O$1,0)),0)</f>
        <v>4596</v>
      </c>
      <c r="M16" s="22">
        <f>ROUND(INDEX([3]acpsa_table3_Supply_Consumption!$C$2:$O$76,MATCH(TRIM($A16),[3]acpsa_table3_Supply_Consumption!$B$2:$B$76,0),MATCH(M$4,[3]acpsa_table3_Supply_Consumption!$C$1:$O$1,0)),0)</f>
        <v>7</v>
      </c>
      <c r="N16" s="15">
        <f>ROUND(INDEX([3]acpsa_table3_Supply_Consumption!$C$2:$O$76,MATCH(TRIM($A16),[3]acpsa_table3_Supply_Consumption!$B$2:$B$76,0),MATCH(N$4,[3]acpsa_table3_Supply_Consumption!$C$1:$O$1,0)),0)</f>
        <v>27877</v>
      </c>
    </row>
    <row r="17" spans="1:14" x14ac:dyDescent="0.3">
      <c r="A17" s="41" t="s">
        <v>46</v>
      </c>
      <c r="B17" s="15">
        <f>ROUND(INDEX([3]acpsa_table3_Supply_Consumption!$C$2:$O$76,MATCH(TRIM($A17),[3]acpsa_table3_Supply_Consumption!$B$2:$B$76,0),MATCH(B$4,[3]acpsa_table3_Supply_Consumption!$C$1:$O$1,0)),0)</f>
        <v>3148</v>
      </c>
      <c r="C17" s="15">
        <f>ROUND(INDEX([3]acpsa_table3_Supply_Consumption!$C$2:$O$76,MATCH(TRIM($A17),[3]acpsa_table3_Supply_Consumption!$B$2:$B$76,0),MATCH(C$4,[3]acpsa_table3_Supply_Consumption!$C$1:$O$1,0)),0)</f>
        <v>1</v>
      </c>
      <c r="D17" s="15">
        <f>ROUND(INDEX([3]acpsa_table3_Supply_Consumption!$C$2:$O$76,MATCH(TRIM($A17),[3]acpsa_table3_Supply_Consumption!$B$2:$B$76,0),MATCH(D$4,[3]acpsa_table3_Supply_Consumption!$C$1:$O$1,0)),0)</f>
        <v>0</v>
      </c>
      <c r="E17" s="15">
        <f>ROUND(INDEX([3]acpsa_table3_Supply_Consumption!$C$2:$O$76,MATCH(TRIM($A17),[3]acpsa_table3_Supply_Consumption!$B$2:$B$76,0),MATCH(E$4,[3]acpsa_table3_Supply_Consumption!$C$1:$O$1,0)),0)</f>
        <v>0</v>
      </c>
      <c r="F17" s="15">
        <f>ROUND(INDEX([3]acpsa_table3_Supply_Consumption!$C$2:$O$76,MATCH(TRIM($A17),[3]acpsa_table3_Supply_Consumption!$B$2:$B$76,0),MATCH(F$4,[3]acpsa_table3_Supply_Consumption!$C$1:$O$1,0)),0)</f>
        <v>0</v>
      </c>
      <c r="G17" s="15">
        <f>ROUND(INDEX([3]acpsa_table3_Supply_Consumption!$C$2:$O$76,MATCH(TRIM($A17),[3]acpsa_table3_Supply_Consumption!$B$2:$B$76,0),MATCH(G$4,[3]acpsa_table3_Supply_Consumption!$C$1:$O$1,0)),0)</f>
        <v>3150</v>
      </c>
      <c r="H17" s="15">
        <f>ROUND(INDEX([3]acpsa_table3_Supply_Consumption!$C$2:$O$76,MATCH(TRIM($A17),[3]acpsa_table3_Supply_Consumption!$B$2:$B$76,0),MATCH(H$4,[3]acpsa_table3_Supply_Consumption!$C$1:$O$1,0)),0)</f>
        <v>0</v>
      </c>
      <c r="I17" s="15">
        <f>ROUND(INDEX([3]acpsa_table3_Supply_Consumption!$C$2:$O$76,MATCH(TRIM($A17),[3]acpsa_table3_Supply_Consumption!$B$2:$B$76,0),MATCH(I$4,[3]acpsa_table3_Supply_Consumption!$C$1:$O$1,0)),0)</f>
        <v>0</v>
      </c>
      <c r="J17" s="15">
        <f>ROUND(INDEX([3]acpsa_table3_Supply_Consumption!$C$2:$O$76,MATCH(TRIM($A17),[3]acpsa_table3_Supply_Consumption!$B$2:$B$76,0),MATCH(J$4,[3]acpsa_table3_Supply_Consumption!$C$1:$O$1,0)),0)</f>
        <v>3149</v>
      </c>
      <c r="K17" s="15">
        <f>ROUND(INDEX([3]acpsa_table3_Supply_Consumption!$C$2:$O$76,MATCH(TRIM($A17),[3]acpsa_table3_Supply_Consumption!$B$2:$B$76,0),MATCH(K$4,[3]acpsa_table3_Supply_Consumption!$C$1:$O$1,0)),0)</f>
        <v>0</v>
      </c>
      <c r="L17" s="15">
        <f>ROUND(INDEX([3]acpsa_table3_Supply_Consumption!$C$2:$O$76,MATCH(TRIM($A17),[3]acpsa_table3_Supply_Consumption!$B$2:$B$76,0),MATCH(L$4,[3]acpsa_table3_Supply_Consumption!$C$1:$O$1,0)),0)</f>
        <v>0</v>
      </c>
      <c r="M17" s="22">
        <f>ROUND(INDEX([3]acpsa_table3_Supply_Consumption!$C$2:$O$76,MATCH(TRIM($A17),[3]acpsa_table3_Supply_Consumption!$B$2:$B$76,0),MATCH(M$4,[3]acpsa_table3_Supply_Consumption!$C$1:$O$1,0)),0)</f>
        <v>1</v>
      </c>
      <c r="N17" s="15">
        <f>ROUND(INDEX([3]acpsa_table3_Supply_Consumption!$C$2:$O$76,MATCH(TRIM($A17),[3]acpsa_table3_Supply_Consumption!$B$2:$B$76,0),MATCH(N$4,[3]acpsa_table3_Supply_Consumption!$C$1:$O$1,0)),0)</f>
        <v>3150</v>
      </c>
    </row>
    <row r="18" spans="1:14" x14ac:dyDescent="0.3">
      <c r="A18" s="41" t="s">
        <v>47</v>
      </c>
      <c r="B18" s="15">
        <f>ROUND(INDEX([3]acpsa_table3_Supply_Consumption!$C$2:$O$76,MATCH(TRIM($A18),[3]acpsa_table3_Supply_Consumption!$B$2:$B$76,0),MATCH(B$4,[3]acpsa_table3_Supply_Consumption!$C$1:$O$1,0)),0)</f>
        <v>5204</v>
      </c>
      <c r="C18" s="15">
        <f>ROUND(INDEX([3]acpsa_table3_Supply_Consumption!$C$2:$O$76,MATCH(TRIM($A18),[3]acpsa_table3_Supply_Consumption!$B$2:$B$76,0),MATCH(C$4,[3]acpsa_table3_Supply_Consumption!$C$1:$O$1,0)),0)</f>
        <v>2</v>
      </c>
      <c r="D18" s="15">
        <f>ROUND(INDEX([3]acpsa_table3_Supply_Consumption!$C$2:$O$76,MATCH(TRIM($A18),[3]acpsa_table3_Supply_Consumption!$B$2:$B$76,0),MATCH(D$4,[3]acpsa_table3_Supply_Consumption!$C$1:$O$1,0)),0)</f>
        <v>0</v>
      </c>
      <c r="E18" s="15">
        <f>ROUND(INDEX([3]acpsa_table3_Supply_Consumption!$C$2:$O$76,MATCH(TRIM($A18),[3]acpsa_table3_Supply_Consumption!$B$2:$B$76,0),MATCH(E$4,[3]acpsa_table3_Supply_Consumption!$C$1:$O$1,0)),0)</f>
        <v>0</v>
      </c>
      <c r="F18" s="15">
        <f>ROUND(INDEX([3]acpsa_table3_Supply_Consumption!$C$2:$O$76,MATCH(TRIM($A18),[3]acpsa_table3_Supply_Consumption!$B$2:$B$76,0),MATCH(F$4,[3]acpsa_table3_Supply_Consumption!$C$1:$O$1,0)),0)</f>
        <v>0</v>
      </c>
      <c r="G18" s="15">
        <f>ROUND(INDEX([3]acpsa_table3_Supply_Consumption!$C$2:$O$76,MATCH(TRIM($A18),[3]acpsa_table3_Supply_Consumption!$B$2:$B$76,0),MATCH(G$4,[3]acpsa_table3_Supply_Consumption!$C$1:$O$1,0)),0)</f>
        <v>5207</v>
      </c>
      <c r="H18" s="15">
        <f>ROUND(INDEX([3]acpsa_table3_Supply_Consumption!$C$2:$O$76,MATCH(TRIM($A18),[3]acpsa_table3_Supply_Consumption!$B$2:$B$76,0),MATCH(H$4,[3]acpsa_table3_Supply_Consumption!$C$1:$O$1,0)),0)</f>
        <v>0</v>
      </c>
      <c r="I18" s="15">
        <f>ROUND(INDEX([3]acpsa_table3_Supply_Consumption!$C$2:$O$76,MATCH(TRIM($A18),[3]acpsa_table3_Supply_Consumption!$B$2:$B$76,0),MATCH(I$4,[3]acpsa_table3_Supply_Consumption!$C$1:$O$1,0)),0)</f>
        <v>0</v>
      </c>
      <c r="J18" s="15">
        <f>ROUND(INDEX([3]acpsa_table3_Supply_Consumption!$C$2:$O$76,MATCH(TRIM($A18),[3]acpsa_table3_Supply_Consumption!$B$2:$B$76,0),MATCH(J$4,[3]acpsa_table3_Supply_Consumption!$C$1:$O$1,0)),0)</f>
        <v>5205</v>
      </c>
      <c r="K18" s="15">
        <f>ROUND(INDEX([3]acpsa_table3_Supply_Consumption!$C$2:$O$76,MATCH(TRIM($A18),[3]acpsa_table3_Supply_Consumption!$B$2:$B$76,0),MATCH(K$4,[3]acpsa_table3_Supply_Consumption!$C$1:$O$1,0)),0)</f>
        <v>0</v>
      </c>
      <c r="L18" s="15">
        <f>ROUND(INDEX([3]acpsa_table3_Supply_Consumption!$C$2:$O$76,MATCH(TRIM($A18),[3]acpsa_table3_Supply_Consumption!$B$2:$B$76,0),MATCH(L$4,[3]acpsa_table3_Supply_Consumption!$C$1:$O$1,0)),0)</f>
        <v>0</v>
      </c>
      <c r="M18" s="22">
        <f>ROUND(INDEX([3]acpsa_table3_Supply_Consumption!$C$2:$O$76,MATCH(TRIM($A18),[3]acpsa_table3_Supply_Consumption!$B$2:$B$76,0),MATCH(M$4,[3]acpsa_table3_Supply_Consumption!$C$1:$O$1,0)),0)</f>
        <v>1</v>
      </c>
      <c r="N18" s="15">
        <f>ROUND(INDEX([3]acpsa_table3_Supply_Consumption!$C$2:$O$76,MATCH(TRIM($A18),[3]acpsa_table3_Supply_Consumption!$B$2:$B$76,0),MATCH(N$4,[3]acpsa_table3_Supply_Consumption!$C$1:$O$1,0)),0)</f>
        <v>5207</v>
      </c>
    </row>
    <row r="19" spans="1:14" x14ac:dyDescent="0.3">
      <c r="A19" s="41" t="s">
        <v>48</v>
      </c>
      <c r="B19" s="15">
        <f>ROUND(INDEX([3]acpsa_table3_Supply_Consumption!$C$2:$O$76,MATCH(TRIM($A19),[3]acpsa_table3_Supply_Consumption!$B$2:$B$76,0),MATCH(B$4,[3]acpsa_table3_Supply_Consumption!$C$1:$O$1,0)),0)</f>
        <v>1102</v>
      </c>
      <c r="C19" s="15">
        <f>ROUND(INDEX([3]acpsa_table3_Supply_Consumption!$C$2:$O$76,MATCH(TRIM($A19),[3]acpsa_table3_Supply_Consumption!$B$2:$B$76,0),MATCH(C$4,[3]acpsa_table3_Supply_Consumption!$C$1:$O$1,0)),0)</f>
        <v>0</v>
      </c>
      <c r="D19" s="15">
        <f>ROUND(INDEX([3]acpsa_table3_Supply_Consumption!$C$2:$O$76,MATCH(TRIM($A19),[3]acpsa_table3_Supply_Consumption!$B$2:$B$76,0),MATCH(D$4,[3]acpsa_table3_Supply_Consumption!$C$1:$O$1,0)),0)</f>
        <v>0</v>
      </c>
      <c r="E19" s="15">
        <f>ROUND(INDEX([3]acpsa_table3_Supply_Consumption!$C$2:$O$76,MATCH(TRIM($A19),[3]acpsa_table3_Supply_Consumption!$B$2:$B$76,0),MATCH(E$4,[3]acpsa_table3_Supply_Consumption!$C$1:$O$1,0)),0)</f>
        <v>0</v>
      </c>
      <c r="F19" s="15">
        <f>ROUND(INDEX([3]acpsa_table3_Supply_Consumption!$C$2:$O$76,MATCH(TRIM($A19),[3]acpsa_table3_Supply_Consumption!$B$2:$B$76,0),MATCH(F$4,[3]acpsa_table3_Supply_Consumption!$C$1:$O$1,0)),0)</f>
        <v>0</v>
      </c>
      <c r="G19" s="15">
        <f>ROUND(INDEX([3]acpsa_table3_Supply_Consumption!$C$2:$O$76,MATCH(TRIM($A19),[3]acpsa_table3_Supply_Consumption!$B$2:$B$76,0),MATCH(G$4,[3]acpsa_table3_Supply_Consumption!$C$1:$O$1,0)),0)</f>
        <v>1102</v>
      </c>
      <c r="H19" s="15">
        <f>ROUND(INDEX([3]acpsa_table3_Supply_Consumption!$C$2:$O$76,MATCH(TRIM($A19),[3]acpsa_table3_Supply_Consumption!$B$2:$B$76,0),MATCH(H$4,[3]acpsa_table3_Supply_Consumption!$C$1:$O$1,0)),0)</f>
        <v>0</v>
      </c>
      <c r="I19" s="15">
        <f>ROUND(INDEX([3]acpsa_table3_Supply_Consumption!$C$2:$O$76,MATCH(TRIM($A19),[3]acpsa_table3_Supply_Consumption!$B$2:$B$76,0),MATCH(I$4,[3]acpsa_table3_Supply_Consumption!$C$1:$O$1,0)),0)</f>
        <v>0</v>
      </c>
      <c r="J19" s="15">
        <f>ROUND(INDEX([3]acpsa_table3_Supply_Consumption!$C$2:$O$76,MATCH(TRIM($A19),[3]acpsa_table3_Supply_Consumption!$B$2:$B$76,0),MATCH(J$4,[3]acpsa_table3_Supply_Consumption!$C$1:$O$1,0)),0)</f>
        <v>1102</v>
      </c>
      <c r="K19" s="15">
        <f>ROUND(INDEX([3]acpsa_table3_Supply_Consumption!$C$2:$O$76,MATCH(TRIM($A19),[3]acpsa_table3_Supply_Consumption!$B$2:$B$76,0),MATCH(K$4,[3]acpsa_table3_Supply_Consumption!$C$1:$O$1,0)),0)</f>
        <v>0</v>
      </c>
      <c r="L19" s="15">
        <f>ROUND(INDEX([3]acpsa_table3_Supply_Consumption!$C$2:$O$76,MATCH(TRIM($A19),[3]acpsa_table3_Supply_Consumption!$B$2:$B$76,0),MATCH(L$4,[3]acpsa_table3_Supply_Consumption!$C$1:$O$1,0)),0)</f>
        <v>0</v>
      </c>
      <c r="M19" s="22">
        <f>ROUND(INDEX([3]acpsa_table3_Supply_Consumption!$C$2:$O$76,MATCH(TRIM($A19),[3]acpsa_table3_Supply_Consumption!$B$2:$B$76,0),MATCH(M$4,[3]acpsa_table3_Supply_Consumption!$C$1:$O$1,0)),0)</f>
        <v>0</v>
      </c>
      <c r="N19" s="15">
        <f>ROUND(INDEX([3]acpsa_table3_Supply_Consumption!$C$2:$O$76,MATCH(TRIM($A19),[3]acpsa_table3_Supply_Consumption!$B$2:$B$76,0),MATCH(N$4,[3]acpsa_table3_Supply_Consumption!$C$1:$O$1,0)),0)</f>
        <v>1102</v>
      </c>
    </row>
    <row r="20" spans="1:14" x14ac:dyDescent="0.3">
      <c r="A20" s="41" t="s">
        <v>49</v>
      </c>
      <c r="B20" s="15">
        <f>ROUND(INDEX([3]acpsa_table3_Supply_Consumption!$C$2:$O$76,MATCH(TRIM($A20),[3]acpsa_table3_Supply_Consumption!$B$2:$B$76,0),MATCH(B$4,[3]acpsa_table3_Supply_Consumption!$C$1:$O$1,0)),0)</f>
        <v>1299</v>
      </c>
      <c r="C20" s="15">
        <f>ROUND(INDEX([3]acpsa_table3_Supply_Consumption!$C$2:$O$76,MATCH(TRIM($A20),[3]acpsa_table3_Supply_Consumption!$B$2:$B$76,0),MATCH(C$4,[3]acpsa_table3_Supply_Consumption!$C$1:$O$1,0)),0)</f>
        <v>1</v>
      </c>
      <c r="D20" s="15">
        <f>ROUND(INDEX([3]acpsa_table3_Supply_Consumption!$C$2:$O$76,MATCH(TRIM($A20),[3]acpsa_table3_Supply_Consumption!$B$2:$B$76,0),MATCH(D$4,[3]acpsa_table3_Supply_Consumption!$C$1:$O$1,0)),0)</f>
        <v>0</v>
      </c>
      <c r="E20" s="15">
        <f>ROUND(INDEX([3]acpsa_table3_Supply_Consumption!$C$2:$O$76,MATCH(TRIM($A20),[3]acpsa_table3_Supply_Consumption!$B$2:$B$76,0),MATCH(E$4,[3]acpsa_table3_Supply_Consumption!$C$1:$O$1,0)),0)</f>
        <v>0</v>
      </c>
      <c r="F20" s="15">
        <f>ROUND(INDEX([3]acpsa_table3_Supply_Consumption!$C$2:$O$76,MATCH(TRIM($A20),[3]acpsa_table3_Supply_Consumption!$B$2:$B$76,0),MATCH(F$4,[3]acpsa_table3_Supply_Consumption!$C$1:$O$1,0)),0)</f>
        <v>0</v>
      </c>
      <c r="G20" s="15">
        <f>ROUND(INDEX([3]acpsa_table3_Supply_Consumption!$C$2:$O$76,MATCH(TRIM($A20),[3]acpsa_table3_Supply_Consumption!$B$2:$B$76,0),MATCH(G$4,[3]acpsa_table3_Supply_Consumption!$C$1:$O$1,0)),0)</f>
        <v>1300</v>
      </c>
      <c r="H20" s="15">
        <f>ROUND(INDEX([3]acpsa_table3_Supply_Consumption!$C$2:$O$76,MATCH(TRIM($A20),[3]acpsa_table3_Supply_Consumption!$B$2:$B$76,0),MATCH(H$4,[3]acpsa_table3_Supply_Consumption!$C$1:$O$1,0)),0)</f>
        <v>0</v>
      </c>
      <c r="I20" s="15">
        <f>ROUND(INDEX([3]acpsa_table3_Supply_Consumption!$C$2:$O$76,MATCH(TRIM($A20),[3]acpsa_table3_Supply_Consumption!$B$2:$B$76,0),MATCH(I$4,[3]acpsa_table3_Supply_Consumption!$C$1:$O$1,0)),0)</f>
        <v>0</v>
      </c>
      <c r="J20" s="15">
        <f>ROUND(INDEX([3]acpsa_table3_Supply_Consumption!$C$2:$O$76,MATCH(TRIM($A20),[3]acpsa_table3_Supply_Consumption!$B$2:$B$76,0),MATCH(J$4,[3]acpsa_table3_Supply_Consumption!$C$1:$O$1,0)),0)</f>
        <v>1299</v>
      </c>
      <c r="K20" s="15">
        <f>ROUND(INDEX([3]acpsa_table3_Supply_Consumption!$C$2:$O$76,MATCH(TRIM($A20),[3]acpsa_table3_Supply_Consumption!$B$2:$B$76,0),MATCH(K$4,[3]acpsa_table3_Supply_Consumption!$C$1:$O$1,0)),0)</f>
        <v>0</v>
      </c>
      <c r="L20" s="15">
        <f>ROUND(INDEX([3]acpsa_table3_Supply_Consumption!$C$2:$O$76,MATCH(TRIM($A20),[3]acpsa_table3_Supply_Consumption!$B$2:$B$76,0),MATCH(L$4,[3]acpsa_table3_Supply_Consumption!$C$1:$O$1,0)),0)</f>
        <v>0</v>
      </c>
      <c r="M20" s="22">
        <f>ROUND(INDEX([3]acpsa_table3_Supply_Consumption!$C$2:$O$76,MATCH(TRIM($A20),[3]acpsa_table3_Supply_Consumption!$B$2:$B$76,0),MATCH(M$4,[3]acpsa_table3_Supply_Consumption!$C$1:$O$1,0)),0)</f>
        <v>0</v>
      </c>
      <c r="N20" s="15">
        <f>ROUND(INDEX([3]acpsa_table3_Supply_Consumption!$C$2:$O$76,MATCH(TRIM($A20),[3]acpsa_table3_Supply_Consumption!$B$2:$B$76,0),MATCH(N$4,[3]acpsa_table3_Supply_Consumption!$C$1:$O$1,0)),0)</f>
        <v>1300</v>
      </c>
    </row>
    <row r="21" spans="1:14" x14ac:dyDescent="0.3">
      <c r="A21" s="41" t="s">
        <v>50</v>
      </c>
      <c r="B21" s="15">
        <f>ROUND(INDEX([3]acpsa_table3_Supply_Consumption!$C$2:$O$76,MATCH(TRIM($A21),[3]acpsa_table3_Supply_Consumption!$B$2:$B$76,0),MATCH(B$4,[3]acpsa_table3_Supply_Consumption!$C$1:$O$1,0)),0)</f>
        <v>630</v>
      </c>
      <c r="C21" s="15">
        <f>ROUND(INDEX([3]acpsa_table3_Supply_Consumption!$C$2:$O$76,MATCH(TRIM($A21),[3]acpsa_table3_Supply_Consumption!$B$2:$B$76,0),MATCH(C$4,[3]acpsa_table3_Supply_Consumption!$C$1:$O$1,0)),0)</f>
        <v>0</v>
      </c>
      <c r="D21" s="15">
        <f>ROUND(INDEX([3]acpsa_table3_Supply_Consumption!$C$2:$O$76,MATCH(TRIM($A21),[3]acpsa_table3_Supply_Consumption!$B$2:$B$76,0),MATCH(D$4,[3]acpsa_table3_Supply_Consumption!$C$1:$O$1,0)),0)</f>
        <v>0</v>
      </c>
      <c r="E21" s="15">
        <f>ROUND(INDEX([3]acpsa_table3_Supply_Consumption!$C$2:$O$76,MATCH(TRIM($A21),[3]acpsa_table3_Supply_Consumption!$B$2:$B$76,0),MATCH(E$4,[3]acpsa_table3_Supply_Consumption!$C$1:$O$1,0)),0)</f>
        <v>0</v>
      </c>
      <c r="F21" s="15">
        <f>ROUND(INDEX([3]acpsa_table3_Supply_Consumption!$C$2:$O$76,MATCH(TRIM($A21),[3]acpsa_table3_Supply_Consumption!$B$2:$B$76,0),MATCH(F$4,[3]acpsa_table3_Supply_Consumption!$C$1:$O$1,0)),0)</f>
        <v>0</v>
      </c>
      <c r="G21" s="15">
        <f>ROUND(INDEX([3]acpsa_table3_Supply_Consumption!$C$2:$O$76,MATCH(TRIM($A21),[3]acpsa_table3_Supply_Consumption!$B$2:$B$76,0),MATCH(G$4,[3]acpsa_table3_Supply_Consumption!$C$1:$O$1,0)),0)</f>
        <v>630</v>
      </c>
      <c r="H21" s="15">
        <f>ROUND(INDEX([3]acpsa_table3_Supply_Consumption!$C$2:$O$76,MATCH(TRIM($A21),[3]acpsa_table3_Supply_Consumption!$B$2:$B$76,0),MATCH(H$4,[3]acpsa_table3_Supply_Consumption!$C$1:$O$1,0)),0)</f>
        <v>0</v>
      </c>
      <c r="I21" s="15">
        <f>ROUND(INDEX([3]acpsa_table3_Supply_Consumption!$C$2:$O$76,MATCH(TRIM($A21),[3]acpsa_table3_Supply_Consumption!$B$2:$B$76,0),MATCH(I$4,[3]acpsa_table3_Supply_Consumption!$C$1:$O$1,0)),0)</f>
        <v>0</v>
      </c>
      <c r="J21" s="15">
        <f>ROUND(INDEX([3]acpsa_table3_Supply_Consumption!$C$2:$O$76,MATCH(TRIM($A21),[3]acpsa_table3_Supply_Consumption!$B$2:$B$76,0),MATCH(J$4,[3]acpsa_table3_Supply_Consumption!$C$1:$O$1,0)),0)</f>
        <v>630</v>
      </c>
      <c r="K21" s="15">
        <f>ROUND(INDEX([3]acpsa_table3_Supply_Consumption!$C$2:$O$76,MATCH(TRIM($A21),[3]acpsa_table3_Supply_Consumption!$B$2:$B$76,0),MATCH(K$4,[3]acpsa_table3_Supply_Consumption!$C$1:$O$1,0)),0)</f>
        <v>0</v>
      </c>
      <c r="L21" s="15">
        <f>ROUND(INDEX([3]acpsa_table3_Supply_Consumption!$C$2:$O$76,MATCH(TRIM($A21),[3]acpsa_table3_Supply_Consumption!$B$2:$B$76,0),MATCH(L$4,[3]acpsa_table3_Supply_Consumption!$C$1:$O$1,0)),0)</f>
        <v>0</v>
      </c>
      <c r="M21" s="22">
        <f>ROUND(INDEX([3]acpsa_table3_Supply_Consumption!$C$2:$O$76,MATCH(TRIM($A21),[3]acpsa_table3_Supply_Consumption!$B$2:$B$76,0),MATCH(M$4,[3]acpsa_table3_Supply_Consumption!$C$1:$O$1,0)),0)</f>
        <v>0</v>
      </c>
      <c r="N21" s="15">
        <f>ROUND(INDEX([3]acpsa_table3_Supply_Consumption!$C$2:$O$76,MATCH(TRIM($A21),[3]acpsa_table3_Supply_Consumption!$B$2:$B$76,0),MATCH(N$4,[3]acpsa_table3_Supply_Consumption!$C$1:$O$1,0)),0)</f>
        <v>630</v>
      </c>
    </row>
    <row r="22" spans="1:14" x14ac:dyDescent="0.3">
      <c r="A22" s="41" t="s">
        <v>51</v>
      </c>
      <c r="B22" s="15">
        <f>ROUND(INDEX([3]acpsa_table3_Supply_Consumption!$C$2:$O$76,MATCH(TRIM($A22),[3]acpsa_table3_Supply_Consumption!$B$2:$B$76,0),MATCH(B$4,[3]acpsa_table3_Supply_Consumption!$C$1:$O$1,0)),0)</f>
        <v>5037</v>
      </c>
      <c r="C22" s="15">
        <f>ROUND(INDEX([3]acpsa_table3_Supply_Consumption!$C$2:$O$76,MATCH(TRIM($A22),[3]acpsa_table3_Supply_Consumption!$B$2:$B$76,0),MATCH(C$4,[3]acpsa_table3_Supply_Consumption!$C$1:$O$1,0)),0)</f>
        <v>2</v>
      </c>
      <c r="D22" s="15">
        <f>ROUND(INDEX([3]acpsa_table3_Supply_Consumption!$C$2:$O$76,MATCH(TRIM($A22),[3]acpsa_table3_Supply_Consumption!$B$2:$B$76,0),MATCH(D$4,[3]acpsa_table3_Supply_Consumption!$C$1:$O$1,0)),0)</f>
        <v>0</v>
      </c>
      <c r="E22" s="15">
        <f>ROUND(INDEX([3]acpsa_table3_Supply_Consumption!$C$2:$O$76,MATCH(TRIM($A22),[3]acpsa_table3_Supply_Consumption!$B$2:$B$76,0),MATCH(E$4,[3]acpsa_table3_Supply_Consumption!$C$1:$O$1,0)),0)</f>
        <v>0</v>
      </c>
      <c r="F22" s="15">
        <f>ROUND(INDEX([3]acpsa_table3_Supply_Consumption!$C$2:$O$76,MATCH(TRIM($A22),[3]acpsa_table3_Supply_Consumption!$B$2:$B$76,0),MATCH(F$4,[3]acpsa_table3_Supply_Consumption!$C$1:$O$1,0)),0)</f>
        <v>0</v>
      </c>
      <c r="G22" s="15">
        <f>ROUND(INDEX([3]acpsa_table3_Supply_Consumption!$C$2:$O$76,MATCH(TRIM($A22),[3]acpsa_table3_Supply_Consumption!$B$2:$B$76,0),MATCH(G$4,[3]acpsa_table3_Supply_Consumption!$C$1:$O$1,0)),0)</f>
        <v>5039</v>
      </c>
      <c r="H22" s="15">
        <f>ROUND(INDEX([3]acpsa_table3_Supply_Consumption!$C$2:$O$76,MATCH(TRIM($A22),[3]acpsa_table3_Supply_Consumption!$B$2:$B$76,0),MATCH(H$4,[3]acpsa_table3_Supply_Consumption!$C$1:$O$1,0)),0)</f>
        <v>0</v>
      </c>
      <c r="I22" s="15">
        <f>ROUND(INDEX([3]acpsa_table3_Supply_Consumption!$C$2:$O$76,MATCH(TRIM($A22),[3]acpsa_table3_Supply_Consumption!$B$2:$B$76,0),MATCH(I$4,[3]acpsa_table3_Supply_Consumption!$C$1:$O$1,0)),0)</f>
        <v>0</v>
      </c>
      <c r="J22" s="15">
        <f>ROUND(INDEX([3]acpsa_table3_Supply_Consumption!$C$2:$O$76,MATCH(TRIM($A22),[3]acpsa_table3_Supply_Consumption!$B$2:$B$76,0),MATCH(J$4,[3]acpsa_table3_Supply_Consumption!$C$1:$O$1,0)),0)</f>
        <v>5038</v>
      </c>
      <c r="K22" s="15">
        <f>ROUND(INDEX([3]acpsa_table3_Supply_Consumption!$C$2:$O$76,MATCH(TRIM($A22),[3]acpsa_table3_Supply_Consumption!$B$2:$B$76,0),MATCH(K$4,[3]acpsa_table3_Supply_Consumption!$C$1:$O$1,0)),0)</f>
        <v>0</v>
      </c>
      <c r="L22" s="15">
        <f>ROUND(INDEX([3]acpsa_table3_Supply_Consumption!$C$2:$O$76,MATCH(TRIM($A22),[3]acpsa_table3_Supply_Consumption!$B$2:$B$76,0),MATCH(L$4,[3]acpsa_table3_Supply_Consumption!$C$1:$O$1,0)),0)</f>
        <v>0</v>
      </c>
      <c r="M22" s="22">
        <f>ROUND(INDEX([3]acpsa_table3_Supply_Consumption!$C$2:$O$76,MATCH(TRIM($A22),[3]acpsa_table3_Supply_Consumption!$B$2:$B$76,0),MATCH(M$4,[3]acpsa_table3_Supply_Consumption!$C$1:$O$1,0)),0)</f>
        <v>1</v>
      </c>
      <c r="N22" s="15">
        <f>ROUND(INDEX([3]acpsa_table3_Supply_Consumption!$C$2:$O$76,MATCH(TRIM($A22),[3]acpsa_table3_Supply_Consumption!$B$2:$B$76,0),MATCH(N$4,[3]acpsa_table3_Supply_Consumption!$C$1:$O$1,0)),0)</f>
        <v>5039</v>
      </c>
    </row>
    <row r="23" spans="1:14" x14ac:dyDescent="0.3">
      <c r="A23" s="41" t="s">
        <v>52</v>
      </c>
      <c r="B23" s="15">
        <f>ROUND(INDEX([3]acpsa_table3_Supply_Consumption!$C$2:$O$76,MATCH(TRIM($A23),[3]acpsa_table3_Supply_Consumption!$B$2:$B$76,0),MATCH(B$4,[3]acpsa_table3_Supply_Consumption!$C$1:$O$1,0)),0)</f>
        <v>5622</v>
      </c>
      <c r="C23" s="15">
        <f>ROUND(INDEX([3]acpsa_table3_Supply_Consumption!$C$2:$O$76,MATCH(TRIM($A23),[3]acpsa_table3_Supply_Consumption!$B$2:$B$76,0),MATCH(C$4,[3]acpsa_table3_Supply_Consumption!$C$1:$O$1,0)),0)</f>
        <v>0</v>
      </c>
      <c r="D23" s="15">
        <f>ROUND(INDEX([3]acpsa_table3_Supply_Consumption!$C$2:$O$76,MATCH(TRIM($A23),[3]acpsa_table3_Supply_Consumption!$B$2:$B$76,0),MATCH(D$4,[3]acpsa_table3_Supply_Consumption!$C$1:$O$1,0)),0)</f>
        <v>0</v>
      </c>
      <c r="E23" s="15">
        <f>ROUND(INDEX([3]acpsa_table3_Supply_Consumption!$C$2:$O$76,MATCH(TRIM($A23),[3]acpsa_table3_Supply_Consumption!$B$2:$B$76,0),MATCH(E$4,[3]acpsa_table3_Supply_Consumption!$C$1:$O$1,0)),0)</f>
        <v>0</v>
      </c>
      <c r="F23" s="15">
        <f>ROUND(INDEX([3]acpsa_table3_Supply_Consumption!$C$2:$O$76,MATCH(TRIM($A23),[3]acpsa_table3_Supply_Consumption!$B$2:$B$76,0),MATCH(F$4,[3]acpsa_table3_Supply_Consumption!$C$1:$O$1,0)),0)</f>
        <v>0</v>
      </c>
      <c r="G23" s="15">
        <f>ROUND(INDEX([3]acpsa_table3_Supply_Consumption!$C$2:$O$76,MATCH(TRIM($A23),[3]acpsa_table3_Supply_Consumption!$B$2:$B$76,0),MATCH(G$4,[3]acpsa_table3_Supply_Consumption!$C$1:$O$1,0)),0)</f>
        <v>5622</v>
      </c>
      <c r="H23" s="15">
        <f>ROUND(INDEX([3]acpsa_table3_Supply_Consumption!$C$2:$O$76,MATCH(TRIM($A23),[3]acpsa_table3_Supply_Consumption!$B$2:$B$76,0),MATCH(H$4,[3]acpsa_table3_Supply_Consumption!$C$1:$O$1,0)),0)</f>
        <v>0</v>
      </c>
      <c r="I23" s="15">
        <f>ROUND(INDEX([3]acpsa_table3_Supply_Consumption!$C$2:$O$76,MATCH(TRIM($A23),[3]acpsa_table3_Supply_Consumption!$B$2:$B$76,0),MATCH(I$4,[3]acpsa_table3_Supply_Consumption!$C$1:$O$1,0)),0)</f>
        <v>0</v>
      </c>
      <c r="J23" s="15">
        <f>ROUND(INDEX([3]acpsa_table3_Supply_Consumption!$C$2:$O$76,MATCH(TRIM($A23),[3]acpsa_table3_Supply_Consumption!$B$2:$B$76,0),MATCH(J$4,[3]acpsa_table3_Supply_Consumption!$C$1:$O$1,0)),0)</f>
        <v>1026</v>
      </c>
      <c r="K23" s="15">
        <f>ROUND(INDEX([3]acpsa_table3_Supply_Consumption!$C$2:$O$76,MATCH(TRIM($A23),[3]acpsa_table3_Supply_Consumption!$B$2:$B$76,0),MATCH(K$4,[3]acpsa_table3_Supply_Consumption!$C$1:$O$1,0)),0)</f>
        <v>0</v>
      </c>
      <c r="L23" s="15">
        <f>ROUND(INDEX([3]acpsa_table3_Supply_Consumption!$C$2:$O$76,MATCH(TRIM($A23),[3]acpsa_table3_Supply_Consumption!$B$2:$B$76,0),MATCH(L$4,[3]acpsa_table3_Supply_Consumption!$C$1:$O$1,0)),0)</f>
        <v>4596</v>
      </c>
      <c r="M23" s="22">
        <f>ROUND(INDEX([3]acpsa_table3_Supply_Consumption!$C$2:$O$76,MATCH(TRIM($A23),[3]acpsa_table3_Supply_Consumption!$B$2:$B$76,0),MATCH(M$4,[3]acpsa_table3_Supply_Consumption!$C$1:$O$1,0)),0)</f>
        <v>0</v>
      </c>
      <c r="N23" s="15">
        <f>ROUND(INDEX([3]acpsa_table3_Supply_Consumption!$C$2:$O$76,MATCH(TRIM($A23),[3]acpsa_table3_Supply_Consumption!$B$2:$B$76,0),MATCH(N$4,[3]acpsa_table3_Supply_Consumption!$C$1:$O$1,0)),0)</f>
        <v>5622</v>
      </c>
    </row>
    <row r="24" spans="1:14" x14ac:dyDescent="0.3">
      <c r="A24" s="41" t="s">
        <v>53</v>
      </c>
      <c r="B24" s="15">
        <f>ROUND(INDEX([3]acpsa_table3_Supply_Consumption!$C$2:$O$76,MATCH(TRIM($A24),[3]acpsa_table3_Supply_Consumption!$B$2:$B$76,0),MATCH(B$4,[3]acpsa_table3_Supply_Consumption!$C$1:$O$1,0)),0)</f>
        <v>5037</v>
      </c>
      <c r="C24" s="15">
        <f>ROUND(INDEX([3]acpsa_table3_Supply_Consumption!$C$2:$O$76,MATCH(TRIM($A24),[3]acpsa_table3_Supply_Consumption!$B$2:$B$76,0),MATCH(C$4,[3]acpsa_table3_Supply_Consumption!$C$1:$O$1,0)),0)</f>
        <v>2</v>
      </c>
      <c r="D24" s="15">
        <f>ROUND(INDEX([3]acpsa_table3_Supply_Consumption!$C$2:$O$76,MATCH(TRIM($A24),[3]acpsa_table3_Supply_Consumption!$B$2:$B$76,0),MATCH(D$4,[3]acpsa_table3_Supply_Consumption!$C$1:$O$1,0)),0)</f>
        <v>0</v>
      </c>
      <c r="E24" s="15">
        <f>ROUND(INDEX([3]acpsa_table3_Supply_Consumption!$C$2:$O$76,MATCH(TRIM($A24),[3]acpsa_table3_Supply_Consumption!$B$2:$B$76,0),MATCH(E$4,[3]acpsa_table3_Supply_Consumption!$C$1:$O$1,0)),0)</f>
        <v>0</v>
      </c>
      <c r="F24" s="15">
        <f>ROUND(INDEX([3]acpsa_table3_Supply_Consumption!$C$2:$O$76,MATCH(TRIM($A24),[3]acpsa_table3_Supply_Consumption!$B$2:$B$76,0),MATCH(F$4,[3]acpsa_table3_Supply_Consumption!$C$1:$O$1,0)),0)</f>
        <v>0</v>
      </c>
      <c r="G24" s="15">
        <f>ROUND(INDEX([3]acpsa_table3_Supply_Consumption!$C$2:$O$76,MATCH(TRIM($A24),[3]acpsa_table3_Supply_Consumption!$B$2:$B$76,0),MATCH(G$4,[3]acpsa_table3_Supply_Consumption!$C$1:$O$1,0)),0)</f>
        <v>5039</v>
      </c>
      <c r="H24" s="15">
        <f>ROUND(INDEX([3]acpsa_table3_Supply_Consumption!$C$2:$O$76,MATCH(TRIM($A24),[3]acpsa_table3_Supply_Consumption!$B$2:$B$76,0),MATCH(H$4,[3]acpsa_table3_Supply_Consumption!$C$1:$O$1,0)),0)</f>
        <v>0</v>
      </c>
      <c r="I24" s="15">
        <f>ROUND(INDEX([3]acpsa_table3_Supply_Consumption!$C$2:$O$76,MATCH(TRIM($A24),[3]acpsa_table3_Supply_Consumption!$B$2:$B$76,0),MATCH(I$4,[3]acpsa_table3_Supply_Consumption!$C$1:$O$1,0)),0)</f>
        <v>0</v>
      </c>
      <c r="J24" s="15">
        <f>ROUND(INDEX([3]acpsa_table3_Supply_Consumption!$C$2:$O$76,MATCH(TRIM($A24),[3]acpsa_table3_Supply_Consumption!$B$2:$B$76,0),MATCH(J$4,[3]acpsa_table3_Supply_Consumption!$C$1:$O$1,0)),0)</f>
        <v>5038</v>
      </c>
      <c r="K24" s="15">
        <f>ROUND(INDEX([3]acpsa_table3_Supply_Consumption!$C$2:$O$76,MATCH(TRIM($A24),[3]acpsa_table3_Supply_Consumption!$B$2:$B$76,0),MATCH(K$4,[3]acpsa_table3_Supply_Consumption!$C$1:$O$1,0)),0)</f>
        <v>0</v>
      </c>
      <c r="L24" s="15">
        <f>ROUND(INDEX([3]acpsa_table3_Supply_Consumption!$C$2:$O$76,MATCH(TRIM($A24),[3]acpsa_table3_Supply_Consumption!$B$2:$B$76,0),MATCH(L$4,[3]acpsa_table3_Supply_Consumption!$C$1:$O$1,0)),0)</f>
        <v>0</v>
      </c>
      <c r="M24" s="22">
        <f>ROUND(INDEX([3]acpsa_table3_Supply_Consumption!$C$2:$O$76,MATCH(TRIM($A24),[3]acpsa_table3_Supply_Consumption!$B$2:$B$76,0),MATCH(M$4,[3]acpsa_table3_Supply_Consumption!$C$1:$O$1,0)),0)</f>
        <v>1</v>
      </c>
      <c r="N24" s="15">
        <f>ROUND(INDEX([3]acpsa_table3_Supply_Consumption!$C$2:$O$76,MATCH(TRIM($A24),[3]acpsa_table3_Supply_Consumption!$B$2:$B$76,0),MATCH(N$4,[3]acpsa_table3_Supply_Consumption!$C$1:$O$1,0)),0)</f>
        <v>5039</v>
      </c>
    </row>
    <row r="25" spans="1:14" x14ac:dyDescent="0.3">
      <c r="A25" s="41" t="s">
        <v>54</v>
      </c>
      <c r="B25" s="15">
        <f>ROUND(INDEX([3]acpsa_table3_Supply_Consumption!$C$2:$O$76,MATCH(TRIM($A25),[3]acpsa_table3_Supply_Consumption!$B$2:$B$76,0),MATCH(B$4,[3]acpsa_table3_Supply_Consumption!$C$1:$O$1,0)),0)</f>
        <v>787</v>
      </c>
      <c r="C25" s="15">
        <f>ROUND(INDEX([3]acpsa_table3_Supply_Consumption!$C$2:$O$76,MATCH(TRIM($A25),[3]acpsa_table3_Supply_Consumption!$B$2:$B$76,0),MATCH(C$4,[3]acpsa_table3_Supply_Consumption!$C$1:$O$1,0)),0)</f>
        <v>0</v>
      </c>
      <c r="D25" s="15">
        <f>ROUND(INDEX([3]acpsa_table3_Supply_Consumption!$C$2:$O$76,MATCH(TRIM($A25),[3]acpsa_table3_Supply_Consumption!$B$2:$B$76,0),MATCH(D$4,[3]acpsa_table3_Supply_Consumption!$C$1:$O$1,0)),0)</f>
        <v>0</v>
      </c>
      <c r="E25" s="15">
        <f>ROUND(INDEX([3]acpsa_table3_Supply_Consumption!$C$2:$O$76,MATCH(TRIM($A25),[3]acpsa_table3_Supply_Consumption!$B$2:$B$76,0),MATCH(E$4,[3]acpsa_table3_Supply_Consumption!$C$1:$O$1,0)),0)</f>
        <v>0</v>
      </c>
      <c r="F25" s="15">
        <f>ROUND(INDEX([3]acpsa_table3_Supply_Consumption!$C$2:$O$76,MATCH(TRIM($A25),[3]acpsa_table3_Supply_Consumption!$B$2:$B$76,0),MATCH(F$4,[3]acpsa_table3_Supply_Consumption!$C$1:$O$1,0)),0)</f>
        <v>0</v>
      </c>
      <c r="G25" s="15">
        <f>ROUND(INDEX([3]acpsa_table3_Supply_Consumption!$C$2:$O$76,MATCH(TRIM($A25),[3]acpsa_table3_Supply_Consumption!$B$2:$B$76,0),MATCH(G$4,[3]acpsa_table3_Supply_Consumption!$C$1:$O$1,0)),0)</f>
        <v>787</v>
      </c>
      <c r="H25" s="15">
        <f>ROUND(INDEX([3]acpsa_table3_Supply_Consumption!$C$2:$O$76,MATCH(TRIM($A25),[3]acpsa_table3_Supply_Consumption!$B$2:$B$76,0),MATCH(H$4,[3]acpsa_table3_Supply_Consumption!$C$1:$O$1,0)),0)</f>
        <v>0</v>
      </c>
      <c r="I25" s="15">
        <f>ROUND(INDEX([3]acpsa_table3_Supply_Consumption!$C$2:$O$76,MATCH(TRIM($A25),[3]acpsa_table3_Supply_Consumption!$B$2:$B$76,0),MATCH(I$4,[3]acpsa_table3_Supply_Consumption!$C$1:$O$1,0)),0)</f>
        <v>0</v>
      </c>
      <c r="J25" s="15">
        <f>ROUND(INDEX([3]acpsa_table3_Supply_Consumption!$C$2:$O$76,MATCH(TRIM($A25),[3]acpsa_table3_Supply_Consumption!$B$2:$B$76,0),MATCH(J$4,[3]acpsa_table3_Supply_Consumption!$C$1:$O$1,0)),0)</f>
        <v>787</v>
      </c>
      <c r="K25" s="15">
        <f>ROUND(INDEX([3]acpsa_table3_Supply_Consumption!$C$2:$O$76,MATCH(TRIM($A25),[3]acpsa_table3_Supply_Consumption!$B$2:$B$76,0),MATCH(K$4,[3]acpsa_table3_Supply_Consumption!$C$1:$O$1,0)),0)</f>
        <v>0</v>
      </c>
      <c r="L25" s="15">
        <f>ROUND(INDEX([3]acpsa_table3_Supply_Consumption!$C$2:$O$76,MATCH(TRIM($A25),[3]acpsa_table3_Supply_Consumption!$B$2:$B$76,0),MATCH(L$4,[3]acpsa_table3_Supply_Consumption!$C$1:$O$1,0)),0)</f>
        <v>0</v>
      </c>
      <c r="M25" s="22">
        <f>ROUND(INDEX([3]acpsa_table3_Supply_Consumption!$C$2:$O$76,MATCH(TRIM($A25),[3]acpsa_table3_Supply_Consumption!$B$2:$B$76,0),MATCH(M$4,[3]acpsa_table3_Supply_Consumption!$C$1:$O$1,0)),0)</f>
        <v>0</v>
      </c>
      <c r="N25" s="15">
        <f>ROUND(INDEX([3]acpsa_table3_Supply_Consumption!$C$2:$O$76,MATCH(TRIM($A25),[3]acpsa_table3_Supply_Consumption!$B$2:$B$76,0),MATCH(N$4,[3]acpsa_table3_Supply_Consumption!$C$1:$O$1,0)),0)</f>
        <v>787</v>
      </c>
    </row>
    <row r="26" spans="1:14" x14ac:dyDescent="0.3">
      <c r="A26" s="39" t="s">
        <v>55</v>
      </c>
      <c r="B26" s="15">
        <f>ROUND(INDEX([3]acpsa_table3_Supply_Consumption!$C$2:$O$76,MATCH(TRIM($A26),[3]acpsa_table3_Supply_Consumption!$B$2:$B$76,0),MATCH(B$4,[3]acpsa_table3_Supply_Consumption!$C$1:$O$1,0)),0)</f>
        <v>438929</v>
      </c>
      <c r="C26" s="15">
        <f>ROUND(INDEX([3]acpsa_table3_Supply_Consumption!$C$2:$O$76,MATCH(TRIM($A26),[3]acpsa_table3_Supply_Consumption!$B$2:$B$76,0),MATCH(C$4,[3]acpsa_table3_Supply_Consumption!$C$1:$O$1,0)),0)</f>
        <v>4924</v>
      </c>
      <c r="D26" s="15">
        <f>ROUND(INDEX([3]acpsa_table3_Supply_Consumption!$C$2:$O$76,MATCH(TRIM($A26),[3]acpsa_table3_Supply_Consumption!$B$2:$B$76,0),MATCH(D$4,[3]acpsa_table3_Supply_Consumption!$C$1:$O$1,0)),0)</f>
        <v>0</v>
      </c>
      <c r="E26" s="15">
        <f>ROUND(INDEX([3]acpsa_table3_Supply_Consumption!$C$2:$O$76,MATCH(TRIM($A26),[3]acpsa_table3_Supply_Consumption!$B$2:$B$76,0),MATCH(E$4,[3]acpsa_table3_Supply_Consumption!$C$1:$O$1,0)),0)</f>
        <v>0</v>
      </c>
      <c r="F26" s="15">
        <f>ROUND(INDEX([3]acpsa_table3_Supply_Consumption!$C$2:$O$76,MATCH(TRIM($A26),[3]acpsa_table3_Supply_Consumption!$B$2:$B$76,0),MATCH(F$4,[3]acpsa_table3_Supply_Consumption!$C$1:$O$1,0)),0)</f>
        <v>0</v>
      </c>
      <c r="G26" s="15">
        <f>ROUND(INDEX([3]acpsa_table3_Supply_Consumption!$C$2:$O$76,MATCH(TRIM($A26),[3]acpsa_table3_Supply_Consumption!$B$2:$B$76,0),MATCH(G$4,[3]acpsa_table3_Supply_Consumption!$C$1:$O$1,0)),0)</f>
        <v>443852</v>
      </c>
      <c r="H26" s="15">
        <f>ROUND(INDEX([3]acpsa_table3_Supply_Consumption!$C$2:$O$76,MATCH(TRIM($A26),[3]acpsa_table3_Supply_Consumption!$B$2:$B$76,0),MATCH(H$4,[3]acpsa_table3_Supply_Consumption!$C$1:$O$1,0)),0)</f>
        <v>387236</v>
      </c>
      <c r="I26" s="15">
        <f>ROUND(INDEX([3]acpsa_table3_Supply_Consumption!$C$2:$O$76,MATCH(TRIM($A26),[3]acpsa_table3_Supply_Consumption!$B$2:$B$76,0),MATCH(I$4,[3]acpsa_table3_Supply_Consumption!$C$1:$O$1,0)),0)</f>
        <v>16977</v>
      </c>
      <c r="J26" s="15">
        <f>ROUND(INDEX([3]acpsa_table3_Supply_Consumption!$C$2:$O$76,MATCH(TRIM($A26),[3]acpsa_table3_Supply_Consumption!$B$2:$B$76,0),MATCH(J$4,[3]acpsa_table3_Supply_Consumption!$C$1:$O$1,0)),0)</f>
        <v>18425</v>
      </c>
      <c r="K26" s="15">
        <f>ROUND(INDEX([3]acpsa_table3_Supply_Consumption!$C$2:$O$76,MATCH(TRIM($A26),[3]acpsa_table3_Supply_Consumption!$B$2:$B$76,0),MATCH(K$4,[3]acpsa_table3_Supply_Consumption!$C$1:$O$1,0)),0)</f>
        <v>2429</v>
      </c>
      <c r="L26" s="15">
        <f>ROUND(INDEX([3]acpsa_table3_Supply_Consumption!$C$2:$O$76,MATCH(TRIM($A26),[3]acpsa_table3_Supply_Consumption!$B$2:$B$76,0),MATCH(L$4,[3]acpsa_table3_Supply_Consumption!$C$1:$O$1,0)),0)</f>
        <v>454</v>
      </c>
      <c r="M26" s="22">
        <f>ROUND(INDEX([3]acpsa_table3_Supply_Consumption!$C$2:$O$76,MATCH(TRIM($A26),[3]acpsa_table3_Supply_Consumption!$B$2:$B$76,0),MATCH(M$4,[3]acpsa_table3_Supply_Consumption!$C$1:$O$1,0)),0)</f>
        <v>18331</v>
      </c>
      <c r="N26" s="15">
        <f>ROUND(INDEX([3]acpsa_table3_Supply_Consumption!$C$2:$O$76,MATCH(TRIM($A26),[3]acpsa_table3_Supply_Consumption!$B$2:$B$76,0),MATCH(N$4,[3]acpsa_table3_Supply_Consumption!$C$1:$O$1,0)),0)</f>
        <v>443852</v>
      </c>
    </row>
    <row r="27" spans="1:14" x14ac:dyDescent="0.3">
      <c r="A27" s="41" t="s">
        <v>8</v>
      </c>
      <c r="B27" s="15">
        <f>ROUND(INDEX([3]acpsa_table3_Supply_Consumption!$C$2:$O$76,MATCH(TRIM($A27),[3]acpsa_table3_Supply_Consumption!$B$2:$B$76,0),MATCH(B$4,[3]acpsa_table3_Supply_Consumption!$C$1:$O$1,0)),0)</f>
        <v>329386</v>
      </c>
      <c r="C27" s="15">
        <f>ROUND(INDEX([3]acpsa_table3_Supply_Consumption!$C$2:$O$76,MATCH(TRIM($A27),[3]acpsa_table3_Supply_Consumption!$B$2:$B$76,0),MATCH(C$4,[3]acpsa_table3_Supply_Consumption!$C$1:$O$1,0)),0)</f>
        <v>4035</v>
      </c>
      <c r="D27" s="15">
        <f>ROUND(INDEX([3]acpsa_table3_Supply_Consumption!$C$2:$O$76,MATCH(TRIM($A27),[3]acpsa_table3_Supply_Consumption!$B$2:$B$76,0),MATCH(D$4,[3]acpsa_table3_Supply_Consumption!$C$1:$O$1,0)),0)</f>
        <v>0</v>
      </c>
      <c r="E27" s="15">
        <f>ROUND(INDEX([3]acpsa_table3_Supply_Consumption!$C$2:$O$76,MATCH(TRIM($A27),[3]acpsa_table3_Supply_Consumption!$B$2:$B$76,0),MATCH(E$4,[3]acpsa_table3_Supply_Consumption!$C$1:$O$1,0)),0)</f>
        <v>0</v>
      </c>
      <c r="F27" s="15">
        <f>ROUND(INDEX([3]acpsa_table3_Supply_Consumption!$C$2:$O$76,MATCH(TRIM($A27),[3]acpsa_table3_Supply_Consumption!$B$2:$B$76,0),MATCH(F$4,[3]acpsa_table3_Supply_Consumption!$C$1:$O$1,0)),0)</f>
        <v>0</v>
      </c>
      <c r="G27" s="15">
        <f>ROUND(INDEX([3]acpsa_table3_Supply_Consumption!$C$2:$O$76,MATCH(TRIM($A27),[3]acpsa_table3_Supply_Consumption!$B$2:$B$76,0),MATCH(G$4,[3]acpsa_table3_Supply_Consumption!$C$1:$O$1,0)),0)</f>
        <v>333421</v>
      </c>
      <c r="H27" s="15">
        <f>ROUND(INDEX([3]acpsa_table3_Supply_Consumption!$C$2:$O$76,MATCH(TRIM($A27),[3]acpsa_table3_Supply_Consumption!$B$2:$B$76,0),MATCH(H$4,[3]acpsa_table3_Supply_Consumption!$C$1:$O$1,0)),0)</f>
        <v>311962</v>
      </c>
      <c r="I27" s="15">
        <f>ROUND(INDEX([3]acpsa_table3_Supply_Consumption!$C$2:$O$76,MATCH(TRIM($A27),[3]acpsa_table3_Supply_Consumption!$B$2:$B$76,0),MATCH(I$4,[3]acpsa_table3_Supply_Consumption!$C$1:$O$1,0)),0)</f>
        <v>4571</v>
      </c>
      <c r="J27" s="15">
        <f>ROUND(INDEX([3]acpsa_table3_Supply_Consumption!$C$2:$O$76,MATCH(TRIM($A27),[3]acpsa_table3_Supply_Consumption!$B$2:$B$76,0),MATCH(J$4,[3]acpsa_table3_Supply_Consumption!$C$1:$O$1,0)),0)</f>
        <v>514</v>
      </c>
      <c r="K27" s="15">
        <f>ROUND(INDEX([3]acpsa_table3_Supply_Consumption!$C$2:$O$76,MATCH(TRIM($A27),[3]acpsa_table3_Supply_Consumption!$B$2:$B$76,0),MATCH(K$4,[3]acpsa_table3_Supply_Consumption!$C$1:$O$1,0)),0)</f>
        <v>0</v>
      </c>
      <c r="L27" s="15">
        <f>ROUND(INDEX([3]acpsa_table3_Supply_Consumption!$C$2:$O$76,MATCH(TRIM($A27),[3]acpsa_table3_Supply_Consumption!$B$2:$B$76,0),MATCH(L$4,[3]acpsa_table3_Supply_Consumption!$C$1:$O$1,0)),0)</f>
        <v>0</v>
      </c>
      <c r="M27" s="22">
        <f>ROUND(INDEX([3]acpsa_table3_Supply_Consumption!$C$2:$O$76,MATCH(TRIM($A27),[3]acpsa_table3_Supply_Consumption!$B$2:$B$76,0),MATCH(M$4,[3]acpsa_table3_Supply_Consumption!$C$1:$O$1,0)),0)</f>
        <v>16374</v>
      </c>
      <c r="N27" s="15">
        <f>ROUND(INDEX([3]acpsa_table3_Supply_Consumption!$C$2:$O$76,MATCH(TRIM($A27),[3]acpsa_table3_Supply_Consumption!$B$2:$B$76,0),MATCH(N$4,[3]acpsa_table3_Supply_Consumption!$C$1:$O$1,0)),0)</f>
        <v>333421</v>
      </c>
    </row>
    <row r="28" spans="1:14" x14ac:dyDescent="0.3">
      <c r="A28" s="41" t="s">
        <v>56</v>
      </c>
      <c r="B28" s="15">
        <f>ROUND(INDEX([3]acpsa_table3_Supply_Consumption!$C$2:$O$76,MATCH(TRIM($A28),[3]acpsa_table3_Supply_Consumption!$B$2:$B$76,0),MATCH(B$4,[3]acpsa_table3_Supply_Consumption!$C$1:$O$1,0)),0)</f>
        <v>2552</v>
      </c>
      <c r="C28" s="15">
        <f>ROUND(INDEX([3]acpsa_table3_Supply_Consumption!$C$2:$O$76,MATCH(TRIM($A28),[3]acpsa_table3_Supply_Consumption!$B$2:$B$76,0),MATCH(C$4,[3]acpsa_table3_Supply_Consumption!$C$1:$O$1,0)),0)</f>
        <v>12</v>
      </c>
      <c r="D28" s="15">
        <f>ROUND(INDEX([3]acpsa_table3_Supply_Consumption!$C$2:$O$76,MATCH(TRIM($A28),[3]acpsa_table3_Supply_Consumption!$B$2:$B$76,0),MATCH(D$4,[3]acpsa_table3_Supply_Consumption!$C$1:$O$1,0)),0)</f>
        <v>0</v>
      </c>
      <c r="E28" s="15">
        <f>ROUND(INDEX([3]acpsa_table3_Supply_Consumption!$C$2:$O$76,MATCH(TRIM($A28),[3]acpsa_table3_Supply_Consumption!$B$2:$B$76,0),MATCH(E$4,[3]acpsa_table3_Supply_Consumption!$C$1:$O$1,0)),0)</f>
        <v>0</v>
      </c>
      <c r="F28" s="15">
        <f>ROUND(INDEX([3]acpsa_table3_Supply_Consumption!$C$2:$O$76,MATCH(TRIM($A28),[3]acpsa_table3_Supply_Consumption!$B$2:$B$76,0),MATCH(F$4,[3]acpsa_table3_Supply_Consumption!$C$1:$O$1,0)),0)</f>
        <v>0</v>
      </c>
      <c r="G28" s="15">
        <f>ROUND(INDEX([3]acpsa_table3_Supply_Consumption!$C$2:$O$76,MATCH(TRIM($A28),[3]acpsa_table3_Supply_Consumption!$B$2:$B$76,0),MATCH(G$4,[3]acpsa_table3_Supply_Consumption!$C$1:$O$1,0)),0)</f>
        <v>2564</v>
      </c>
      <c r="H28" s="15">
        <f>ROUND(INDEX([3]acpsa_table3_Supply_Consumption!$C$2:$O$76,MATCH(TRIM($A28),[3]acpsa_table3_Supply_Consumption!$B$2:$B$76,0),MATCH(H$4,[3]acpsa_table3_Supply_Consumption!$C$1:$O$1,0)),0)</f>
        <v>2275</v>
      </c>
      <c r="I28" s="15">
        <f>ROUND(INDEX([3]acpsa_table3_Supply_Consumption!$C$2:$O$76,MATCH(TRIM($A28),[3]acpsa_table3_Supply_Consumption!$B$2:$B$76,0),MATCH(I$4,[3]acpsa_table3_Supply_Consumption!$C$1:$O$1,0)),0)</f>
        <v>217</v>
      </c>
      <c r="J28" s="15">
        <f>ROUND(INDEX([3]acpsa_table3_Supply_Consumption!$C$2:$O$76,MATCH(TRIM($A28),[3]acpsa_table3_Supply_Consumption!$B$2:$B$76,0),MATCH(J$4,[3]acpsa_table3_Supply_Consumption!$C$1:$O$1,0)),0)</f>
        <v>0</v>
      </c>
      <c r="K28" s="15">
        <f>ROUND(INDEX([3]acpsa_table3_Supply_Consumption!$C$2:$O$76,MATCH(TRIM($A28),[3]acpsa_table3_Supply_Consumption!$B$2:$B$76,0),MATCH(K$4,[3]acpsa_table3_Supply_Consumption!$C$1:$O$1,0)),0)</f>
        <v>0</v>
      </c>
      <c r="L28" s="15">
        <f>ROUND(INDEX([3]acpsa_table3_Supply_Consumption!$C$2:$O$76,MATCH(TRIM($A28),[3]acpsa_table3_Supply_Consumption!$B$2:$B$76,0),MATCH(L$4,[3]acpsa_table3_Supply_Consumption!$C$1:$O$1,0)),0)</f>
        <v>0</v>
      </c>
      <c r="M28" s="22">
        <f>ROUND(INDEX([3]acpsa_table3_Supply_Consumption!$C$2:$O$76,MATCH(TRIM($A28),[3]acpsa_table3_Supply_Consumption!$B$2:$B$76,0),MATCH(M$4,[3]acpsa_table3_Supply_Consumption!$C$1:$O$1,0)),0)</f>
        <v>72</v>
      </c>
      <c r="N28" s="15">
        <f>ROUND(INDEX([3]acpsa_table3_Supply_Consumption!$C$2:$O$76,MATCH(TRIM($A28),[3]acpsa_table3_Supply_Consumption!$B$2:$B$76,0),MATCH(N$4,[3]acpsa_table3_Supply_Consumption!$C$1:$O$1,0)),0)</f>
        <v>2564</v>
      </c>
    </row>
    <row r="29" spans="1:14" x14ac:dyDescent="0.3">
      <c r="A29" s="41" t="s">
        <v>10</v>
      </c>
      <c r="B29" s="15">
        <f>ROUND(INDEX([3]acpsa_table3_Supply_Consumption!$C$2:$O$76,MATCH(TRIM($A29),[3]acpsa_table3_Supply_Consumption!$B$2:$B$76,0),MATCH(B$4,[3]acpsa_table3_Supply_Consumption!$C$1:$O$1,0)),0)</f>
        <v>15677</v>
      </c>
      <c r="C29" s="15">
        <f>ROUND(INDEX([3]acpsa_table3_Supply_Consumption!$C$2:$O$76,MATCH(TRIM($A29),[3]acpsa_table3_Supply_Consumption!$B$2:$B$76,0),MATCH(C$4,[3]acpsa_table3_Supply_Consumption!$C$1:$O$1,0)),0)</f>
        <v>5</v>
      </c>
      <c r="D29" s="15">
        <f>ROUND(INDEX([3]acpsa_table3_Supply_Consumption!$C$2:$O$76,MATCH(TRIM($A29),[3]acpsa_table3_Supply_Consumption!$B$2:$B$76,0),MATCH(D$4,[3]acpsa_table3_Supply_Consumption!$C$1:$O$1,0)),0)</f>
        <v>0</v>
      </c>
      <c r="E29" s="15">
        <f>ROUND(INDEX([3]acpsa_table3_Supply_Consumption!$C$2:$O$76,MATCH(TRIM($A29),[3]acpsa_table3_Supply_Consumption!$B$2:$B$76,0),MATCH(E$4,[3]acpsa_table3_Supply_Consumption!$C$1:$O$1,0)),0)</f>
        <v>0</v>
      </c>
      <c r="F29" s="15">
        <f>ROUND(INDEX([3]acpsa_table3_Supply_Consumption!$C$2:$O$76,MATCH(TRIM($A29),[3]acpsa_table3_Supply_Consumption!$B$2:$B$76,0),MATCH(F$4,[3]acpsa_table3_Supply_Consumption!$C$1:$O$1,0)),0)</f>
        <v>0</v>
      </c>
      <c r="G29" s="15">
        <f>ROUND(INDEX([3]acpsa_table3_Supply_Consumption!$C$2:$O$76,MATCH(TRIM($A29),[3]acpsa_table3_Supply_Consumption!$B$2:$B$76,0),MATCH(G$4,[3]acpsa_table3_Supply_Consumption!$C$1:$O$1,0)),0)</f>
        <v>15681</v>
      </c>
      <c r="H29" s="15">
        <f>ROUND(INDEX([3]acpsa_table3_Supply_Consumption!$C$2:$O$76,MATCH(TRIM($A29),[3]acpsa_table3_Supply_Consumption!$B$2:$B$76,0),MATCH(H$4,[3]acpsa_table3_Supply_Consumption!$C$1:$O$1,0)),0)</f>
        <v>10986</v>
      </c>
      <c r="I29" s="15">
        <f>ROUND(INDEX([3]acpsa_table3_Supply_Consumption!$C$2:$O$76,MATCH(TRIM($A29),[3]acpsa_table3_Supply_Consumption!$B$2:$B$76,0),MATCH(I$4,[3]acpsa_table3_Supply_Consumption!$C$1:$O$1,0)),0)</f>
        <v>4671</v>
      </c>
      <c r="J29" s="15">
        <f>ROUND(INDEX([3]acpsa_table3_Supply_Consumption!$C$2:$O$76,MATCH(TRIM($A29),[3]acpsa_table3_Supply_Consumption!$B$2:$B$76,0),MATCH(J$4,[3]acpsa_table3_Supply_Consumption!$C$1:$O$1,0)),0)</f>
        <v>0</v>
      </c>
      <c r="K29" s="15">
        <f>ROUND(INDEX([3]acpsa_table3_Supply_Consumption!$C$2:$O$76,MATCH(TRIM($A29),[3]acpsa_table3_Supply_Consumption!$B$2:$B$76,0),MATCH(K$4,[3]acpsa_table3_Supply_Consumption!$C$1:$O$1,0)),0)</f>
        <v>0</v>
      </c>
      <c r="L29" s="15">
        <f>ROUND(INDEX([3]acpsa_table3_Supply_Consumption!$C$2:$O$76,MATCH(TRIM($A29),[3]acpsa_table3_Supply_Consumption!$B$2:$B$76,0),MATCH(L$4,[3]acpsa_table3_Supply_Consumption!$C$1:$O$1,0)),0)</f>
        <v>0</v>
      </c>
      <c r="M29" s="22">
        <f>ROUND(INDEX([3]acpsa_table3_Supply_Consumption!$C$2:$O$76,MATCH(TRIM($A29),[3]acpsa_table3_Supply_Consumption!$B$2:$B$76,0),MATCH(M$4,[3]acpsa_table3_Supply_Consumption!$C$1:$O$1,0)),0)</f>
        <v>25</v>
      </c>
      <c r="N29" s="15">
        <f>ROUND(INDEX([3]acpsa_table3_Supply_Consumption!$C$2:$O$76,MATCH(TRIM($A29),[3]acpsa_table3_Supply_Consumption!$B$2:$B$76,0),MATCH(N$4,[3]acpsa_table3_Supply_Consumption!$C$1:$O$1,0)),0)</f>
        <v>15681</v>
      </c>
    </row>
    <row r="30" spans="1:14" x14ac:dyDescent="0.3">
      <c r="A30" s="41" t="s">
        <v>57</v>
      </c>
      <c r="B30" s="15">
        <f>ROUND(INDEX([3]acpsa_table3_Supply_Consumption!$C$2:$O$76,MATCH(TRIM($A30),[3]acpsa_table3_Supply_Consumption!$B$2:$B$76,0),MATCH(B$4,[3]acpsa_table3_Supply_Consumption!$C$1:$O$1,0)),0)</f>
        <v>30800</v>
      </c>
      <c r="C30" s="15">
        <f>ROUND(INDEX([3]acpsa_table3_Supply_Consumption!$C$2:$O$76,MATCH(TRIM($A30),[3]acpsa_table3_Supply_Consumption!$B$2:$B$76,0),MATCH(C$4,[3]acpsa_table3_Supply_Consumption!$C$1:$O$1,0)),0)</f>
        <v>145</v>
      </c>
      <c r="D30" s="15">
        <f>ROUND(INDEX([3]acpsa_table3_Supply_Consumption!$C$2:$O$76,MATCH(TRIM($A30),[3]acpsa_table3_Supply_Consumption!$B$2:$B$76,0),MATCH(D$4,[3]acpsa_table3_Supply_Consumption!$C$1:$O$1,0)),0)</f>
        <v>0</v>
      </c>
      <c r="E30" s="15">
        <f>ROUND(INDEX([3]acpsa_table3_Supply_Consumption!$C$2:$O$76,MATCH(TRIM($A30),[3]acpsa_table3_Supply_Consumption!$B$2:$B$76,0),MATCH(E$4,[3]acpsa_table3_Supply_Consumption!$C$1:$O$1,0)),0)</f>
        <v>0</v>
      </c>
      <c r="F30" s="15">
        <f>ROUND(INDEX([3]acpsa_table3_Supply_Consumption!$C$2:$O$76,MATCH(TRIM($A30),[3]acpsa_table3_Supply_Consumption!$B$2:$B$76,0),MATCH(F$4,[3]acpsa_table3_Supply_Consumption!$C$1:$O$1,0)),0)</f>
        <v>0</v>
      </c>
      <c r="G30" s="15">
        <f>ROUND(INDEX([3]acpsa_table3_Supply_Consumption!$C$2:$O$76,MATCH(TRIM($A30),[3]acpsa_table3_Supply_Consumption!$B$2:$B$76,0),MATCH(G$4,[3]acpsa_table3_Supply_Consumption!$C$1:$O$1,0)),0)</f>
        <v>30945</v>
      </c>
      <c r="H30" s="15">
        <f>ROUND(INDEX([3]acpsa_table3_Supply_Consumption!$C$2:$O$76,MATCH(TRIM($A30),[3]acpsa_table3_Supply_Consumption!$B$2:$B$76,0),MATCH(H$4,[3]acpsa_table3_Supply_Consumption!$C$1:$O$1,0)),0)</f>
        <v>27450</v>
      </c>
      <c r="I30" s="15">
        <f>ROUND(INDEX([3]acpsa_table3_Supply_Consumption!$C$2:$O$76,MATCH(TRIM($A30),[3]acpsa_table3_Supply_Consumption!$B$2:$B$76,0),MATCH(I$4,[3]acpsa_table3_Supply_Consumption!$C$1:$O$1,0)),0)</f>
        <v>2614</v>
      </c>
      <c r="J30" s="15">
        <f>ROUND(INDEX([3]acpsa_table3_Supply_Consumption!$C$2:$O$76,MATCH(TRIM($A30),[3]acpsa_table3_Supply_Consumption!$B$2:$B$76,0),MATCH(J$4,[3]acpsa_table3_Supply_Consumption!$C$1:$O$1,0)),0)</f>
        <v>0</v>
      </c>
      <c r="K30" s="15">
        <f>ROUND(INDEX([3]acpsa_table3_Supply_Consumption!$C$2:$O$76,MATCH(TRIM($A30),[3]acpsa_table3_Supply_Consumption!$B$2:$B$76,0),MATCH(K$4,[3]acpsa_table3_Supply_Consumption!$C$1:$O$1,0)),0)</f>
        <v>0</v>
      </c>
      <c r="L30" s="15">
        <f>ROUND(INDEX([3]acpsa_table3_Supply_Consumption!$C$2:$O$76,MATCH(TRIM($A30),[3]acpsa_table3_Supply_Consumption!$B$2:$B$76,0),MATCH(L$4,[3]acpsa_table3_Supply_Consumption!$C$1:$O$1,0)),0)</f>
        <v>0</v>
      </c>
      <c r="M30" s="22">
        <f>ROUND(INDEX([3]acpsa_table3_Supply_Consumption!$C$2:$O$76,MATCH(TRIM($A30),[3]acpsa_table3_Supply_Consumption!$B$2:$B$76,0),MATCH(M$4,[3]acpsa_table3_Supply_Consumption!$C$1:$O$1,0)),0)</f>
        <v>881</v>
      </c>
      <c r="N30" s="15">
        <f>ROUND(INDEX([3]acpsa_table3_Supply_Consumption!$C$2:$O$76,MATCH(TRIM($A30),[3]acpsa_table3_Supply_Consumption!$B$2:$B$76,0),MATCH(N$4,[3]acpsa_table3_Supply_Consumption!$C$1:$O$1,0)),0)</f>
        <v>30945</v>
      </c>
    </row>
    <row r="31" spans="1:14" x14ac:dyDescent="0.3">
      <c r="A31" s="41" t="s">
        <v>11</v>
      </c>
      <c r="B31" s="15">
        <f>ROUND(INDEX([3]acpsa_table3_Supply_Consumption!$C$2:$O$76,MATCH(TRIM($A31),[3]acpsa_table3_Supply_Consumption!$B$2:$B$76,0),MATCH(B$4,[3]acpsa_table3_Supply_Consumption!$C$1:$O$1,0)),0)</f>
        <v>23013</v>
      </c>
      <c r="C31" s="15">
        <f>ROUND(INDEX([3]acpsa_table3_Supply_Consumption!$C$2:$O$76,MATCH(TRIM($A31),[3]acpsa_table3_Supply_Consumption!$B$2:$B$76,0),MATCH(C$4,[3]acpsa_table3_Supply_Consumption!$C$1:$O$1,0)),0)</f>
        <v>0</v>
      </c>
      <c r="D31" s="15">
        <f>ROUND(INDEX([3]acpsa_table3_Supply_Consumption!$C$2:$O$76,MATCH(TRIM($A31),[3]acpsa_table3_Supply_Consumption!$B$2:$B$76,0),MATCH(D$4,[3]acpsa_table3_Supply_Consumption!$C$1:$O$1,0)),0)</f>
        <v>0</v>
      </c>
      <c r="E31" s="15">
        <f>ROUND(INDEX([3]acpsa_table3_Supply_Consumption!$C$2:$O$76,MATCH(TRIM($A31),[3]acpsa_table3_Supply_Consumption!$B$2:$B$76,0),MATCH(E$4,[3]acpsa_table3_Supply_Consumption!$C$1:$O$1,0)),0)</f>
        <v>0</v>
      </c>
      <c r="F31" s="15">
        <f>ROUND(INDEX([3]acpsa_table3_Supply_Consumption!$C$2:$O$76,MATCH(TRIM($A31),[3]acpsa_table3_Supply_Consumption!$B$2:$B$76,0),MATCH(F$4,[3]acpsa_table3_Supply_Consumption!$C$1:$O$1,0)),0)</f>
        <v>0</v>
      </c>
      <c r="G31" s="15">
        <f>ROUND(INDEX([3]acpsa_table3_Supply_Consumption!$C$2:$O$76,MATCH(TRIM($A31),[3]acpsa_table3_Supply_Consumption!$B$2:$B$76,0),MATCH(G$4,[3]acpsa_table3_Supply_Consumption!$C$1:$O$1,0)),0)</f>
        <v>23013</v>
      </c>
      <c r="H31" s="15">
        <f>ROUND(INDEX([3]acpsa_table3_Supply_Consumption!$C$2:$O$76,MATCH(TRIM($A31),[3]acpsa_table3_Supply_Consumption!$B$2:$B$76,0),MATCH(H$4,[3]acpsa_table3_Supply_Consumption!$C$1:$O$1,0)),0)</f>
        <v>11183</v>
      </c>
      <c r="I31" s="15">
        <f>ROUND(INDEX([3]acpsa_table3_Supply_Consumption!$C$2:$O$76,MATCH(TRIM($A31),[3]acpsa_table3_Supply_Consumption!$B$2:$B$76,0),MATCH(I$4,[3]acpsa_table3_Supply_Consumption!$C$1:$O$1,0)),0)</f>
        <v>3245</v>
      </c>
      <c r="J31" s="15">
        <f>ROUND(INDEX([3]acpsa_table3_Supply_Consumption!$C$2:$O$76,MATCH(TRIM($A31),[3]acpsa_table3_Supply_Consumption!$B$2:$B$76,0),MATCH(J$4,[3]acpsa_table3_Supply_Consumption!$C$1:$O$1,0)),0)</f>
        <v>8585</v>
      </c>
      <c r="K31" s="15">
        <f>ROUND(INDEX([3]acpsa_table3_Supply_Consumption!$C$2:$O$76,MATCH(TRIM($A31),[3]acpsa_table3_Supply_Consumption!$B$2:$B$76,0),MATCH(K$4,[3]acpsa_table3_Supply_Consumption!$C$1:$O$1,0)),0)</f>
        <v>0</v>
      </c>
      <c r="L31" s="15">
        <f>ROUND(INDEX([3]acpsa_table3_Supply_Consumption!$C$2:$O$76,MATCH(TRIM($A31),[3]acpsa_table3_Supply_Consumption!$B$2:$B$76,0),MATCH(L$4,[3]acpsa_table3_Supply_Consumption!$C$1:$O$1,0)),0)</f>
        <v>0</v>
      </c>
      <c r="M31" s="22">
        <f>ROUND(INDEX([3]acpsa_table3_Supply_Consumption!$C$2:$O$76,MATCH(TRIM($A31),[3]acpsa_table3_Supply_Consumption!$B$2:$B$76,0),MATCH(M$4,[3]acpsa_table3_Supply_Consumption!$C$1:$O$1,0)),0)</f>
        <v>0</v>
      </c>
      <c r="N31" s="15">
        <f>ROUND(INDEX([3]acpsa_table3_Supply_Consumption!$C$2:$O$76,MATCH(TRIM($A31),[3]acpsa_table3_Supply_Consumption!$B$2:$B$76,0),MATCH(N$4,[3]acpsa_table3_Supply_Consumption!$C$1:$O$1,0)),0)</f>
        <v>23013</v>
      </c>
    </row>
    <row r="32" spans="1:14" x14ac:dyDescent="0.3">
      <c r="A32" s="41" t="s">
        <v>14</v>
      </c>
      <c r="B32" s="15">
        <f>ROUND(INDEX([3]acpsa_table3_Supply_Consumption!$C$2:$O$76,MATCH(TRIM($A32),[3]acpsa_table3_Supply_Consumption!$B$2:$B$76,0),MATCH(B$4,[3]acpsa_table3_Supply_Consumption!$C$1:$O$1,0)),0)</f>
        <v>3028</v>
      </c>
      <c r="C32" s="15">
        <f>ROUND(INDEX([3]acpsa_table3_Supply_Consumption!$C$2:$O$76,MATCH(TRIM($A32),[3]acpsa_table3_Supply_Consumption!$B$2:$B$76,0),MATCH(C$4,[3]acpsa_table3_Supply_Consumption!$C$1:$O$1,0)),0)</f>
        <v>59</v>
      </c>
      <c r="D32" s="15">
        <f>ROUND(INDEX([3]acpsa_table3_Supply_Consumption!$C$2:$O$76,MATCH(TRIM($A32),[3]acpsa_table3_Supply_Consumption!$B$2:$B$76,0),MATCH(D$4,[3]acpsa_table3_Supply_Consumption!$C$1:$O$1,0)),0)</f>
        <v>0</v>
      </c>
      <c r="E32" s="15">
        <f>ROUND(INDEX([3]acpsa_table3_Supply_Consumption!$C$2:$O$76,MATCH(TRIM($A32),[3]acpsa_table3_Supply_Consumption!$B$2:$B$76,0),MATCH(E$4,[3]acpsa_table3_Supply_Consumption!$C$1:$O$1,0)),0)</f>
        <v>0</v>
      </c>
      <c r="F32" s="15">
        <f>ROUND(INDEX([3]acpsa_table3_Supply_Consumption!$C$2:$O$76,MATCH(TRIM($A32),[3]acpsa_table3_Supply_Consumption!$B$2:$B$76,0),MATCH(F$4,[3]acpsa_table3_Supply_Consumption!$C$1:$O$1,0)),0)</f>
        <v>0</v>
      </c>
      <c r="G32" s="15">
        <f>ROUND(INDEX([3]acpsa_table3_Supply_Consumption!$C$2:$O$76,MATCH(TRIM($A32),[3]acpsa_table3_Supply_Consumption!$B$2:$B$76,0),MATCH(G$4,[3]acpsa_table3_Supply_Consumption!$C$1:$O$1,0)),0)</f>
        <v>3087</v>
      </c>
      <c r="H32" s="15">
        <f>ROUND(INDEX([3]acpsa_table3_Supply_Consumption!$C$2:$O$76,MATCH(TRIM($A32),[3]acpsa_table3_Supply_Consumption!$B$2:$B$76,0),MATCH(H$4,[3]acpsa_table3_Supply_Consumption!$C$1:$O$1,0)),0)</f>
        <v>2942</v>
      </c>
      <c r="I32" s="15">
        <f>ROUND(INDEX([3]acpsa_table3_Supply_Consumption!$C$2:$O$76,MATCH(TRIM($A32),[3]acpsa_table3_Supply_Consumption!$B$2:$B$76,0),MATCH(I$4,[3]acpsa_table3_Supply_Consumption!$C$1:$O$1,0)),0)</f>
        <v>34</v>
      </c>
      <c r="J32" s="15">
        <f>ROUND(INDEX([3]acpsa_table3_Supply_Consumption!$C$2:$O$76,MATCH(TRIM($A32),[3]acpsa_table3_Supply_Consumption!$B$2:$B$76,0),MATCH(J$4,[3]acpsa_table3_Supply_Consumption!$C$1:$O$1,0)),0)</f>
        <v>0</v>
      </c>
      <c r="K32" s="15">
        <f>ROUND(INDEX([3]acpsa_table3_Supply_Consumption!$C$2:$O$76,MATCH(TRIM($A32),[3]acpsa_table3_Supply_Consumption!$B$2:$B$76,0),MATCH(K$4,[3]acpsa_table3_Supply_Consumption!$C$1:$O$1,0)),0)</f>
        <v>0</v>
      </c>
      <c r="L32" s="15">
        <f>ROUND(INDEX([3]acpsa_table3_Supply_Consumption!$C$2:$O$76,MATCH(TRIM($A32),[3]acpsa_table3_Supply_Consumption!$B$2:$B$76,0),MATCH(L$4,[3]acpsa_table3_Supply_Consumption!$C$1:$O$1,0)),0)</f>
        <v>0</v>
      </c>
      <c r="M32" s="22">
        <f>ROUND(INDEX([3]acpsa_table3_Supply_Consumption!$C$2:$O$76,MATCH(TRIM($A32),[3]acpsa_table3_Supply_Consumption!$B$2:$B$76,0),MATCH(M$4,[3]acpsa_table3_Supply_Consumption!$C$1:$O$1,0)),0)</f>
        <v>110</v>
      </c>
      <c r="N32" s="15">
        <f>ROUND(INDEX([3]acpsa_table3_Supply_Consumption!$C$2:$O$76,MATCH(TRIM($A32),[3]acpsa_table3_Supply_Consumption!$B$2:$B$76,0),MATCH(N$4,[3]acpsa_table3_Supply_Consumption!$C$1:$O$1,0)),0)</f>
        <v>3087</v>
      </c>
    </row>
    <row r="33" spans="1:14" x14ac:dyDescent="0.3">
      <c r="A33" s="41" t="s">
        <v>12</v>
      </c>
      <c r="B33" s="15">
        <f>ROUND(INDEX([3]acpsa_table3_Supply_Consumption!$C$2:$O$76,MATCH(TRIM($A33),[3]acpsa_table3_Supply_Consumption!$B$2:$B$76,0),MATCH(B$4,[3]acpsa_table3_Supply_Consumption!$C$1:$O$1,0)),0)</f>
        <v>13072</v>
      </c>
      <c r="C33" s="15">
        <f>ROUND(INDEX([3]acpsa_table3_Supply_Consumption!$C$2:$O$76,MATCH(TRIM($A33),[3]acpsa_table3_Supply_Consumption!$B$2:$B$76,0),MATCH(C$4,[3]acpsa_table3_Supply_Consumption!$C$1:$O$1,0)),0)</f>
        <v>132</v>
      </c>
      <c r="D33" s="15">
        <f>ROUND(INDEX([3]acpsa_table3_Supply_Consumption!$C$2:$O$76,MATCH(TRIM($A33),[3]acpsa_table3_Supply_Consumption!$B$2:$B$76,0),MATCH(D$4,[3]acpsa_table3_Supply_Consumption!$C$1:$O$1,0)),0)</f>
        <v>0</v>
      </c>
      <c r="E33" s="15">
        <f>ROUND(INDEX([3]acpsa_table3_Supply_Consumption!$C$2:$O$76,MATCH(TRIM($A33),[3]acpsa_table3_Supply_Consumption!$B$2:$B$76,0),MATCH(E$4,[3]acpsa_table3_Supply_Consumption!$C$1:$O$1,0)),0)</f>
        <v>0</v>
      </c>
      <c r="F33" s="15">
        <f>ROUND(INDEX([3]acpsa_table3_Supply_Consumption!$C$2:$O$76,MATCH(TRIM($A33),[3]acpsa_table3_Supply_Consumption!$B$2:$B$76,0),MATCH(F$4,[3]acpsa_table3_Supply_Consumption!$C$1:$O$1,0)),0)</f>
        <v>0</v>
      </c>
      <c r="G33" s="15">
        <f>ROUND(INDEX([3]acpsa_table3_Supply_Consumption!$C$2:$O$76,MATCH(TRIM($A33),[3]acpsa_table3_Supply_Consumption!$B$2:$B$76,0),MATCH(G$4,[3]acpsa_table3_Supply_Consumption!$C$1:$O$1,0)),0)</f>
        <v>13204</v>
      </c>
      <c r="H33" s="15">
        <f>ROUND(INDEX([3]acpsa_table3_Supply_Consumption!$C$2:$O$76,MATCH(TRIM($A33),[3]acpsa_table3_Supply_Consumption!$B$2:$B$76,0),MATCH(H$4,[3]acpsa_table3_Supply_Consumption!$C$1:$O$1,0)),0)</f>
        <v>11649</v>
      </c>
      <c r="I33" s="15">
        <f>ROUND(INDEX([3]acpsa_table3_Supply_Consumption!$C$2:$O$76,MATCH(TRIM($A33),[3]acpsa_table3_Supply_Consumption!$B$2:$B$76,0),MATCH(I$4,[3]acpsa_table3_Supply_Consumption!$C$1:$O$1,0)),0)</f>
        <v>1492</v>
      </c>
      <c r="J33" s="15">
        <f>ROUND(INDEX([3]acpsa_table3_Supply_Consumption!$C$2:$O$76,MATCH(TRIM($A33),[3]acpsa_table3_Supply_Consumption!$B$2:$B$76,0),MATCH(J$4,[3]acpsa_table3_Supply_Consumption!$C$1:$O$1,0)),0)</f>
        <v>0</v>
      </c>
      <c r="K33" s="15">
        <f>ROUND(INDEX([3]acpsa_table3_Supply_Consumption!$C$2:$O$76,MATCH(TRIM($A33),[3]acpsa_table3_Supply_Consumption!$B$2:$B$76,0),MATCH(K$4,[3]acpsa_table3_Supply_Consumption!$C$1:$O$1,0)),0)</f>
        <v>0</v>
      </c>
      <c r="L33" s="15">
        <f>ROUND(INDEX([3]acpsa_table3_Supply_Consumption!$C$2:$O$76,MATCH(TRIM($A33),[3]acpsa_table3_Supply_Consumption!$B$2:$B$76,0),MATCH(L$4,[3]acpsa_table3_Supply_Consumption!$C$1:$O$1,0)),0)</f>
        <v>0</v>
      </c>
      <c r="M33" s="22">
        <f>ROUND(INDEX([3]acpsa_table3_Supply_Consumption!$C$2:$O$76,MATCH(TRIM($A33),[3]acpsa_table3_Supply_Consumption!$B$2:$B$76,0),MATCH(M$4,[3]acpsa_table3_Supply_Consumption!$C$1:$O$1,0)),0)</f>
        <v>63</v>
      </c>
      <c r="N33" s="15">
        <f>ROUND(INDEX([3]acpsa_table3_Supply_Consumption!$C$2:$O$76,MATCH(TRIM($A33),[3]acpsa_table3_Supply_Consumption!$B$2:$B$76,0),MATCH(N$4,[3]acpsa_table3_Supply_Consumption!$C$1:$O$1,0)),0)</f>
        <v>13204</v>
      </c>
    </row>
    <row r="34" spans="1:14" x14ac:dyDescent="0.3">
      <c r="A34" s="41" t="s">
        <v>58</v>
      </c>
      <c r="B34" s="15">
        <f>ROUND(INDEX([3]acpsa_table3_Supply_Consumption!$C$2:$O$76,MATCH(TRIM($A34),[3]acpsa_table3_Supply_Consumption!$B$2:$B$76,0),MATCH(B$4,[3]acpsa_table3_Supply_Consumption!$C$1:$O$1,0)),0)</f>
        <v>1463</v>
      </c>
      <c r="C34" s="15">
        <f>ROUND(INDEX([3]acpsa_table3_Supply_Consumption!$C$2:$O$76,MATCH(TRIM($A34),[3]acpsa_table3_Supply_Consumption!$B$2:$B$76,0),MATCH(C$4,[3]acpsa_table3_Supply_Consumption!$C$1:$O$1,0)),0)</f>
        <v>0</v>
      </c>
      <c r="D34" s="15">
        <f>ROUND(INDEX([3]acpsa_table3_Supply_Consumption!$C$2:$O$76,MATCH(TRIM($A34),[3]acpsa_table3_Supply_Consumption!$B$2:$B$76,0),MATCH(D$4,[3]acpsa_table3_Supply_Consumption!$C$1:$O$1,0)),0)</f>
        <v>0</v>
      </c>
      <c r="E34" s="15">
        <f>ROUND(INDEX([3]acpsa_table3_Supply_Consumption!$C$2:$O$76,MATCH(TRIM($A34),[3]acpsa_table3_Supply_Consumption!$B$2:$B$76,0),MATCH(E$4,[3]acpsa_table3_Supply_Consumption!$C$1:$O$1,0)),0)</f>
        <v>0</v>
      </c>
      <c r="F34" s="15">
        <f>ROUND(INDEX([3]acpsa_table3_Supply_Consumption!$C$2:$O$76,MATCH(TRIM($A34),[3]acpsa_table3_Supply_Consumption!$B$2:$B$76,0),MATCH(F$4,[3]acpsa_table3_Supply_Consumption!$C$1:$O$1,0)),0)</f>
        <v>0</v>
      </c>
      <c r="G34" s="15">
        <f>ROUND(INDEX([3]acpsa_table3_Supply_Consumption!$C$2:$O$76,MATCH(TRIM($A34),[3]acpsa_table3_Supply_Consumption!$B$2:$B$76,0),MATCH(G$4,[3]acpsa_table3_Supply_Consumption!$C$1:$O$1,0)),0)</f>
        <v>1463</v>
      </c>
      <c r="H34" s="15">
        <f>ROUND(INDEX([3]acpsa_table3_Supply_Consumption!$C$2:$O$76,MATCH(TRIM($A34),[3]acpsa_table3_Supply_Consumption!$B$2:$B$76,0),MATCH(H$4,[3]acpsa_table3_Supply_Consumption!$C$1:$O$1,0)),0)</f>
        <v>1410</v>
      </c>
      <c r="I34" s="15">
        <f>ROUND(INDEX([3]acpsa_table3_Supply_Consumption!$C$2:$O$76,MATCH(TRIM($A34),[3]acpsa_table3_Supply_Consumption!$B$2:$B$76,0),MATCH(I$4,[3]acpsa_table3_Supply_Consumption!$C$1:$O$1,0)),0)</f>
        <v>53</v>
      </c>
      <c r="J34" s="15">
        <f>ROUND(INDEX([3]acpsa_table3_Supply_Consumption!$C$2:$O$76,MATCH(TRIM($A34),[3]acpsa_table3_Supply_Consumption!$B$2:$B$76,0),MATCH(J$4,[3]acpsa_table3_Supply_Consumption!$C$1:$O$1,0)),0)</f>
        <v>0</v>
      </c>
      <c r="K34" s="15">
        <f>ROUND(INDEX([3]acpsa_table3_Supply_Consumption!$C$2:$O$76,MATCH(TRIM($A34),[3]acpsa_table3_Supply_Consumption!$B$2:$B$76,0),MATCH(K$4,[3]acpsa_table3_Supply_Consumption!$C$1:$O$1,0)),0)</f>
        <v>0</v>
      </c>
      <c r="L34" s="15">
        <f>ROUND(INDEX([3]acpsa_table3_Supply_Consumption!$C$2:$O$76,MATCH(TRIM($A34),[3]acpsa_table3_Supply_Consumption!$B$2:$B$76,0),MATCH(L$4,[3]acpsa_table3_Supply_Consumption!$C$1:$O$1,0)),0)</f>
        <v>0</v>
      </c>
      <c r="M34" s="22">
        <f>ROUND(INDEX([3]acpsa_table3_Supply_Consumption!$C$2:$O$76,MATCH(TRIM($A34),[3]acpsa_table3_Supply_Consumption!$B$2:$B$76,0),MATCH(M$4,[3]acpsa_table3_Supply_Consumption!$C$1:$O$1,0)),0)</f>
        <v>0</v>
      </c>
      <c r="N34" s="15">
        <f>ROUND(INDEX([3]acpsa_table3_Supply_Consumption!$C$2:$O$76,MATCH(TRIM($A34),[3]acpsa_table3_Supply_Consumption!$B$2:$B$76,0),MATCH(N$4,[3]acpsa_table3_Supply_Consumption!$C$1:$O$1,0)),0)</f>
        <v>1463</v>
      </c>
    </row>
    <row r="35" spans="1:14" x14ac:dyDescent="0.3">
      <c r="A35" s="41" t="s">
        <v>13</v>
      </c>
      <c r="B35" s="15">
        <f>ROUND(INDEX([3]acpsa_table3_Supply_Consumption!$C$2:$O$76,MATCH(TRIM($A35),[3]acpsa_table3_Supply_Consumption!$B$2:$B$76,0),MATCH(B$4,[3]acpsa_table3_Supply_Consumption!$C$1:$O$1,0)),0)</f>
        <v>3614</v>
      </c>
      <c r="C35" s="15">
        <f>ROUND(INDEX([3]acpsa_table3_Supply_Consumption!$C$2:$O$76,MATCH(TRIM($A35),[3]acpsa_table3_Supply_Consumption!$B$2:$B$76,0),MATCH(C$4,[3]acpsa_table3_Supply_Consumption!$C$1:$O$1,0)),0)</f>
        <v>254</v>
      </c>
      <c r="D35" s="15">
        <f>ROUND(INDEX([3]acpsa_table3_Supply_Consumption!$C$2:$O$76,MATCH(TRIM($A35),[3]acpsa_table3_Supply_Consumption!$B$2:$B$76,0),MATCH(D$4,[3]acpsa_table3_Supply_Consumption!$C$1:$O$1,0)),0)</f>
        <v>0</v>
      </c>
      <c r="E35" s="15">
        <f>ROUND(INDEX([3]acpsa_table3_Supply_Consumption!$C$2:$O$76,MATCH(TRIM($A35),[3]acpsa_table3_Supply_Consumption!$B$2:$B$76,0),MATCH(E$4,[3]acpsa_table3_Supply_Consumption!$C$1:$O$1,0)),0)</f>
        <v>0</v>
      </c>
      <c r="F35" s="15">
        <f>ROUND(INDEX([3]acpsa_table3_Supply_Consumption!$C$2:$O$76,MATCH(TRIM($A35),[3]acpsa_table3_Supply_Consumption!$B$2:$B$76,0),MATCH(F$4,[3]acpsa_table3_Supply_Consumption!$C$1:$O$1,0)),0)</f>
        <v>0</v>
      </c>
      <c r="G35" s="15">
        <f>ROUND(INDEX([3]acpsa_table3_Supply_Consumption!$C$2:$O$76,MATCH(TRIM($A35),[3]acpsa_table3_Supply_Consumption!$B$2:$B$76,0),MATCH(G$4,[3]acpsa_table3_Supply_Consumption!$C$1:$O$1,0)),0)</f>
        <v>3868</v>
      </c>
      <c r="H35" s="15">
        <f>ROUND(INDEX([3]acpsa_table3_Supply_Consumption!$C$2:$O$76,MATCH(TRIM($A35),[3]acpsa_table3_Supply_Consumption!$B$2:$B$76,0),MATCH(H$4,[3]acpsa_table3_Supply_Consumption!$C$1:$O$1,0)),0)</f>
        <v>653</v>
      </c>
      <c r="I35" s="15">
        <f>ROUND(INDEX([3]acpsa_table3_Supply_Consumption!$C$2:$O$76,MATCH(TRIM($A35),[3]acpsa_table3_Supply_Consumption!$B$2:$B$76,0),MATCH(I$4,[3]acpsa_table3_Supply_Consumption!$C$1:$O$1,0)),0)</f>
        <v>29</v>
      </c>
      <c r="J35" s="15">
        <f>ROUND(INDEX([3]acpsa_table3_Supply_Consumption!$C$2:$O$76,MATCH(TRIM($A35),[3]acpsa_table3_Supply_Consumption!$B$2:$B$76,0),MATCH(J$4,[3]acpsa_table3_Supply_Consumption!$C$1:$O$1,0)),0)</f>
        <v>0</v>
      </c>
      <c r="K35" s="15">
        <f>ROUND(INDEX([3]acpsa_table3_Supply_Consumption!$C$2:$O$76,MATCH(TRIM($A35),[3]acpsa_table3_Supply_Consumption!$B$2:$B$76,0),MATCH(K$4,[3]acpsa_table3_Supply_Consumption!$C$1:$O$1,0)),0)</f>
        <v>2429</v>
      </c>
      <c r="L35" s="15">
        <f>ROUND(INDEX([3]acpsa_table3_Supply_Consumption!$C$2:$O$76,MATCH(TRIM($A35),[3]acpsa_table3_Supply_Consumption!$B$2:$B$76,0),MATCH(L$4,[3]acpsa_table3_Supply_Consumption!$C$1:$O$1,0)),0)</f>
        <v>454</v>
      </c>
      <c r="M35" s="22">
        <f>ROUND(INDEX([3]acpsa_table3_Supply_Consumption!$C$2:$O$76,MATCH(TRIM($A35),[3]acpsa_table3_Supply_Consumption!$B$2:$B$76,0),MATCH(M$4,[3]acpsa_table3_Supply_Consumption!$C$1:$O$1,0)),0)</f>
        <v>302</v>
      </c>
      <c r="N35" s="15">
        <f>ROUND(INDEX([3]acpsa_table3_Supply_Consumption!$C$2:$O$76,MATCH(TRIM($A35),[3]acpsa_table3_Supply_Consumption!$B$2:$B$76,0),MATCH(N$4,[3]acpsa_table3_Supply_Consumption!$C$1:$O$1,0)),0)</f>
        <v>3868</v>
      </c>
    </row>
    <row r="36" spans="1:14" x14ac:dyDescent="0.3">
      <c r="A36" s="41" t="s">
        <v>59</v>
      </c>
      <c r="B36" s="15">
        <f>ROUND(INDEX([3]acpsa_table3_Supply_Consumption!$C$2:$O$76,MATCH(TRIM($A36),[3]acpsa_table3_Supply_Consumption!$B$2:$B$76,0),MATCH(B$4,[3]acpsa_table3_Supply_Consumption!$C$1:$O$1,0)),0)</f>
        <v>16043</v>
      </c>
      <c r="C36" s="15">
        <f>ROUND(INDEX([3]acpsa_table3_Supply_Consumption!$C$2:$O$76,MATCH(TRIM($A36),[3]acpsa_table3_Supply_Consumption!$B$2:$B$76,0),MATCH(C$4,[3]acpsa_table3_Supply_Consumption!$C$1:$O$1,0)),0)</f>
        <v>282</v>
      </c>
      <c r="D36" s="15">
        <f>ROUND(INDEX([3]acpsa_table3_Supply_Consumption!$C$2:$O$76,MATCH(TRIM($A36),[3]acpsa_table3_Supply_Consumption!$B$2:$B$76,0),MATCH(D$4,[3]acpsa_table3_Supply_Consumption!$C$1:$O$1,0)),0)</f>
        <v>0</v>
      </c>
      <c r="E36" s="15">
        <f>ROUND(INDEX([3]acpsa_table3_Supply_Consumption!$C$2:$O$76,MATCH(TRIM($A36),[3]acpsa_table3_Supply_Consumption!$B$2:$B$76,0),MATCH(E$4,[3]acpsa_table3_Supply_Consumption!$C$1:$O$1,0)),0)</f>
        <v>0</v>
      </c>
      <c r="F36" s="15">
        <f>ROUND(INDEX([3]acpsa_table3_Supply_Consumption!$C$2:$O$76,MATCH(TRIM($A36),[3]acpsa_table3_Supply_Consumption!$B$2:$B$76,0),MATCH(F$4,[3]acpsa_table3_Supply_Consumption!$C$1:$O$1,0)),0)</f>
        <v>0</v>
      </c>
      <c r="G36" s="15">
        <f>ROUND(INDEX([3]acpsa_table3_Supply_Consumption!$C$2:$O$76,MATCH(TRIM($A36),[3]acpsa_table3_Supply_Consumption!$B$2:$B$76,0),MATCH(G$4,[3]acpsa_table3_Supply_Consumption!$C$1:$O$1,0)),0)</f>
        <v>16325</v>
      </c>
      <c r="H36" s="15">
        <f>ROUND(INDEX([3]acpsa_table3_Supply_Consumption!$C$2:$O$76,MATCH(TRIM($A36),[3]acpsa_table3_Supply_Consumption!$B$2:$B$76,0),MATCH(H$4,[3]acpsa_table3_Supply_Consumption!$C$1:$O$1,0)),0)</f>
        <v>6455</v>
      </c>
      <c r="I36" s="15">
        <f>ROUND(INDEX([3]acpsa_table3_Supply_Consumption!$C$2:$O$76,MATCH(TRIM($A36),[3]acpsa_table3_Supply_Consumption!$B$2:$B$76,0),MATCH(I$4,[3]acpsa_table3_Supply_Consumption!$C$1:$O$1,0)),0)</f>
        <v>40</v>
      </c>
      <c r="J36" s="15">
        <f>ROUND(INDEX([3]acpsa_table3_Supply_Consumption!$C$2:$O$76,MATCH(TRIM($A36),[3]acpsa_table3_Supply_Consumption!$B$2:$B$76,0),MATCH(J$4,[3]acpsa_table3_Supply_Consumption!$C$1:$O$1,0)),0)</f>
        <v>9326</v>
      </c>
      <c r="K36" s="15">
        <f>ROUND(INDEX([3]acpsa_table3_Supply_Consumption!$C$2:$O$76,MATCH(TRIM($A36),[3]acpsa_table3_Supply_Consumption!$B$2:$B$76,0),MATCH(K$4,[3]acpsa_table3_Supply_Consumption!$C$1:$O$1,0)),0)</f>
        <v>0</v>
      </c>
      <c r="L36" s="15">
        <f>ROUND(INDEX([3]acpsa_table3_Supply_Consumption!$C$2:$O$76,MATCH(TRIM($A36),[3]acpsa_table3_Supply_Consumption!$B$2:$B$76,0),MATCH(L$4,[3]acpsa_table3_Supply_Consumption!$C$1:$O$1,0)),0)</f>
        <v>0</v>
      </c>
      <c r="M36" s="22">
        <f>ROUND(INDEX([3]acpsa_table3_Supply_Consumption!$C$2:$O$76,MATCH(TRIM($A36),[3]acpsa_table3_Supply_Consumption!$B$2:$B$76,0),MATCH(M$4,[3]acpsa_table3_Supply_Consumption!$C$1:$O$1,0)),0)</f>
        <v>505</v>
      </c>
      <c r="N36" s="15">
        <f>ROUND(INDEX([3]acpsa_table3_Supply_Consumption!$C$2:$O$76,MATCH(TRIM($A36),[3]acpsa_table3_Supply_Consumption!$B$2:$B$76,0),MATCH(N$4,[3]acpsa_table3_Supply_Consumption!$C$1:$O$1,0)),0)</f>
        <v>16325</v>
      </c>
    </row>
    <row r="37" spans="1:14" x14ac:dyDescent="0.3">
      <c r="A37" s="41" t="s">
        <v>15</v>
      </c>
      <c r="B37" s="15">
        <f>ROUND(INDEX([3]acpsa_table3_Supply_Consumption!$C$2:$O$76,MATCH(TRIM($A37),[3]acpsa_table3_Supply_Consumption!$B$2:$B$76,0),MATCH(B$4,[3]acpsa_table3_Supply_Consumption!$C$1:$O$1,0)),0)</f>
        <v>281</v>
      </c>
      <c r="C37" s="15">
        <f>ROUND(INDEX([3]acpsa_table3_Supply_Consumption!$C$2:$O$76,MATCH(TRIM($A37),[3]acpsa_table3_Supply_Consumption!$B$2:$B$76,0),MATCH(C$4,[3]acpsa_table3_Supply_Consumption!$C$1:$O$1,0)),0)</f>
        <v>0</v>
      </c>
      <c r="D37" s="15">
        <f>ROUND(INDEX([3]acpsa_table3_Supply_Consumption!$C$2:$O$76,MATCH(TRIM($A37),[3]acpsa_table3_Supply_Consumption!$B$2:$B$76,0),MATCH(D$4,[3]acpsa_table3_Supply_Consumption!$C$1:$O$1,0)),0)</f>
        <v>0</v>
      </c>
      <c r="E37" s="15">
        <f>ROUND(INDEX([3]acpsa_table3_Supply_Consumption!$C$2:$O$76,MATCH(TRIM($A37),[3]acpsa_table3_Supply_Consumption!$B$2:$B$76,0),MATCH(E$4,[3]acpsa_table3_Supply_Consumption!$C$1:$O$1,0)),0)</f>
        <v>0</v>
      </c>
      <c r="F37" s="15">
        <f>ROUND(INDEX([3]acpsa_table3_Supply_Consumption!$C$2:$O$76,MATCH(TRIM($A37),[3]acpsa_table3_Supply_Consumption!$B$2:$B$76,0),MATCH(F$4,[3]acpsa_table3_Supply_Consumption!$C$1:$O$1,0)),0)</f>
        <v>0</v>
      </c>
      <c r="G37" s="15">
        <f>ROUND(INDEX([3]acpsa_table3_Supply_Consumption!$C$2:$O$76,MATCH(TRIM($A37),[3]acpsa_table3_Supply_Consumption!$B$2:$B$76,0),MATCH(G$4,[3]acpsa_table3_Supply_Consumption!$C$1:$O$1,0)),0)</f>
        <v>281</v>
      </c>
      <c r="H37" s="15">
        <f>ROUND(INDEX([3]acpsa_table3_Supply_Consumption!$C$2:$O$76,MATCH(TRIM($A37),[3]acpsa_table3_Supply_Consumption!$B$2:$B$76,0),MATCH(H$4,[3]acpsa_table3_Supply_Consumption!$C$1:$O$1,0)),0)</f>
        <v>271</v>
      </c>
      <c r="I37" s="15">
        <f>ROUND(INDEX([3]acpsa_table3_Supply_Consumption!$C$2:$O$76,MATCH(TRIM($A37),[3]acpsa_table3_Supply_Consumption!$B$2:$B$76,0),MATCH(I$4,[3]acpsa_table3_Supply_Consumption!$C$1:$O$1,0)),0)</f>
        <v>10</v>
      </c>
      <c r="J37" s="15">
        <f>ROUND(INDEX([3]acpsa_table3_Supply_Consumption!$C$2:$O$76,MATCH(TRIM($A37),[3]acpsa_table3_Supply_Consumption!$B$2:$B$76,0),MATCH(J$4,[3]acpsa_table3_Supply_Consumption!$C$1:$O$1,0)),0)</f>
        <v>0</v>
      </c>
      <c r="K37" s="15">
        <f>ROUND(INDEX([3]acpsa_table3_Supply_Consumption!$C$2:$O$76,MATCH(TRIM($A37),[3]acpsa_table3_Supply_Consumption!$B$2:$B$76,0),MATCH(K$4,[3]acpsa_table3_Supply_Consumption!$C$1:$O$1,0)),0)</f>
        <v>0</v>
      </c>
      <c r="L37" s="15">
        <f>ROUND(INDEX([3]acpsa_table3_Supply_Consumption!$C$2:$O$76,MATCH(TRIM($A37),[3]acpsa_table3_Supply_Consumption!$B$2:$B$76,0),MATCH(L$4,[3]acpsa_table3_Supply_Consumption!$C$1:$O$1,0)),0)</f>
        <v>0</v>
      </c>
      <c r="M37" s="22">
        <f>ROUND(INDEX([3]acpsa_table3_Supply_Consumption!$C$2:$O$76,MATCH(TRIM($A37),[3]acpsa_table3_Supply_Consumption!$B$2:$B$76,0),MATCH(M$4,[3]acpsa_table3_Supply_Consumption!$C$1:$O$1,0)),0)</f>
        <v>0</v>
      </c>
      <c r="N37" s="15">
        <f>ROUND(INDEX([3]acpsa_table3_Supply_Consumption!$C$2:$O$76,MATCH(TRIM($A37),[3]acpsa_table3_Supply_Consumption!$B$2:$B$76,0),MATCH(N$4,[3]acpsa_table3_Supply_Consumption!$C$1:$O$1,0)),0)</f>
        <v>281</v>
      </c>
    </row>
    <row r="38" spans="1:14" x14ac:dyDescent="0.3">
      <c r="A38" s="39" t="s">
        <v>17</v>
      </c>
      <c r="B38" s="15">
        <f>ROUND(INDEX([3]acpsa_table3_Supply_Consumption!$C$2:$O$76,MATCH(TRIM($A38),[3]acpsa_table3_Supply_Consumption!$B$2:$B$76,0),MATCH(B$4,[3]acpsa_table3_Supply_Consumption!$C$1:$O$1,0)),0)</f>
        <v>7896</v>
      </c>
      <c r="C38" s="15">
        <f>ROUND(INDEX([3]acpsa_table3_Supply_Consumption!$C$2:$O$76,MATCH(TRIM($A38),[3]acpsa_table3_Supply_Consumption!$B$2:$B$76,0),MATCH(C$4,[3]acpsa_table3_Supply_Consumption!$C$1:$O$1,0)),0)</f>
        <v>0</v>
      </c>
      <c r="D38" s="15">
        <f>ROUND(INDEX([3]acpsa_table3_Supply_Consumption!$C$2:$O$76,MATCH(TRIM($A38),[3]acpsa_table3_Supply_Consumption!$B$2:$B$76,0),MATCH(D$4,[3]acpsa_table3_Supply_Consumption!$C$1:$O$1,0)),0)</f>
        <v>0</v>
      </c>
      <c r="E38" s="15">
        <f>ROUND(INDEX([3]acpsa_table3_Supply_Consumption!$C$2:$O$76,MATCH(TRIM($A38),[3]acpsa_table3_Supply_Consumption!$B$2:$B$76,0),MATCH(E$4,[3]acpsa_table3_Supply_Consumption!$C$1:$O$1,0)),0)</f>
        <v>0</v>
      </c>
      <c r="F38" s="15">
        <f>ROUND(INDEX([3]acpsa_table3_Supply_Consumption!$C$2:$O$76,MATCH(TRIM($A38),[3]acpsa_table3_Supply_Consumption!$B$2:$B$76,0),MATCH(F$4,[3]acpsa_table3_Supply_Consumption!$C$1:$O$1,0)),0)</f>
        <v>0</v>
      </c>
      <c r="G38" s="15">
        <f>ROUND(INDEX([3]acpsa_table3_Supply_Consumption!$C$2:$O$76,MATCH(TRIM($A38),[3]acpsa_table3_Supply_Consumption!$B$2:$B$76,0),MATCH(G$4,[3]acpsa_table3_Supply_Consumption!$C$1:$O$1,0)),0)</f>
        <v>7896</v>
      </c>
      <c r="H38" s="15">
        <f>ROUND(INDEX([3]acpsa_table3_Supply_Consumption!$C$2:$O$76,MATCH(TRIM($A38),[3]acpsa_table3_Supply_Consumption!$B$2:$B$76,0),MATCH(H$4,[3]acpsa_table3_Supply_Consumption!$C$1:$O$1,0)),0)</f>
        <v>3317</v>
      </c>
      <c r="I38" s="15">
        <f>ROUND(INDEX([3]acpsa_table3_Supply_Consumption!$C$2:$O$76,MATCH(TRIM($A38),[3]acpsa_table3_Supply_Consumption!$B$2:$B$76,0),MATCH(I$4,[3]acpsa_table3_Supply_Consumption!$C$1:$O$1,0)),0)</f>
        <v>0</v>
      </c>
      <c r="J38" s="15">
        <f>ROUND(INDEX([3]acpsa_table3_Supply_Consumption!$C$2:$O$76,MATCH(TRIM($A38),[3]acpsa_table3_Supply_Consumption!$B$2:$B$76,0),MATCH(J$4,[3]acpsa_table3_Supply_Consumption!$C$1:$O$1,0)),0)</f>
        <v>4577</v>
      </c>
      <c r="K38" s="15">
        <f>ROUND(INDEX([3]acpsa_table3_Supply_Consumption!$C$2:$O$76,MATCH(TRIM($A38),[3]acpsa_table3_Supply_Consumption!$B$2:$B$76,0),MATCH(K$4,[3]acpsa_table3_Supply_Consumption!$C$1:$O$1,0)),0)</f>
        <v>0</v>
      </c>
      <c r="L38" s="15">
        <f>ROUND(INDEX([3]acpsa_table3_Supply_Consumption!$C$2:$O$76,MATCH(TRIM($A38),[3]acpsa_table3_Supply_Consumption!$B$2:$B$76,0),MATCH(L$4,[3]acpsa_table3_Supply_Consumption!$C$1:$O$1,0)),0)</f>
        <v>0</v>
      </c>
      <c r="M38" s="22">
        <f>ROUND(INDEX([3]acpsa_table3_Supply_Consumption!$C$2:$O$76,MATCH(TRIM($A38),[3]acpsa_table3_Supply_Consumption!$B$2:$B$76,0),MATCH(M$4,[3]acpsa_table3_Supply_Consumption!$C$1:$O$1,0)),0)</f>
        <v>2</v>
      </c>
      <c r="N38" s="15">
        <f>ROUND(INDEX([3]acpsa_table3_Supply_Consumption!$C$2:$O$76,MATCH(TRIM($A38),[3]acpsa_table3_Supply_Consumption!$B$2:$B$76,0),MATCH(N$4,[3]acpsa_table3_Supply_Consumption!$C$1:$O$1,0)),0)</f>
        <v>7896</v>
      </c>
    </row>
    <row r="39" spans="1:14" x14ac:dyDescent="0.3">
      <c r="A39" s="39" t="s">
        <v>18</v>
      </c>
      <c r="B39" s="15">
        <f>ROUND(INDEX([3]acpsa_table3_Supply_Consumption!$C$2:$O$76,MATCH(TRIM($A39),[3]acpsa_table3_Supply_Consumption!$B$2:$B$76,0),MATCH(B$4,[3]acpsa_table3_Supply_Consumption!$C$1:$O$1,0)),0)</f>
        <v>124771</v>
      </c>
      <c r="C39" s="15">
        <f>ROUND(INDEX([3]acpsa_table3_Supply_Consumption!$C$2:$O$76,MATCH(TRIM($A39),[3]acpsa_table3_Supply_Consumption!$B$2:$B$76,0),MATCH(C$4,[3]acpsa_table3_Supply_Consumption!$C$1:$O$1,0)),0)</f>
        <v>37</v>
      </c>
      <c r="D39" s="15">
        <f>ROUND(INDEX([3]acpsa_table3_Supply_Consumption!$C$2:$O$76,MATCH(TRIM($A39),[3]acpsa_table3_Supply_Consumption!$B$2:$B$76,0),MATCH(D$4,[3]acpsa_table3_Supply_Consumption!$C$1:$O$1,0)),0)</f>
        <v>0</v>
      </c>
      <c r="E39" s="15">
        <f>ROUND(INDEX([3]acpsa_table3_Supply_Consumption!$C$2:$O$76,MATCH(TRIM($A39),[3]acpsa_table3_Supply_Consumption!$B$2:$B$76,0),MATCH(E$4,[3]acpsa_table3_Supply_Consumption!$C$1:$O$1,0)),0)</f>
        <v>0</v>
      </c>
      <c r="F39" s="15">
        <f>ROUND(INDEX([3]acpsa_table3_Supply_Consumption!$C$2:$O$76,MATCH(TRIM($A39),[3]acpsa_table3_Supply_Consumption!$B$2:$B$76,0),MATCH(F$4,[3]acpsa_table3_Supply_Consumption!$C$1:$O$1,0)),0)</f>
        <v>0</v>
      </c>
      <c r="G39" s="15">
        <f>ROUND(INDEX([3]acpsa_table3_Supply_Consumption!$C$2:$O$76,MATCH(TRIM($A39),[3]acpsa_table3_Supply_Consumption!$B$2:$B$76,0),MATCH(G$4,[3]acpsa_table3_Supply_Consumption!$C$1:$O$1,0)),0)</f>
        <v>124808</v>
      </c>
      <c r="H39" s="15">
        <f>ROUND(INDEX([3]acpsa_table3_Supply_Consumption!$C$2:$O$76,MATCH(TRIM($A39),[3]acpsa_table3_Supply_Consumption!$B$2:$B$76,0),MATCH(H$4,[3]acpsa_table3_Supply_Consumption!$C$1:$O$1,0)),0)</f>
        <v>162</v>
      </c>
      <c r="I39" s="15">
        <f>ROUND(INDEX([3]acpsa_table3_Supply_Consumption!$C$2:$O$76,MATCH(TRIM($A39),[3]acpsa_table3_Supply_Consumption!$B$2:$B$76,0),MATCH(I$4,[3]acpsa_table3_Supply_Consumption!$C$1:$O$1,0)),0)</f>
        <v>134</v>
      </c>
      <c r="J39" s="15">
        <f>ROUND(INDEX([3]acpsa_table3_Supply_Consumption!$C$2:$O$76,MATCH(TRIM($A39),[3]acpsa_table3_Supply_Consumption!$B$2:$B$76,0),MATCH(J$4,[3]acpsa_table3_Supply_Consumption!$C$1:$O$1,0)),0)</f>
        <v>8290</v>
      </c>
      <c r="K39" s="15">
        <f>ROUND(INDEX([3]acpsa_table3_Supply_Consumption!$C$2:$O$76,MATCH(TRIM($A39),[3]acpsa_table3_Supply_Consumption!$B$2:$B$76,0),MATCH(K$4,[3]acpsa_table3_Supply_Consumption!$C$1:$O$1,0)),0)</f>
        <v>0</v>
      </c>
      <c r="L39" s="15">
        <f>ROUND(INDEX([3]acpsa_table3_Supply_Consumption!$C$2:$O$76,MATCH(TRIM($A39),[3]acpsa_table3_Supply_Consumption!$B$2:$B$76,0),MATCH(L$4,[3]acpsa_table3_Supply_Consumption!$C$1:$O$1,0)),0)</f>
        <v>116213</v>
      </c>
      <c r="M39" s="22">
        <f>ROUND(INDEX([3]acpsa_table3_Supply_Consumption!$C$2:$O$76,MATCH(TRIM($A39),[3]acpsa_table3_Supply_Consumption!$B$2:$B$76,0),MATCH(M$4,[3]acpsa_table3_Supply_Consumption!$C$1:$O$1,0)),0)</f>
        <v>9</v>
      </c>
      <c r="N39" s="15">
        <f>ROUND(INDEX([3]acpsa_table3_Supply_Consumption!$C$2:$O$76,MATCH(TRIM($A39),[3]acpsa_table3_Supply_Consumption!$B$2:$B$76,0),MATCH(N$4,[3]acpsa_table3_Supply_Consumption!$C$1:$O$1,0)),0)</f>
        <v>124808</v>
      </c>
    </row>
    <row r="40" spans="1:14" x14ac:dyDescent="0.3">
      <c r="A40" s="39" t="s">
        <v>60</v>
      </c>
      <c r="B40" s="15">
        <f>ROUND(INDEX([3]acpsa_table3_Supply_Consumption!$C$2:$O$76,MATCH(TRIM($A40),[3]acpsa_table3_Supply_Consumption!$B$2:$B$76,0),MATCH(B$4,[3]acpsa_table3_Supply_Consumption!$C$1:$O$1,0)),0)</f>
        <v>91925</v>
      </c>
      <c r="C40" s="15">
        <f>ROUND(INDEX([3]acpsa_table3_Supply_Consumption!$C$2:$O$76,MATCH(TRIM($A40),[3]acpsa_table3_Supply_Consumption!$B$2:$B$76,0),MATCH(C$4,[3]acpsa_table3_Supply_Consumption!$C$1:$O$1,0)),0)</f>
        <v>0</v>
      </c>
      <c r="D40" s="15">
        <f>ROUND(INDEX([3]acpsa_table3_Supply_Consumption!$C$2:$O$76,MATCH(TRIM($A40),[3]acpsa_table3_Supply_Consumption!$B$2:$B$76,0),MATCH(D$4,[3]acpsa_table3_Supply_Consumption!$C$1:$O$1,0)),0)</f>
        <v>0</v>
      </c>
      <c r="E40" s="15">
        <f>ROUND(INDEX([3]acpsa_table3_Supply_Consumption!$C$2:$O$76,MATCH(TRIM($A40),[3]acpsa_table3_Supply_Consumption!$B$2:$B$76,0),MATCH(E$4,[3]acpsa_table3_Supply_Consumption!$C$1:$O$1,0)),0)</f>
        <v>0</v>
      </c>
      <c r="F40" s="15">
        <f>ROUND(INDEX([3]acpsa_table3_Supply_Consumption!$C$2:$O$76,MATCH(TRIM($A40),[3]acpsa_table3_Supply_Consumption!$B$2:$B$76,0),MATCH(F$4,[3]acpsa_table3_Supply_Consumption!$C$1:$O$1,0)),0)</f>
        <v>0</v>
      </c>
      <c r="G40" s="15">
        <f>ROUND(INDEX([3]acpsa_table3_Supply_Consumption!$C$2:$O$76,MATCH(TRIM($A40),[3]acpsa_table3_Supply_Consumption!$B$2:$B$76,0),MATCH(G$4,[3]acpsa_table3_Supply_Consumption!$C$1:$O$1,0)),0)</f>
        <v>91925</v>
      </c>
      <c r="H40" s="15">
        <f>ROUND(INDEX([3]acpsa_table3_Supply_Consumption!$C$2:$O$76,MATCH(TRIM($A40),[3]acpsa_table3_Supply_Consumption!$B$2:$B$76,0),MATCH(H$4,[3]acpsa_table3_Supply_Consumption!$C$1:$O$1,0)),0)</f>
        <v>0</v>
      </c>
      <c r="I40" s="15">
        <f>ROUND(INDEX([3]acpsa_table3_Supply_Consumption!$C$2:$O$76,MATCH(TRIM($A40),[3]acpsa_table3_Supply_Consumption!$B$2:$B$76,0),MATCH(I$4,[3]acpsa_table3_Supply_Consumption!$C$1:$O$1,0)),0)</f>
        <v>0</v>
      </c>
      <c r="J40" s="15">
        <f>ROUND(INDEX([3]acpsa_table3_Supply_Consumption!$C$2:$O$76,MATCH(TRIM($A40),[3]acpsa_table3_Supply_Consumption!$B$2:$B$76,0),MATCH(J$4,[3]acpsa_table3_Supply_Consumption!$C$1:$O$1,0)),0)</f>
        <v>0</v>
      </c>
      <c r="K40" s="15">
        <f>ROUND(INDEX([3]acpsa_table3_Supply_Consumption!$C$2:$O$76,MATCH(TRIM($A40),[3]acpsa_table3_Supply_Consumption!$B$2:$B$76,0),MATCH(K$4,[3]acpsa_table3_Supply_Consumption!$C$1:$O$1,0)),0)</f>
        <v>91925</v>
      </c>
      <c r="L40" s="15">
        <f>ROUND(INDEX([3]acpsa_table3_Supply_Consumption!$C$2:$O$76,MATCH(TRIM($A40),[3]acpsa_table3_Supply_Consumption!$B$2:$B$76,0),MATCH(L$4,[3]acpsa_table3_Supply_Consumption!$C$1:$O$1,0)),0)</f>
        <v>0</v>
      </c>
      <c r="M40" s="22">
        <f>ROUND(INDEX([3]acpsa_table3_Supply_Consumption!$C$2:$O$76,MATCH(TRIM($A40),[3]acpsa_table3_Supply_Consumption!$B$2:$B$76,0),MATCH(M$4,[3]acpsa_table3_Supply_Consumption!$C$1:$O$1,0)),0)</f>
        <v>0</v>
      </c>
      <c r="N40" s="15">
        <f>ROUND(INDEX([3]acpsa_table3_Supply_Consumption!$C$2:$O$76,MATCH(TRIM($A40),[3]acpsa_table3_Supply_Consumption!$B$2:$B$76,0),MATCH(N$4,[3]acpsa_table3_Supply_Consumption!$C$1:$O$1,0)),0)</f>
        <v>91925</v>
      </c>
    </row>
    <row r="41" spans="1:14" s="62" customFormat="1" x14ac:dyDescent="0.3">
      <c r="A41" s="37" t="s">
        <v>61</v>
      </c>
      <c r="B41" s="60">
        <f>ROUND(INDEX([3]acpsa_table3_Supply_Consumption!$C$2:$O$76,MATCH(TRIM($A41),[3]acpsa_table3_Supply_Consumption!$B$2:$B$76,0),MATCH(B$4,[3]acpsa_table3_Supply_Consumption!$C$1:$O$1,0)),0)</f>
        <v>776762</v>
      </c>
      <c r="C41" s="60">
        <f>ROUND(INDEX([3]acpsa_table3_Supply_Consumption!$C$2:$O$76,MATCH(TRIM($A41),[3]acpsa_table3_Supply_Consumption!$B$2:$B$76,0),MATCH(C$4,[3]acpsa_table3_Supply_Consumption!$C$1:$O$1,0)),0)</f>
        <v>41029</v>
      </c>
      <c r="D41" s="60">
        <f>ROUND(INDEX([3]acpsa_table3_Supply_Consumption!$C$2:$O$76,MATCH(TRIM($A41),[3]acpsa_table3_Supply_Consumption!$B$2:$B$76,0),MATCH(D$4,[3]acpsa_table3_Supply_Consumption!$C$1:$O$1,0)),0)</f>
        <v>-1027</v>
      </c>
      <c r="E41" s="60">
        <f>ROUND(INDEX([3]acpsa_table3_Supply_Consumption!$C$2:$O$76,MATCH(TRIM($A41),[3]acpsa_table3_Supply_Consumption!$B$2:$B$76,0),MATCH(E$4,[3]acpsa_table3_Supply_Consumption!$C$1:$O$1,0)),0)</f>
        <v>84034</v>
      </c>
      <c r="F41" s="60">
        <f>ROUND(INDEX([3]acpsa_table3_Supply_Consumption!$C$2:$O$76,MATCH(TRIM($A41),[3]acpsa_table3_Supply_Consumption!$B$2:$B$76,0),MATCH(F$4,[3]acpsa_table3_Supply_Consumption!$C$1:$O$1,0)),0)</f>
        <v>71649</v>
      </c>
      <c r="G41" s="60">
        <f>ROUND(INDEX([3]acpsa_table3_Supply_Consumption!$C$2:$O$76,MATCH(TRIM($A41),[3]acpsa_table3_Supply_Consumption!$B$2:$B$76,0),MATCH(G$4,[3]acpsa_table3_Supply_Consumption!$C$1:$O$1,0)),0)</f>
        <v>818818</v>
      </c>
      <c r="H41" s="60">
        <f>ROUND(INDEX([3]acpsa_table3_Supply_Consumption!$C$2:$O$76,MATCH(TRIM($A41),[3]acpsa_table3_Supply_Consumption!$B$2:$B$76,0),MATCH(H$4,[3]acpsa_table3_Supply_Consumption!$C$1:$O$1,0)),0)</f>
        <v>275408</v>
      </c>
      <c r="I41" s="60">
        <f>ROUND(INDEX([3]acpsa_table3_Supply_Consumption!$C$2:$O$76,MATCH(TRIM($A41),[3]acpsa_table3_Supply_Consumption!$B$2:$B$76,0),MATCH(I$4,[3]acpsa_table3_Supply_Consumption!$C$1:$O$1,0)),0)</f>
        <v>17420</v>
      </c>
      <c r="J41" s="60">
        <f>ROUND(INDEX([3]acpsa_table3_Supply_Consumption!$C$2:$O$76,MATCH(TRIM($A41),[3]acpsa_table3_Supply_Consumption!$B$2:$B$76,0),MATCH(J$4,[3]acpsa_table3_Supply_Consumption!$C$1:$O$1,0)),0)</f>
        <v>359607</v>
      </c>
      <c r="K41" s="60">
        <f>ROUND(INDEX([3]acpsa_table3_Supply_Consumption!$C$2:$O$76,MATCH(TRIM($A41),[3]acpsa_table3_Supply_Consumption!$B$2:$B$76,0),MATCH(K$4,[3]acpsa_table3_Supply_Consumption!$C$1:$O$1,0)),0)</f>
        <v>56140</v>
      </c>
      <c r="L41" s="60">
        <f>ROUND(INDEX([3]acpsa_table3_Supply_Consumption!$C$2:$O$76,MATCH(TRIM($A41),[3]acpsa_table3_Supply_Consumption!$B$2:$B$76,0),MATCH(L$4,[3]acpsa_table3_Supply_Consumption!$C$1:$O$1,0)),0)</f>
        <v>51530</v>
      </c>
      <c r="M41" s="61">
        <f>ROUND(INDEX([3]acpsa_table3_Supply_Consumption!$C$2:$O$76,MATCH(TRIM($A41),[3]acpsa_table3_Supply_Consumption!$B$2:$B$76,0),MATCH(M$4,[3]acpsa_table3_Supply_Consumption!$C$1:$O$1,0)),0)</f>
        <v>58713</v>
      </c>
      <c r="N41" s="60">
        <f>ROUND(INDEX([3]acpsa_table3_Supply_Consumption!$C$2:$O$76,MATCH(TRIM($A41),[3]acpsa_table3_Supply_Consumption!$B$2:$B$76,0),MATCH(N$4,[3]acpsa_table3_Supply_Consumption!$C$1:$O$1,0)),0)</f>
        <v>818818</v>
      </c>
    </row>
    <row r="42" spans="1:14" x14ac:dyDescent="0.3">
      <c r="A42" s="39" t="s">
        <v>62</v>
      </c>
      <c r="B42" s="15">
        <f>ROUND(INDEX([3]acpsa_table3_Supply_Consumption!$C$2:$O$76,MATCH(TRIM($A42),[3]acpsa_table3_Supply_Consumption!$B$2:$B$76,0),MATCH(B$4,[3]acpsa_table3_Supply_Consumption!$C$1:$O$1,0)),0)</f>
        <v>66296</v>
      </c>
      <c r="C42" s="15">
        <f>ROUND(INDEX([3]acpsa_table3_Supply_Consumption!$C$2:$O$76,MATCH(TRIM($A42),[3]acpsa_table3_Supply_Consumption!$B$2:$B$76,0),MATCH(C$4,[3]acpsa_table3_Supply_Consumption!$C$1:$O$1,0)),0)</f>
        <v>347</v>
      </c>
      <c r="D42" s="15">
        <f>ROUND(INDEX([3]acpsa_table3_Supply_Consumption!$C$2:$O$76,MATCH(TRIM($A42),[3]acpsa_table3_Supply_Consumption!$B$2:$B$76,0),MATCH(D$4,[3]acpsa_table3_Supply_Consumption!$C$1:$O$1,0)),0)</f>
        <v>0</v>
      </c>
      <c r="E42" s="15">
        <f>ROUND(INDEX([3]acpsa_table3_Supply_Consumption!$C$2:$O$76,MATCH(TRIM($A42),[3]acpsa_table3_Supply_Consumption!$B$2:$B$76,0),MATCH(E$4,[3]acpsa_table3_Supply_Consumption!$C$1:$O$1,0)),0)</f>
        <v>0</v>
      </c>
      <c r="F42" s="15">
        <f>ROUND(INDEX([3]acpsa_table3_Supply_Consumption!$C$2:$O$76,MATCH(TRIM($A42),[3]acpsa_table3_Supply_Consumption!$B$2:$B$76,0),MATCH(F$4,[3]acpsa_table3_Supply_Consumption!$C$1:$O$1,0)),0)</f>
        <v>0</v>
      </c>
      <c r="G42" s="15">
        <f>ROUND(INDEX([3]acpsa_table3_Supply_Consumption!$C$2:$O$76,MATCH(TRIM($A42),[3]acpsa_table3_Supply_Consumption!$B$2:$B$76,0),MATCH(G$4,[3]acpsa_table3_Supply_Consumption!$C$1:$O$1,0)),0)</f>
        <v>66643</v>
      </c>
      <c r="H42" s="15">
        <f>ROUND(INDEX([3]acpsa_table3_Supply_Consumption!$C$2:$O$76,MATCH(TRIM($A42),[3]acpsa_table3_Supply_Consumption!$B$2:$B$76,0),MATCH(H$4,[3]acpsa_table3_Supply_Consumption!$C$1:$O$1,0)),0)</f>
        <v>26150</v>
      </c>
      <c r="I42" s="15">
        <f>ROUND(INDEX([3]acpsa_table3_Supply_Consumption!$C$2:$O$76,MATCH(TRIM($A42),[3]acpsa_table3_Supply_Consumption!$B$2:$B$76,0),MATCH(I$4,[3]acpsa_table3_Supply_Consumption!$C$1:$O$1,0)),0)</f>
        <v>14</v>
      </c>
      <c r="J42" s="15">
        <f>ROUND(INDEX([3]acpsa_table3_Supply_Consumption!$C$2:$O$76,MATCH(TRIM($A42),[3]acpsa_table3_Supply_Consumption!$B$2:$B$76,0),MATCH(J$4,[3]acpsa_table3_Supply_Consumption!$C$1:$O$1,0)),0)</f>
        <v>17683</v>
      </c>
      <c r="K42" s="15">
        <f>ROUND(INDEX([3]acpsa_table3_Supply_Consumption!$C$2:$O$76,MATCH(TRIM($A42),[3]acpsa_table3_Supply_Consumption!$B$2:$B$76,0),MATCH(K$4,[3]acpsa_table3_Supply_Consumption!$C$1:$O$1,0)),0)</f>
        <v>0</v>
      </c>
      <c r="L42" s="15">
        <f>ROUND(INDEX([3]acpsa_table3_Supply_Consumption!$C$2:$O$76,MATCH(TRIM($A42),[3]acpsa_table3_Supply_Consumption!$B$2:$B$76,0),MATCH(L$4,[3]acpsa_table3_Supply_Consumption!$C$1:$O$1,0)),0)</f>
        <v>22265</v>
      </c>
      <c r="M42" s="22">
        <f>ROUND(INDEX([3]acpsa_table3_Supply_Consumption!$C$2:$O$76,MATCH(TRIM($A42),[3]acpsa_table3_Supply_Consumption!$B$2:$B$76,0),MATCH(M$4,[3]acpsa_table3_Supply_Consumption!$C$1:$O$1,0)),0)</f>
        <v>531</v>
      </c>
      <c r="N42" s="15">
        <f>ROUND(INDEX([3]acpsa_table3_Supply_Consumption!$C$2:$O$76,MATCH(TRIM($A42),[3]acpsa_table3_Supply_Consumption!$B$2:$B$76,0),MATCH(N$4,[3]acpsa_table3_Supply_Consumption!$C$1:$O$1,0)),0)</f>
        <v>66643</v>
      </c>
    </row>
    <row r="43" spans="1:14" x14ac:dyDescent="0.3">
      <c r="A43" s="41" t="s">
        <v>63</v>
      </c>
      <c r="B43" s="15">
        <f>ROUND(INDEX([3]acpsa_table3_Supply_Consumption!$C$2:$O$76,MATCH(TRIM($A43),[3]acpsa_table3_Supply_Consumption!$B$2:$B$76,0),MATCH(B$4,[3]acpsa_table3_Supply_Consumption!$C$1:$O$1,0)),0)</f>
        <v>11039</v>
      </c>
      <c r="C43" s="15">
        <f>ROUND(INDEX([3]acpsa_table3_Supply_Consumption!$C$2:$O$76,MATCH(TRIM($A43),[3]acpsa_table3_Supply_Consumption!$B$2:$B$76,0),MATCH(C$4,[3]acpsa_table3_Supply_Consumption!$C$1:$O$1,0)),0)</f>
        <v>0</v>
      </c>
      <c r="D43" s="15">
        <f>ROUND(INDEX([3]acpsa_table3_Supply_Consumption!$C$2:$O$76,MATCH(TRIM($A43),[3]acpsa_table3_Supply_Consumption!$B$2:$B$76,0),MATCH(D$4,[3]acpsa_table3_Supply_Consumption!$C$1:$O$1,0)),0)</f>
        <v>0</v>
      </c>
      <c r="E43" s="15">
        <f>ROUND(INDEX([3]acpsa_table3_Supply_Consumption!$C$2:$O$76,MATCH(TRIM($A43),[3]acpsa_table3_Supply_Consumption!$B$2:$B$76,0),MATCH(E$4,[3]acpsa_table3_Supply_Consumption!$C$1:$O$1,0)),0)</f>
        <v>0</v>
      </c>
      <c r="F43" s="15">
        <f>ROUND(INDEX([3]acpsa_table3_Supply_Consumption!$C$2:$O$76,MATCH(TRIM($A43),[3]acpsa_table3_Supply_Consumption!$B$2:$B$76,0),MATCH(F$4,[3]acpsa_table3_Supply_Consumption!$C$1:$O$1,0)),0)</f>
        <v>0</v>
      </c>
      <c r="G43" s="15">
        <f>ROUND(INDEX([3]acpsa_table3_Supply_Consumption!$C$2:$O$76,MATCH(TRIM($A43),[3]acpsa_table3_Supply_Consumption!$B$2:$B$76,0),MATCH(G$4,[3]acpsa_table3_Supply_Consumption!$C$1:$O$1,0)),0)</f>
        <v>11039</v>
      </c>
      <c r="H43" s="15">
        <f>ROUND(INDEX([3]acpsa_table3_Supply_Consumption!$C$2:$O$76,MATCH(TRIM($A43),[3]acpsa_table3_Supply_Consumption!$B$2:$B$76,0),MATCH(H$4,[3]acpsa_table3_Supply_Consumption!$C$1:$O$1,0)),0)</f>
        <v>9358</v>
      </c>
      <c r="I43" s="15">
        <f>ROUND(INDEX([3]acpsa_table3_Supply_Consumption!$C$2:$O$76,MATCH(TRIM($A43),[3]acpsa_table3_Supply_Consumption!$B$2:$B$76,0),MATCH(I$4,[3]acpsa_table3_Supply_Consumption!$C$1:$O$1,0)),0)</f>
        <v>0</v>
      </c>
      <c r="J43" s="15">
        <f>ROUND(INDEX([3]acpsa_table3_Supply_Consumption!$C$2:$O$76,MATCH(TRIM($A43),[3]acpsa_table3_Supply_Consumption!$B$2:$B$76,0),MATCH(J$4,[3]acpsa_table3_Supply_Consumption!$C$1:$O$1,0)),0)</f>
        <v>1676</v>
      </c>
      <c r="K43" s="15">
        <f>ROUND(INDEX([3]acpsa_table3_Supply_Consumption!$C$2:$O$76,MATCH(TRIM($A43),[3]acpsa_table3_Supply_Consumption!$B$2:$B$76,0),MATCH(K$4,[3]acpsa_table3_Supply_Consumption!$C$1:$O$1,0)),0)</f>
        <v>0</v>
      </c>
      <c r="L43" s="15">
        <f>ROUND(INDEX([3]acpsa_table3_Supply_Consumption!$C$2:$O$76,MATCH(TRIM($A43),[3]acpsa_table3_Supply_Consumption!$B$2:$B$76,0),MATCH(L$4,[3]acpsa_table3_Supply_Consumption!$C$1:$O$1,0)),0)</f>
        <v>0</v>
      </c>
      <c r="M43" s="22">
        <f>ROUND(INDEX([3]acpsa_table3_Supply_Consumption!$C$2:$O$76,MATCH(TRIM($A43),[3]acpsa_table3_Supply_Consumption!$B$2:$B$76,0),MATCH(M$4,[3]acpsa_table3_Supply_Consumption!$C$1:$O$1,0)),0)</f>
        <v>5</v>
      </c>
      <c r="N43" s="15">
        <f>ROUND(INDEX([3]acpsa_table3_Supply_Consumption!$C$2:$O$76,MATCH(TRIM($A43),[3]acpsa_table3_Supply_Consumption!$B$2:$B$76,0),MATCH(N$4,[3]acpsa_table3_Supply_Consumption!$C$1:$O$1,0)),0)</f>
        <v>11039</v>
      </c>
    </row>
    <row r="44" spans="1:14" x14ac:dyDescent="0.3">
      <c r="A44" s="41" t="s">
        <v>5</v>
      </c>
      <c r="B44" s="15">
        <f>ROUND(INDEX([3]acpsa_table3_Supply_Consumption!$C$2:$O$76,MATCH(TRIM($A44),[3]acpsa_table3_Supply_Consumption!$B$2:$B$76,0),MATCH(B$4,[3]acpsa_table3_Supply_Consumption!$C$1:$O$1,0)),0)</f>
        <v>5918</v>
      </c>
      <c r="C44" s="15">
        <f>ROUND(INDEX([3]acpsa_table3_Supply_Consumption!$C$2:$O$76,MATCH(TRIM($A44),[3]acpsa_table3_Supply_Consumption!$B$2:$B$76,0),MATCH(C$4,[3]acpsa_table3_Supply_Consumption!$C$1:$O$1,0)),0)</f>
        <v>0</v>
      </c>
      <c r="D44" s="15">
        <f>ROUND(INDEX([3]acpsa_table3_Supply_Consumption!$C$2:$O$76,MATCH(TRIM($A44),[3]acpsa_table3_Supply_Consumption!$B$2:$B$76,0),MATCH(D$4,[3]acpsa_table3_Supply_Consumption!$C$1:$O$1,0)),0)</f>
        <v>0</v>
      </c>
      <c r="E44" s="15">
        <f>ROUND(INDEX([3]acpsa_table3_Supply_Consumption!$C$2:$O$76,MATCH(TRIM($A44),[3]acpsa_table3_Supply_Consumption!$B$2:$B$76,0),MATCH(E$4,[3]acpsa_table3_Supply_Consumption!$C$1:$O$1,0)),0)</f>
        <v>0</v>
      </c>
      <c r="F44" s="15">
        <f>ROUND(INDEX([3]acpsa_table3_Supply_Consumption!$C$2:$O$76,MATCH(TRIM($A44),[3]acpsa_table3_Supply_Consumption!$B$2:$B$76,0),MATCH(F$4,[3]acpsa_table3_Supply_Consumption!$C$1:$O$1,0)),0)</f>
        <v>0</v>
      </c>
      <c r="G44" s="15">
        <f>ROUND(INDEX([3]acpsa_table3_Supply_Consumption!$C$2:$O$76,MATCH(TRIM($A44),[3]acpsa_table3_Supply_Consumption!$B$2:$B$76,0),MATCH(G$4,[3]acpsa_table3_Supply_Consumption!$C$1:$O$1,0)),0)</f>
        <v>5918</v>
      </c>
      <c r="H44" s="15">
        <f>ROUND(INDEX([3]acpsa_table3_Supply_Consumption!$C$2:$O$76,MATCH(TRIM($A44),[3]acpsa_table3_Supply_Consumption!$B$2:$B$76,0),MATCH(H$4,[3]acpsa_table3_Supply_Consumption!$C$1:$O$1,0)),0)</f>
        <v>5852</v>
      </c>
      <c r="I44" s="15">
        <f>ROUND(INDEX([3]acpsa_table3_Supply_Consumption!$C$2:$O$76,MATCH(TRIM($A44),[3]acpsa_table3_Supply_Consumption!$B$2:$B$76,0),MATCH(I$4,[3]acpsa_table3_Supply_Consumption!$C$1:$O$1,0)),0)</f>
        <v>0</v>
      </c>
      <c r="J44" s="15">
        <f>ROUND(INDEX([3]acpsa_table3_Supply_Consumption!$C$2:$O$76,MATCH(TRIM($A44),[3]acpsa_table3_Supply_Consumption!$B$2:$B$76,0),MATCH(J$4,[3]acpsa_table3_Supply_Consumption!$C$1:$O$1,0)),0)</f>
        <v>0</v>
      </c>
      <c r="K44" s="15">
        <f>ROUND(INDEX([3]acpsa_table3_Supply_Consumption!$C$2:$O$76,MATCH(TRIM($A44),[3]acpsa_table3_Supply_Consumption!$B$2:$B$76,0),MATCH(K$4,[3]acpsa_table3_Supply_Consumption!$C$1:$O$1,0)),0)</f>
        <v>0</v>
      </c>
      <c r="L44" s="15">
        <f>ROUND(INDEX([3]acpsa_table3_Supply_Consumption!$C$2:$O$76,MATCH(TRIM($A44),[3]acpsa_table3_Supply_Consumption!$B$2:$B$76,0),MATCH(L$4,[3]acpsa_table3_Supply_Consumption!$C$1:$O$1,0)),0)</f>
        <v>0</v>
      </c>
      <c r="M44" s="22">
        <f>ROUND(INDEX([3]acpsa_table3_Supply_Consumption!$C$2:$O$76,MATCH(TRIM($A44),[3]acpsa_table3_Supply_Consumption!$B$2:$B$76,0),MATCH(M$4,[3]acpsa_table3_Supply_Consumption!$C$1:$O$1,0)),0)</f>
        <v>65</v>
      </c>
      <c r="N44" s="15">
        <f>ROUND(INDEX([3]acpsa_table3_Supply_Consumption!$C$2:$O$76,MATCH(TRIM($A44),[3]acpsa_table3_Supply_Consumption!$B$2:$B$76,0),MATCH(N$4,[3]acpsa_table3_Supply_Consumption!$C$1:$O$1,0)),0)</f>
        <v>5918</v>
      </c>
    </row>
    <row r="45" spans="1:14" x14ac:dyDescent="0.3">
      <c r="A45" s="41" t="s">
        <v>64</v>
      </c>
      <c r="B45" s="15">
        <f>ROUND(INDEX([3]acpsa_table3_Supply_Consumption!$C$2:$O$76,MATCH(TRIM($A45),[3]acpsa_table3_Supply_Consumption!$B$2:$B$76,0),MATCH(B$4,[3]acpsa_table3_Supply_Consumption!$C$1:$O$1,0)),0)</f>
        <v>23000</v>
      </c>
      <c r="C45" s="15">
        <f>ROUND(INDEX([3]acpsa_table3_Supply_Consumption!$C$2:$O$76,MATCH(TRIM($A45),[3]acpsa_table3_Supply_Consumption!$B$2:$B$76,0),MATCH(C$4,[3]acpsa_table3_Supply_Consumption!$C$1:$O$1,0)),0)</f>
        <v>329</v>
      </c>
      <c r="D45" s="15">
        <f>ROUND(INDEX([3]acpsa_table3_Supply_Consumption!$C$2:$O$76,MATCH(TRIM($A45),[3]acpsa_table3_Supply_Consumption!$B$2:$B$76,0),MATCH(D$4,[3]acpsa_table3_Supply_Consumption!$C$1:$O$1,0)),0)</f>
        <v>0</v>
      </c>
      <c r="E45" s="15">
        <f>ROUND(INDEX([3]acpsa_table3_Supply_Consumption!$C$2:$O$76,MATCH(TRIM($A45),[3]acpsa_table3_Supply_Consumption!$B$2:$B$76,0),MATCH(E$4,[3]acpsa_table3_Supply_Consumption!$C$1:$O$1,0)),0)</f>
        <v>0</v>
      </c>
      <c r="F45" s="15">
        <f>ROUND(INDEX([3]acpsa_table3_Supply_Consumption!$C$2:$O$76,MATCH(TRIM($A45),[3]acpsa_table3_Supply_Consumption!$B$2:$B$76,0),MATCH(F$4,[3]acpsa_table3_Supply_Consumption!$C$1:$O$1,0)),0)</f>
        <v>0</v>
      </c>
      <c r="G45" s="15">
        <f>ROUND(INDEX([3]acpsa_table3_Supply_Consumption!$C$2:$O$76,MATCH(TRIM($A45),[3]acpsa_table3_Supply_Consumption!$B$2:$B$76,0),MATCH(G$4,[3]acpsa_table3_Supply_Consumption!$C$1:$O$1,0)),0)</f>
        <v>23329</v>
      </c>
      <c r="H45" s="15">
        <f>ROUND(INDEX([3]acpsa_table3_Supply_Consumption!$C$2:$O$76,MATCH(TRIM($A45),[3]acpsa_table3_Supply_Consumption!$B$2:$B$76,0),MATCH(H$4,[3]acpsa_table3_Supply_Consumption!$C$1:$O$1,0)),0)</f>
        <v>10412</v>
      </c>
      <c r="I45" s="15">
        <f>ROUND(INDEX([3]acpsa_table3_Supply_Consumption!$C$2:$O$76,MATCH(TRIM($A45),[3]acpsa_table3_Supply_Consumption!$B$2:$B$76,0),MATCH(I$4,[3]acpsa_table3_Supply_Consumption!$C$1:$O$1,0)),0)</f>
        <v>0</v>
      </c>
      <c r="J45" s="15">
        <f>ROUND(INDEX([3]acpsa_table3_Supply_Consumption!$C$2:$O$76,MATCH(TRIM($A45),[3]acpsa_table3_Supply_Consumption!$B$2:$B$76,0),MATCH(J$4,[3]acpsa_table3_Supply_Consumption!$C$1:$O$1,0)),0)</f>
        <v>12536</v>
      </c>
      <c r="K45" s="15">
        <f>ROUND(INDEX([3]acpsa_table3_Supply_Consumption!$C$2:$O$76,MATCH(TRIM($A45),[3]acpsa_table3_Supply_Consumption!$B$2:$B$76,0),MATCH(K$4,[3]acpsa_table3_Supply_Consumption!$C$1:$O$1,0)),0)</f>
        <v>0</v>
      </c>
      <c r="L45" s="15">
        <f>ROUND(INDEX([3]acpsa_table3_Supply_Consumption!$C$2:$O$76,MATCH(TRIM($A45),[3]acpsa_table3_Supply_Consumption!$B$2:$B$76,0),MATCH(L$4,[3]acpsa_table3_Supply_Consumption!$C$1:$O$1,0)),0)</f>
        <v>0</v>
      </c>
      <c r="M45" s="22">
        <f>ROUND(INDEX([3]acpsa_table3_Supply_Consumption!$C$2:$O$76,MATCH(TRIM($A45),[3]acpsa_table3_Supply_Consumption!$B$2:$B$76,0),MATCH(M$4,[3]acpsa_table3_Supply_Consumption!$C$1:$O$1,0)),0)</f>
        <v>380</v>
      </c>
      <c r="N45" s="15">
        <f>ROUND(INDEX([3]acpsa_table3_Supply_Consumption!$C$2:$O$76,MATCH(TRIM($A45),[3]acpsa_table3_Supply_Consumption!$B$2:$B$76,0),MATCH(N$4,[3]acpsa_table3_Supply_Consumption!$C$1:$O$1,0)),0)</f>
        <v>23329</v>
      </c>
    </row>
    <row r="46" spans="1:14" x14ac:dyDescent="0.3">
      <c r="A46" s="41" t="s">
        <v>31</v>
      </c>
      <c r="B46" s="15">
        <f>ROUND(INDEX([3]acpsa_table3_Supply_Consumption!$C$2:$O$76,MATCH(TRIM($A46),[3]acpsa_table3_Supply_Consumption!$B$2:$B$76,0),MATCH(B$4,[3]acpsa_table3_Supply_Consumption!$C$1:$O$1,0)),0)</f>
        <v>1517</v>
      </c>
      <c r="C46" s="15">
        <f>ROUND(INDEX([3]acpsa_table3_Supply_Consumption!$C$2:$O$76,MATCH(TRIM($A46),[3]acpsa_table3_Supply_Consumption!$B$2:$B$76,0),MATCH(C$4,[3]acpsa_table3_Supply_Consumption!$C$1:$O$1,0)),0)</f>
        <v>0</v>
      </c>
      <c r="D46" s="15">
        <f>ROUND(INDEX([3]acpsa_table3_Supply_Consumption!$C$2:$O$76,MATCH(TRIM($A46),[3]acpsa_table3_Supply_Consumption!$B$2:$B$76,0),MATCH(D$4,[3]acpsa_table3_Supply_Consumption!$C$1:$O$1,0)),0)</f>
        <v>0</v>
      </c>
      <c r="E46" s="15">
        <f>ROUND(INDEX([3]acpsa_table3_Supply_Consumption!$C$2:$O$76,MATCH(TRIM($A46),[3]acpsa_table3_Supply_Consumption!$B$2:$B$76,0),MATCH(E$4,[3]acpsa_table3_Supply_Consumption!$C$1:$O$1,0)),0)</f>
        <v>0</v>
      </c>
      <c r="F46" s="15">
        <f>ROUND(INDEX([3]acpsa_table3_Supply_Consumption!$C$2:$O$76,MATCH(TRIM($A46),[3]acpsa_table3_Supply_Consumption!$B$2:$B$76,0),MATCH(F$4,[3]acpsa_table3_Supply_Consumption!$C$1:$O$1,0)),0)</f>
        <v>0</v>
      </c>
      <c r="G46" s="15">
        <f>ROUND(INDEX([3]acpsa_table3_Supply_Consumption!$C$2:$O$76,MATCH(TRIM($A46),[3]acpsa_table3_Supply_Consumption!$B$2:$B$76,0),MATCH(G$4,[3]acpsa_table3_Supply_Consumption!$C$1:$O$1,0)),0)</f>
        <v>1517</v>
      </c>
      <c r="H46" s="15">
        <f>ROUND(INDEX([3]acpsa_table3_Supply_Consumption!$C$2:$O$76,MATCH(TRIM($A46),[3]acpsa_table3_Supply_Consumption!$B$2:$B$76,0),MATCH(H$4,[3]acpsa_table3_Supply_Consumption!$C$1:$O$1,0)),0)</f>
        <v>0</v>
      </c>
      <c r="I46" s="15">
        <f>ROUND(INDEX([3]acpsa_table3_Supply_Consumption!$C$2:$O$76,MATCH(TRIM($A46),[3]acpsa_table3_Supply_Consumption!$B$2:$B$76,0),MATCH(I$4,[3]acpsa_table3_Supply_Consumption!$C$1:$O$1,0)),0)</f>
        <v>0</v>
      </c>
      <c r="J46" s="15">
        <f>ROUND(INDEX([3]acpsa_table3_Supply_Consumption!$C$2:$O$76,MATCH(TRIM($A46),[3]acpsa_table3_Supply_Consumption!$B$2:$B$76,0),MATCH(J$4,[3]acpsa_table3_Supply_Consumption!$C$1:$O$1,0)),0)</f>
        <v>1517</v>
      </c>
      <c r="K46" s="15">
        <f>ROUND(INDEX([3]acpsa_table3_Supply_Consumption!$C$2:$O$76,MATCH(TRIM($A46),[3]acpsa_table3_Supply_Consumption!$B$2:$B$76,0),MATCH(K$4,[3]acpsa_table3_Supply_Consumption!$C$1:$O$1,0)),0)</f>
        <v>0</v>
      </c>
      <c r="L46" s="15">
        <f>ROUND(INDEX([3]acpsa_table3_Supply_Consumption!$C$2:$O$76,MATCH(TRIM($A46),[3]acpsa_table3_Supply_Consumption!$B$2:$B$76,0),MATCH(L$4,[3]acpsa_table3_Supply_Consumption!$C$1:$O$1,0)),0)</f>
        <v>0</v>
      </c>
      <c r="M46" s="22">
        <f>ROUND(INDEX([3]acpsa_table3_Supply_Consumption!$C$2:$O$76,MATCH(TRIM($A46),[3]acpsa_table3_Supply_Consumption!$B$2:$B$76,0),MATCH(M$4,[3]acpsa_table3_Supply_Consumption!$C$1:$O$1,0)),0)</f>
        <v>0</v>
      </c>
      <c r="N46" s="15">
        <f>ROUND(INDEX([3]acpsa_table3_Supply_Consumption!$C$2:$O$76,MATCH(TRIM($A46),[3]acpsa_table3_Supply_Consumption!$B$2:$B$76,0),MATCH(N$4,[3]acpsa_table3_Supply_Consumption!$C$1:$O$1,0)),0)</f>
        <v>1517</v>
      </c>
    </row>
    <row r="47" spans="1:14" x14ac:dyDescent="0.3">
      <c r="A47" s="41" t="s">
        <v>32</v>
      </c>
      <c r="B47" s="15">
        <f>ROUND(INDEX([3]acpsa_table3_Supply_Consumption!$C$2:$O$76,MATCH(TRIM($A47),[3]acpsa_table3_Supply_Consumption!$B$2:$B$76,0),MATCH(B$4,[3]acpsa_table3_Supply_Consumption!$C$1:$O$1,0)),0)</f>
        <v>750</v>
      </c>
      <c r="C47" s="15">
        <f>ROUND(INDEX([3]acpsa_table3_Supply_Consumption!$C$2:$O$76,MATCH(TRIM($A47),[3]acpsa_table3_Supply_Consumption!$B$2:$B$76,0),MATCH(C$4,[3]acpsa_table3_Supply_Consumption!$C$1:$O$1,0)),0)</f>
        <v>0</v>
      </c>
      <c r="D47" s="15">
        <f>ROUND(INDEX([3]acpsa_table3_Supply_Consumption!$C$2:$O$76,MATCH(TRIM($A47),[3]acpsa_table3_Supply_Consumption!$B$2:$B$76,0),MATCH(D$4,[3]acpsa_table3_Supply_Consumption!$C$1:$O$1,0)),0)</f>
        <v>0</v>
      </c>
      <c r="E47" s="15">
        <f>ROUND(INDEX([3]acpsa_table3_Supply_Consumption!$C$2:$O$76,MATCH(TRIM($A47),[3]acpsa_table3_Supply_Consumption!$B$2:$B$76,0),MATCH(E$4,[3]acpsa_table3_Supply_Consumption!$C$1:$O$1,0)),0)</f>
        <v>0</v>
      </c>
      <c r="F47" s="15">
        <f>ROUND(INDEX([3]acpsa_table3_Supply_Consumption!$C$2:$O$76,MATCH(TRIM($A47),[3]acpsa_table3_Supply_Consumption!$B$2:$B$76,0),MATCH(F$4,[3]acpsa_table3_Supply_Consumption!$C$1:$O$1,0)),0)</f>
        <v>0</v>
      </c>
      <c r="G47" s="15">
        <f>ROUND(INDEX([3]acpsa_table3_Supply_Consumption!$C$2:$O$76,MATCH(TRIM($A47),[3]acpsa_table3_Supply_Consumption!$B$2:$B$76,0),MATCH(G$4,[3]acpsa_table3_Supply_Consumption!$C$1:$O$1,0)),0)</f>
        <v>750</v>
      </c>
      <c r="H47" s="15">
        <f>ROUND(INDEX([3]acpsa_table3_Supply_Consumption!$C$2:$O$76,MATCH(TRIM($A47),[3]acpsa_table3_Supply_Consumption!$B$2:$B$76,0),MATCH(H$4,[3]acpsa_table3_Supply_Consumption!$C$1:$O$1,0)),0)</f>
        <v>0</v>
      </c>
      <c r="I47" s="15">
        <f>ROUND(INDEX([3]acpsa_table3_Supply_Consumption!$C$2:$O$76,MATCH(TRIM($A47),[3]acpsa_table3_Supply_Consumption!$B$2:$B$76,0),MATCH(I$4,[3]acpsa_table3_Supply_Consumption!$C$1:$O$1,0)),0)</f>
        <v>0</v>
      </c>
      <c r="J47" s="15">
        <f>ROUND(INDEX([3]acpsa_table3_Supply_Consumption!$C$2:$O$76,MATCH(TRIM($A47),[3]acpsa_table3_Supply_Consumption!$B$2:$B$76,0),MATCH(J$4,[3]acpsa_table3_Supply_Consumption!$C$1:$O$1,0)),0)</f>
        <v>750</v>
      </c>
      <c r="K47" s="15">
        <f>ROUND(INDEX([3]acpsa_table3_Supply_Consumption!$C$2:$O$76,MATCH(TRIM($A47),[3]acpsa_table3_Supply_Consumption!$B$2:$B$76,0),MATCH(K$4,[3]acpsa_table3_Supply_Consumption!$C$1:$O$1,0)),0)</f>
        <v>0</v>
      </c>
      <c r="L47" s="15">
        <f>ROUND(INDEX([3]acpsa_table3_Supply_Consumption!$C$2:$O$76,MATCH(TRIM($A47),[3]acpsa_table3_Supply_Consumption!$B$2:$B$76,0),MATCH(L$4,[3]acpsa_table3_Supply_Consumption!$C$1:$O$1,0)),0)</f>
        <v>0</v>
      </c>
      <c r="M47" s="22">
        <f>ROUND(INDEX([3]acpsa_table3_Supply_Consumption!$C$2:$O$76,MATCH(TRIM($A47),[3]acpsa_table3_Supply_Consumption!$B$2:$B$76,0),MATCH(M$4,[3]acpsa_table3_Supply_Consumption!$C$1:$O$1,0)),0)</f>
        <v>0</v>
      </c>
      <c r="N47" s="15">
        <f>ROUND(INDEX([3]acpsa_table3_Supply_Consumption!$C$2:$O$76,MATCH(TRIM($A47),[3]acpsa_table3_Supply_Consumption!$B$2:$B$76,0),MATCH(N$4,[3]acpsa_table3_Supply_Consumption!$C$1:$O$1,0)),0)</f>
        <v>750</v>
      </c>
    </row>
    <row r="48" spans="1:14" x14ac:dyDescent="0.3">
      <c r="A48" s="41" t="s">
        <v>33</v>
      </c>
      <c r="B48" s="15">
        <f>ROUND(INDEX([3]acpsa_table3_Supply_Consumption!$C$2:$O$76,MATCH(TRIM($A48),[3]acpsa_table3_Supply_Consumption!$B$2:$B$76,0),MATCH(B$4,[3]acpsa_table3_Supply_Consumption!$C$1:$O$1,0)),0)</f>
        <v>22265</v>
      </c>
      <c r="C48" s="15">
        <f>ROUND(INDEX([3]acpsa_table3_Supply_Consumption!$C$2:$O$76,MATCH(TRIM($A48),[3]acpsa_table3_Supply_Consumption!$B$2:$B$76,0),MATCH(C$4,[3]acpsa_table3_Supply_Consumption!$C$1:$O$1,0)),0)</f>
        <v>0</v>
      </c>
      <c r="D48" s="15">
        <f>ROUND(INDEX([3]acpsa_table3_Supply_Consumption!$C$2:$O$76,MATCH(TRIM($A48),[3]acpsa_table3_Supply_Consumption!$B$2:$B$76,0),MATCH(D$4,[3]acpsa_table3_Supply_Consumption!$C$1:$O$1,0)),0)</f>
        <v>0</v>
      </c>
      <c r="E48" s="15">
        <f>ROUND(INDEX([3]acpsa_table3_Supply_Consumption!$C$2:$O$76,MATCH(TRIM($A48),[3]acpsa_table3_Supply_Consumption!$B$2:$B$76,0),MATCH(E$4,[3]acpsa_table3_Supply_Consumption!$C$1:$O$1,0)),0)</f>
        <v>0</v>
      </c>
      <c r="F48" s="15">
        <f>ROUND(INDEX([3]acpsa_table3_Supply_Consumption!$C$2:$O$76,MATCH(TRIM($A48),[3]acpsa_table3_Supply_Consumption!$B$2:$B$76,0),MATCH(F$4,[3]acpsa_table3_Supply_Consumption!$C$1:$O$1,0)),0)</f>
        <v>0</v>
      </c>
      <c r="G48" s="15">
        <f>ROUND(INDEX([3]acpsa_table3_Supply_Consumption!$C$2:$O$76,MATCH(TRIM($A48),[3]acpsa_table3_Supply_Consumption!$B$2:$B$76,0),MATCH(G$4,[3]acpsa_table3_Supply_Consumption!$C$1:$O$1,0)),0)</f>
        <v>22265</v>
      </c>
      <c r="H48" s="15">
        <f>ROUND(INDEX([3]acpsa_table3_Supply_Consumption!$C$2:$O$76,MATCH(TRIM($A48),[3]acpsa_table3_Supply_Consumption!$B$2:$B$76,0),MATCH(H$4,[3]acpsa_table3_Supply_Consumption!$C$1:$O$1,0)),0)</f>
        <v>0</v>
      </c>
      <c r="I48" s="15">
        <f>ROUND(INDEX([3]acpsa_table3_Supply_Consumption!$C$2:$O$76,MATCH(TRIM($A48),[3]acpsa_table3_Supply_Consumption!$B$2:$B$76,0),MATCH(I$4,[3]acpsa_table3_Supply_Consumption!$C$1:$O$1,0)),0)</f>
        <v>0</v>
      </c>
      <c r="J48" s="15">
        <f>ROUND(INDEX([3]acpsa_table3_Supply_Consumption!$C$2:$O$76,MATCH(TRIM($A48),[3]acpsa_table3_Supply_Consumption!$B$2:$B$76,0),MATCH(J$4,[3]acpsa_table3_Supply_Consumption!$C$1:$O$1,0)),0)</f>
        <v>0</v>
      </c>
      <c r="K48" s="15">
        <f>ROUND(INDEX([3]acpsa_table3_Supply_Consumption!$C$2:$O$76,MATCH(TRIM($A48),[3]acpsa_table3_Supply_Consumption!$B$2:$B$76,0),MATCH(K$4,[3]acpsa_table3_Supply_Consumption!$C$1:$O$1,0)),0)</f>
        <v>0</v>
      </c>
      <c r="L48" s="15">
        <f>ROUND(INDEX([3]acpsa_table3_Supply_Consumption!$C$2:$O$76,MATCH(TRIM($A48),[3]acpsa_table3_Supply_Consumption!$B$2:$B$76,0),MATCH(L$4,[3]acpsa_table3_Supply_Consumption!$C$1:$O$1,0)),0)</f>
        <v>22265</v>
      </c>
      <c r="M48" s="22">
        <f>ROUND(INDEX([3]acpsa_table3_Supply_Consumption!$C$2:$O$76,MATCH(TRIM($A48),[3]acpsa_table3_Supply_Consumption!$B$2:$B$76,0),MATCH(M$4,[3]acpsa_table3_Supply_Consumption!$C$1:$O$1,0)),0)</f>
        <v>0</v>
      </c>
      <c r="N48" s="15">
        <f>ROUND(INDEX([3]acpsa_table3_Supply_Consumption!$C$2:$O$76,MATCH(TRIM($A48),[3]acpsa_table3_Supply_Consumption!$B$2:$B$76,0),MATCH(N$4,[3]acpsa_table3_Supply_Consumption!$C$1:$O$1,0)),0)</f>
        <v>22265</v>
      </c>
    </row>
    <row r="49" spans="1:14" x14ac:dyDescent="0.3">
      <c r="A49" s="41" t="s">
        <v>20</v>
      </c>
      <c r="B49" s="15">
        <f>ROUND(INDEX([3]acpsa_table3_Supply_Consumption!$C$2:$O$76,MATCH(TRIM($A49),[3]acpsa_table3_Supply_Consumption!$B$2:$B$76,0),MATCH(B$4,[3]acpsa_table3_Supply_Consumption!$C$1:$O$1,0)),0)</f>
        <v>1808</v>
      </c>
      <c r="C49" s="15">
        <f>ROUND(INDEX([3]acpsa_table3_Supply_Consumption!$C$2:$O$76,MATCH(TRIM($A49),[3]acpsa_table3_Supply_Consumption!$B$2:$B$76,0),MATCH(C$4,[3]acpsa_table3_Supply_Consumption!$C$1:$O$1,0)),0)</f>
        <v>18</v>
      </c>
      <c r="D49" s="15">
        <f>ROUND(INDEX([3]acpsa_table3_Supply_Consumption!$C$2:$O$76,MATCH(TRIM($A49),[3]acpsa_table3_Supply_Consumption!$B$2:$B$76,0),MATCH(D$4,[3]acpsa_table3_Supply_Consumption!$C$1:$O$1,0)),0)</f>
        <v>0</v>
      </c>
      <c r="E49" s="15">
        <f>ROUND(INDEX([3]acpsa_table3_Supply_Consumption!$C$2:$O$76,MATCH(TRIM($A49),[3]acpsa_table3_Supply_Consumption!$B$2:$B$76,0),MATCH(E$4,[3]acpsa_table3_Supply_Consumption!$C$1:$O$1,0)),0)</f>
        <v>0</v>
      </c>
      <c r="F49" s="15">
        <f>ROUND(INDEX([3]acpsa_table3_Supply_Consumption!$C$2:$O$76,MATCH(TRIM($A49),[3]acpsa_table3_Supply_Consumption!$B$2:$B$76,0),MATCH(F$4,[3]acpsa_table3_Supply_Consumption!$C$1:$O$1,0)),0)</f>
        <v>0</v>
      </c>
      <c r="G49" s="15">
        <f>ROUND(INDEX([3]acpsa_table3_Supply_Consumption!$C$2:$O$76,MATCH(TRIM($A49),[3]acpsa_table3_Supply_Consumption!$B$2:$B$76,0),MATCH(G$4,[3]acpsa_table3_Supply_Consumption!$C$1:$O$1,0)),0)</f>
        <v>1826</v>
      </c>
      <c r="H49" s="15">
        <f>ROUND(INDEX([3]acpsa_table3_Supply_Consumption!$C$2:$O$76,MATCH(TRIM($A49),[3]acpsa_table3_Supply_Consumption!$B$2:$B$76,0),MATCH(H$4,[3]acpsa_table3_Supply_Consumption!$C$1:$O$1,0)),0)</f>
        <v>527</v>
      </c>
      <c r="I49" s="15">
        <f>ROUND(INDEX([3]acpsa_table3_Supply_Consumption!$C$2:$O$76,MATCH(TRIM($A49),[3]acpsa_table3_Supply_Consumption!$B$2:$B$76,0),MATCH(I$4,[3]acpsa_table3_Supply_Consumption!$C$1:$O$1,0)),0)</f>
        <v>14</v>
      </c>
      <c r="J49" s="15">
        <f>ROUND(INDEX([3]acpsa_table3_Supply_Consumption!$C$2:$O$76,MATCH(TRIM($A49),[3]acpsa_table3_Supply_Consumption!$B$2:$B$76,0),MATCH(J$4,[3]acpsa_table3_Supply_Consumption!$C$1:$O$1,0)),0)</f>
        <v>1204</v>
      </c>
      <c r="K49" s="15">
        <f>ROUND(INDEX([3]acpsa_table3_Supply_Consumption!$C$2:$O$76,MATCH(TRIM($A49),[3]acpsa_table3_Supply_Consumption!$B$2:$B$76,0),MATCH(K$4,[3]acpsa_table3_Supply_Consumption!$C$1:$O$1,0)),0)</f>
        <v>0</v>
      </c>
      <c r="L49" s="15">
        <f>ROUND(INDEX([3]acpsa_table3_Supply_Consumption!$C$2:$O$76,MATCH(TRIM($A49),[3]acpsa_table3_Supply_Consumption!$B$2:$B$76,0),MATCH(L$4,[3]acpsa_table3_Supply_Consumption!$C$1:$O$1,0)),0)</f>
        <v>0</v>
      </c>
      <c r="M49" s="22">
        <f>ROUND(INDEX([3]acpsa_table3_Supply_Consumption!$C$2:$O$76,MATCH(TRIM($A49),[3]acpsa_table3_Supply_Consumption!$B$2:$B$76,0),MATCH(M$4,[3]acpsa_table3_Supply_Consumption!$C$1:$O$1,0)),0)</f>
        <v>81</v>
      </c>
      <c r="N49" s="15">
        <f>ROUND(INDEX([3]acpsa_table3_Supply_Consumption!$C$2:$O$76,MATCH(TRIM($A49),[3]acpsa_table3_Supply_Consumption!$B$2:$B$76,0),MATCH(N$4,[3]acpsa_table3_Supply_Consumption!$C$1:$O$1,0)),0)</f>
        <v>1826</v>
      </c>
    </row>
    <row r="50" spans="1:14" x14ac:dyDescent="0.3">
      <c r="A50" s="39" t="s">
        <v>65</v>
      </c>
      <c r="B50" s="15">
        <f>ROUND(INDEX([3]acpsa_table3_Supply_Consumption!$C$2:$O$76,MATCH(TRIM($A50),[3]acpsa_table3_Supply_Consumption!$B$2:$B$76,0),MATCH(B$4,[3]acpsa_table3_Supply_Consumption!$C$1:$O$1,0)),0)</f>
        <v>15347</v>
      </c>
      <c r="C50" s="15">
        <f>ROUND(INDEX([3]acpsa_table3_Supply_Consumption!$C$2:$O$76,MATCH(TRIM($A50),[3]acpsa_table3_Supply_Consumption!$B$2:$B$76,0),MATCH(C$4,[3]acpsa_table3_Supply_Consumption!$C$1:$O$1,0)),0)</f>
        <v>1381</v>
      </c>
      <c r="D50" s="15">
        <f>ROUND(INDEX([3]acpsa_table3_Supply_Consumption!$C$2:$O$76,MATCH(TRIM($A50),[3]acpsa_table3_Supply_Consumption!$B$2:$B$76,0),MATCH(D$4,[3]acpsa_table3_Supply_Consumption!$C$1:$O$1,0)),0)</f>
        <v>-863</v>
      </c>
      <c r="E50" s="15">
        <f>ROUND(INDEX([3]acpsa_table3_Supply_Consumption!$C$2:$O$76,MATCH(TRIM($A50),[3]acpsa_table3_Supply_Consumption!$B$2:$B$76,0),MATCH(E$4,[3]acpsa_table3_Supply_Consumption!$C$1:$O$1,0)),0)</f>
        <v>2867</v>
      </c>
      <c r="F50" s="15">
        <f>ROUND(INDEX([3]acpsa_table3_Supply_Consumption!$C$2:$O$76,MATCH(TRIM($A50),[3]acpsa_table3_Supply_Consumption!$B$2:$B$76,0),MATCH(F$4,[3]acpsa_table3_Supply_Consumption!$C$1:$O$1,0)),0)</f>
        <v>4364</v>
      </c>
      <c r="G50" s="15">
        <f>ROUND(INDEX([3]acpsa_table3_Supply_Consumption!$C$2:$O$76,MATCH(TRIM($A50),[3]acpsa_table3_Supply_Consumption!$B$2:$B$76,0),MATCH(G$4,[3]acpsa_table3_Supply_Consumption!$C$1:$O$1,0)),0)</f>
        <v>24822</v>
      </c>
      <c r="H50" s="15">
        <f>ROUND(INDEX([3]acpsa_table3_Supply_Consumption!$C$2:$O$76,MATCH(TRIM($A50),[3]acpsa_table3_Supply_Consumption!$B$2:$B$76,0),MATCH(H$4,[3]acpsa_table3_Supply_Consumption!$C$1:$O$1,0)),0)</f>
        <v>2664</v>
      </c>
      <c r="I50" s="15">
        <f>ROUND(INDEX([3]acpsa_table3_Supply_Consumption!$C$2:$O$76,MATCH(TRIM($A50),[3]acpsa_table3_Supply_Consumption!$B$2:$B$76,0),MATCH(I$4,[3]acpsa_table3_Supply_Consumption!$C$1:$O$1,0)),0)</f>
        <v>2450</v>
      </c>
      <c r="J50" s="15">
        <f>ROUND(INDEX([3]acpsa_table3_Supply_Consumption!$C$2:$O$76,MATCH(TRIM($A50),[3]acpsa_table3_Supply_Consumption!$B$2:$B$76,0),MATCH(J$4,[3]acpsa_table3_Supply_Consumption!$C$1:$O$1,0)),0)</f>
        <v>17969</v>
      </c>
      <c r="K50" s="15">
        <f>ROUND(INDEX([3]acpsa_table3_Supply_Consumption!$C$2:$O$76,MATCH(TRIM($A50),[3]acpsa_table3_Supply_Consumption!$B$2:$B$76,0),MATCH(K$4,[3]acpsa_table3_Supply_Consumption!$C$1:$O$1,0)),0)</f>
        <v>0</v>
      </c>
      <c r="L50" s="15">
        <f>ROUND(INDEX([3]acpsa_table3_Supply_Consumption!$C$2:$O$76,MATCH(TRIM($A50),[3]acpsa_table3_Supply_Consumption!$B$2:$B$76,0),MATCH(L$4,[3]acpsa_table3_Supply_Consumption!$C$1:$O$1,0)),0)</f>
        <v>0</v>
      </c>
      <c r="M50" s="22">
        <f>ROUND(INDEX([3]acpsa_table3_Supply_Consumption!$C$2:$O$76,MATCH(TRIM($A50),[3]acpsa_table3_Supply_Consumption!$B$2:$B$76,0),MATCH(M$4,[3]acpsa_table3_Supply_Consumption!$C$1:$O$1,0)),0)</f>
        <v>1739</v>
      </c>
      <c r="N50" s="15">
        <f>ROUND(INDEX([3]acpsa_table3_Supply_Consumption!$C$2:$O$76,MATCH(TRIM($A50),[3]acpsa_table3_Supply_Consumption!$B$2:$B$76,0),MATCH(N$4,[3]acpsa_table3_Supply_Consumption!$C$1:$O$1,0)),0)</f>
        <v>24822</v>
      </c>
    </row>
    <row r="51" spans="1:14" x14ac:dyDescent="0.3">
      <c r="A51" s="41" t="s">
        <v>66</v>
      </c>
      <c r="B51" s="15">
        <f>ROUND(INDEX([3]acpsa_table3_Supply_Consumption!$C$2:$O$76,MATCH(TRIM($A51),[3]acpsa_table3_Supply_Consumption!$B$2:$B$76,0),MATCH(B$4,[3]acpsa_table3_Supply_Consumption!$C$1:$O$1,0)),0)</f>
        <v>1676</v>
      </c>
      <c r="C51" s="15">
        <f>ROUND(INDEX([3]acpsa_table3_Supply_Consumption!$C$2:$O$76,MATCH(TRIM($A51),[3]acpsa_table3_Supply_Consumption!$B$2:$B$76,0),MATCH(C$4,[3]acpsa_table3_Supply_Consumption!$C$1:$O$1,0)),0)</f>
        <v>78</v>
      </c>
      <c r="D51" s="15">
        <f>ROUND(INDEX([3]acpsa_table3_Supply_Consumption!$C$2:$O$76,MATCH(TRIM($A51),[3]acpsa_table3_Supply_Consumption!$B$2:$B$76,0),MATCH(D$4,[3]acpsa_table3_Supply_Consumption!$C$1:$O$1,0)),0)</f>
        <v>-166</v>
      </c>
      <c r="E51" s="15">
        <f>ROUND(INDEX([3]acpsa_table3_Supply_Consumption!$C$2:$O$76,MATCH(TRIM($A51),[3]acpsa_table3_Supply_Consumption!$B$2:$B$76,0),MATCH(E$4,[3]acpsa_table3_Supply_Consumption!$C$1:$O$1,0)),0)</f>
        <v>312</v>
      </c>
      <c r="F51" s="15">
        <f>ROUND(INDEX([3]acpsa_table3_Supply_Consumption!$C$2:$O$76,MATCH(TRIM($A51),[3]acpsa_table3_Supply_Consumption!$B$2:$B$76,0),MATCH(F$4,[3]acpsa_table3_Supply_Consumption!$C$1:$O$1,0)),0)</f>
        <v>88</v>
      </c>
      <c r="G51" s="15">
        <f>ROUND(INDEX([3]acpsa_table3_Supply_Consumption!$C$2:$O$76,MATCH(TRIM($A51),[3]acpsa_table3_Supply_Consumption!$B$2:$B$76,0),MATCH(G$4,[3]acpsa_table3_Supply_Consumption!$C$1:$O$1,0)),0)</f>
        <v>2320</v>
      </c>
      <c r="H51" s="15">
        <f>ROUND(INDEX([3]acpsa_table3_Supply_Consumption!$C$2:$O$76,MATCH(TRIM($A51),[3]acpsa_table3_Supply_Consumption!$B$2:$B$76,0),MATCH(H$4,[3]acpsa_table3_Supply_Consumption!$C$1:$O$1,0)),0)</f>
        <v>204</v>
      </c>
      <c r="I51" s="15">
        <f>ROUND(INDEX([3]acpsa_table3_Supply_Consumption!$C$2:$O$76,MATCH(TRIM($A51),[3]acpsa_table3_Supply_Consumption!$B$2:$B$76,0),MATCH(I$4,[3]acpsa_table3_Supply_Consumption!$C$1:$O$1,0)),0)</f>
        <v>1705</v>
      </c>
      <c r="J51" s="15">
        <f>ROUND(INDEX([3]acpsa_table3_Supply_Consumption!$C$2:$O$76,MATCH(TRIM($A51),[3]acpsa_table3_Supply_Consumption!$B$2:$B$76,0),MATCH(J$4,[3]acpsa_table3_Supply_Consumption!$C$1:$O$1,0)),0)</f>
        <v>210</v>
      </c>
      <c r="K51" s="15">
        <f>ROUND(INDEX([3]acpsa_table3_Supply_Consumption!$C$2:$O$76,MATCH(TRIM($A51),[3]acpsa_table3_Supply_Consumption!$B$2:$B$76,0),MATCH(K$4,[3]acpsa_table3_Supply_Consumption!$C$1:$O$1,0)),0)</f>
        <v>0</v>
      </c>
      <c r="L51" s="15">
        <f>ROUND(INDEX([3]acpsa_table3_Supply_Consumption!$C$2:$O$76,MATCH(TRIM($A51),[3]acpsa_table3_Supply_Consumption!$B$2:$B$76,0),MATCH(L$4,[3]acpsa_table3_Supply_Consumption!$C$1:$O$1,0)),0)</f>
        <v>0</v>
      </c>
      <c r="M51" s="22">
        <f>ROUND(INDEX([3]acpsa_table3_Supply_Consumption!$C$2:$O$76,MATCH(TRIM($A51),[3]acpsa_table3_Supply_Consumption!$B$2:$B$76,0),MATCH(M$4,[3]acpsa_table3_Supply_Consumption!$C$1:$O$1,0)),0)</f>
        <v>201</v>
      </c>
      <c r="N51" s="15">
        <f>ROUND(INDEX([3]acpsa_table3_Supply_Consumption!$C$2:$O$76,MATCH(TRIM($A51),[3]acpsa_table3_Supply_Consumption!$B$2:$B$76,0),MATCH(N$4,[3]acpsa_table3_Supply_Consumption!$C$1:$O$1,0)),0)</f>
        <v>2320</v>
      </c>
    </row>
    <row r="52" spans="1:14" x14ac:dyDescent="0.3">
      <c r="A52" s="41" t="s">
        <v>67</v>
      </c>
      <c r="B52" s="15">
        <f>ROUND(INDEX([3]acpsa_table3_Supply_Consumption!$C$2:$O$76,MATCH(TRIM($A52),[3]acpsa_table3_Supply_Consumption!$B$2:$B$76,0),MATCH(B$4,[3]acpsa_table3_Supply_Consumption!$C$1:$O$1,0)),0)</f>
        <v>739</v>
      </c>
      <c r="C52" s="15">
        <f>ROUND(INDEX([3]acpsa_table3_Supply_Consumption!$C$2:$O$76,MATCH(TRIM($A52),[3]acpsa_table3_Supply_Consumption!$B$2:$B$76,0),MATCH(C$4,[3]acpsa_table3_Supply_Consumption!$C$1:$O$1,0)),0)</f>
        <v>44</v>
      </c>
      <c r="D52" s="15">
        <f>ROUND(INDEX([3]acpsa_table3_Supply_Consumption!$C$2:$O$76,MATCH(TRIM($A52),[3]acpsa_table3_Supply_Consumption!$B$2:$B$76,0),MATCH(D$4,[3]acpsa_table3_Supply_Consumption!$C$1:$O$1,0)),0)</f>
        <v>-77</v>
      </c>
      <c r="E52" s="15">
        <f>ROUND(INDEX([3]acpsa_table3_Supply_Consumption!$C$2:$O$76,MATCH(TRIM($A52),[3]acpsa_table3_Supply_Consumption!$B$2:$B$76,0),MATCH(E$4,[3]acpsa_table3_Supply_Consumption!$C$1:$O$1,0)),0)</f>
        <v>140</v>
      </c>
      <c r="F52" s="15">
        <f>ROUND(INDEX([3]acpsa_table3_Supply_Consumption!$C$2:$O$76,MATCH(TRIM($A52),[3]acpsa_table3_Supply_Consumption!$B$2:$B$76,0),MATCH(F$4,[3]acpsa_table3_Supply_Consumption!$C$1:$O$1,0)),0)</f>
        <v>245</v>
      </c>
      <c r="G52" s="15">
        <f>ROUND(INDEX([3]acpsa_table3_Supply_Consumption!$C$2:$O$76,MATCH(TRIM($A52),[3]acpsa_table3_Supply_Consumption!$B$2:$B$76,0),MATCH(G$4,[3]acpsa_table3_Supply_Consumption!$C$1:$O$1,0)),0)</f>
        <v>1245</v>
      </c>
      <c r="H52" s="15">
        <f>ROUND(INDEX([3]acpsa_table3_Supply_Consumption!$C$2:$O$76,MATCH(TRIM($A52),[3]acpsa_table3_Supply_Consumption!$B$2:$B$76,0),MATCH(H$4,[3]acpsa_table3_Supply_Consumption!$C$1:$O$1,0)),0)</f>
        <v>103</v>
      </c>
      <c r="I52" s="15">
        <f>ROUND(INDEX([3]acpsa_table3_Supply_Consumption!$C$2:$O$76,MATCH(TRIM($A52),[3]acpsa_table3_Supply_Consumption!$B$2:$B$76,0),MATCH(I$4,[3]acpsa_table3_Supply_Consumption!$C$1:$O$1,0)),0)</f>
        <v>40</v>
      </c>
      <c r="J52" s="15">
        <f>ROUND(INDEX([3]acpsa_table3_Supply_Consumption!$C$2:$O$76,MATCH(TRIM($A52),[3]acpsa_table3_Supply_Consumption!$B$2:$B$76,0),MATCH(J$4,[3]acpsa_table3_Supply_Consumption!$C$1:$O$1,0)),0)</f>
        <v>1023</v>
      </c>
      <c r="K52" s="15">
        <f>ROUND(INDEX([3]acpsa_table3_Supply_Consumption!$C$2:$O$76,MATCH(TRIM($A52),[3]acpsa_table3_Supply_Consumption!$B$2:$B$76,0),MATCH(K$4,[3]acpsa_table3_Supply_Consumption!$C$1:$O$1,0)),0)</f>
        <v>0</v>
      </c>
      <c r="L52" s="15">
        <f>ROUND(INDEX([3]acpsa_table3_Supply_Consumption!$C$2:$O$76,MATCH(TRIM($A52),[3]acpsa_table3_Supply_Consumption!$B$2:$B$76,0),MATCH(L$4,[3]acpsa_table3_Supply_Consumption!$C$1:$O$1,0)),0)</f>
        <v>0</v>
      </c>
      <c r="M52" s="22">
        <f>ROUND(INDEX([3]acpsa_table3_Supply_Consumption!$C$2:$O$76,MATCH(TRIM($A52),[3]acpsa_table3_Supply_Consumption!$B$2:$B$76,0),MATCH(M$4,[3]acpsa_table3_Supply_Consumption!$C$1:$O$1,0)),0)</f>
        <v>78</v>
      </c>
      <c r="N52" s="15">
        <f>ROUND(INDEX([3]acpsa_table3_Supply_Consumption!$C$2:$O$76,MATCH(TRIM($A52),[3]acpsa_table3_Supply_Consumption!$B$2:$B$76,0),MATCH(N$4,[3]acpsa_table3_Supply_Consumption!$C$1:$O$1,0)),0)</f>
        <v>1245</v>
      </c>
    </row>
    <row r="53" spans="1:14" x14ac:dyDescent="0.3">
      <c r="A53" s="41" t="s">
        <v>68</v>
      </c>
      <c r="B53" s="15">
        <f>ROUND(INDEX([3]acpsa_table3_Supply_Consumption!$C$2:$O$76,MATCH(TRIM($A53),[3]acpsa_table3_Supply_Consumption!$B$2:$B$76,0),MATCH(B$4,[3]acpsa_table3_Supply_Consumption!$C$1:$O$1,0)),0)</f>
        <v>1009</v>
      </c>
      <c r="C53" s="15">
        <f>ROUND(INDEX([3]acpsa_table3_Supply_Consumption!$C$2:$O$76,MATCH(TRIM($A53),[3]acpsa_table3_Supply_Consumption!$B$2:$B$76,0),MATCH(C$4,[3]acpsa_table3_Supply_Consumption!$C$1:$O$1,0)),0)</f>
        <v>2</v>
      </c>
      <c r="D53" s="15">
        <f>ROUND(INDEX([3]acpsa_table3_Supply_Consumption!$C$2:$O$76,MATCH(TRIM($A53),[3]acpsa_table3_Supply_Consumption!$B$2:$B$76,0),MATCH(D$4,[3]acpsa_table3_Supply_Consumption!$C$1:$O$1,0)),0)</f>
        <v>-38</v>
      </c>
      <c r="E53" s="15">
        <f>ROUND(INDEX([3]acpsa_table3_Supply_Consumption!$C$2:$O$76,MATCH(TRIM($A53),[3]acpsa_table3_Supply_Consumption!$B$2:$B$76,0),MATCH(E$4,[3]acpsa_table3_Supply_Consumption!$C$1:$O$1,0)),0)</f>
        <v>172</v>
      </c>
      <c r="F53" s="15">
        <f>ROUND(INDEX([3]acpsa_table3_Supply_Consumption!$C$2:$O$76,MATCH(TRIM($A53),[3]acpsa_table3_Supply_Consumption!$B$2:$B$76,0),MATCH(F$4,[3]acpsa_table3_Supply_Consumption!$C$1:$O$1,0)),0)</f>
        <v>339</v>
      </c>
      <c r="G53" s="15">
        <f>ROUND(INDEX([3]acpsa_table3_Supply_Consumption!$C$2:$O$76,MATCH(TRIM($A53),[3]acpsa_table3_Supply_Consumption!$B$2:$B$76,0),MATCH(G$4,[3]acpsa_table3_Supply_Consumption!$C$1:$O$1,0)),0)</f>
        <v>1560</v>
      </c>
      <c r="H53" s="15">
        <f>ROUND(INDEX([3]acpsa_table3_Supply_Consumption!$C$2:$O$76,MATCH(TRIM($A53),[3]acpsa_table3_Supply_Consumption!$B$2:$B$76,0),MATCH(H$4,[3]acpsa_table3_Supply_Consumption!$C$1:$O$1,0)),0)</f>
        <v>104</v>
      </c>
      <c r="I53" s="15">
        <f>ROUND(INDEX([3]acpsa_table3_Supply_Consumption!$C$2:$O$76,MATCH(TRIM($A53),[3]acpsa_table3_Supply_Consumption!$B$2:$B$76,0),MATCH(I$4,[3]acpsa_table3_Supply_Consumption!$C$1:$O$1,0)),0)</f>
        <v>10</v>
      </c>
      <c r="J53" s="15">
        <f>ROUND(INDEX([3]acpsa_table3_Supply_Consumption!$C$2:$O$76,MATCH(TRIM($A53),[3]acpsa_table3_Supply_Consumption!$B$2:$B$76,0),MATCH(J$4,[3]acpsa_table3_Supply_Consumption!$C$1:$O$1,0)),0)</f>
        <v>1423</v>
      </c>
      <c r="K53" s="15">
        <f>ROUND(INDEX([3]acpsa_table3_Supply_Consumption!$C$2:$O$76,MATCH(TRIM($A53),[3]acpsa_table3_Supply_Consumption!$B$2:$B$76,0),MATCH(K$4,[3]acpsa_table3_Supply_Consumption!$C$1:$O$1,0)),0)</f>
        <v>0</v>
      </c>
      <c r="L53" s="15">
        <f>ROUND(INDEX([3]acpsa_table3_Supply_Consumption!$C$2:$O$76,MATCH(TRIM($A53),[3]acpsa_table3_Supply_Consumption!$B$2:$B$76,0),MATCH(L$4,[3]acpsa_table3_Supply_Consumption!$C$1:$O$1,0)),0)</f>
        <v>0</v>
      </c>
      <c r="M53" s="22">
        <f>ROUND(INDEX([3]acpsa_table3_Supply_Consumption!$C$2:$O$76,MATCH(TRIM($A53),[3]acpsa_table3_Supply_Consumption!$B$2:$B$76,0),MATCH(M$4,[3]acpsa_table3_Supply_Consumption!$C$1:$O$1,0)),0)</f>
        <v>24</v>
      </c>
      <c r="N53" s="15">
        <f>ROUND(INDEX([3]acpsa_table3_Supply_Consumption!$C$2:$O$76,MATCH(TRIM($A53),[3]acpsa_table3_Supply_Consumption!$B$2:$B$76,0),MATCH(N$4,[3]acpsa_table3_Supply_Consumption!$C$1:$O$1,0)),0)</f>
        <v>1560</v>
      </c>
    </row>
    <row r="54" spans="1:14" x14ac:dyDescent="0.3">
      <c r="A54" s="41" t="s">
        <v>69</v>
      </c>
      <c r="B54" s="15">
        <f>ROUND(INDEX([3]acpsa_table3_Supply_Consumption!$C$2:$O$76,MATCH(TRIM($A54),[3]acpsa_table3_Supply_Consumption!$B$2:$B$76,0),MATCH(B$4,[3]acpsa_table3_Supply_Consumption!$C$1:$O$1,0)),0)</f>
        <v>2628</v>
      </c>
      <c r="C54" s="15">
        <f>ROUND(INDEX([3]acpsa_table3_Supply_Consumption!$C$2:$O$76,MATCH(TRIM($A54),[3]acpsa_table3_Supply_Consumption!$B$2:$B$76,0),MATCH(C$4,[3]acpsa_table3_Supply_Consumption!$C$1:$O$1,0)),0)</f>
        <v>119</v>
      </c>
      <c r="D54" s="15">
        <f>ROUND(INDEX([3]acpsa_table3_Supply_Consumption!$C$2:$O$76,MATCH(TRIM($A54),[3]acpsa_table3_Supply_Consumption!$B$2:$B$76,0),MATCH(D$4,[3]acpsa_table3_Supply_Consumption!$C$1:$O$1,0)),0)</f>
        <v>-219</v>
      </c>
      <c r="E54" s="15">
        <f>ROUND(INDEX([3]acpsa_table3_Supply_Consumption!$C$2:$O$76,MATCH(TRIM($A54),[3]acpsa_table3_Supply_Consumption!$B$2:$B$76,0),MATCH(E$4,[3]acpsa_table3_Supply_Consumption!$C$1:$O$1,0)),0)</f>
        <v>485</v>
      </c>
      <c r="F54" s="15">
        <f>ROUND(INDEX([3]acpsa_table3_Supply_Consumption!$C$2:$O$76,MATCH(TRIM($A54),[3]acpsa_table3_Supply_Consumption!$B$2:$B$76,0),MATCH(F$4,[3]acpsa_table3_Supply_Consumption!$C$1:$O$1,0)),0)</f>
        <v>336</v>
      </c>
      <c r="G54" s="15">
        <f>ROUND(INDEX([3]acpsa_table3_Supply_Consumption!$C$2:$O$76,MATCH(TRIM($A54),[3]acpsa_table3_Supply_Consumption!$B$2:$B$76,0),MATCH(G$4,[3]acpsa_table3_Supply_Consumption!$C$1:$O$1,0)),0)</f>
        <v>3788</v>
      </c>
      <c r="H54" s="15">
        <f>ROUND(INDEX([3]acpsa_table3_Supply_Consumption!$C$2:$O$76,MATCH(TRIM($A54),[3]acpsa_table3_Supply_Consumption!$B$2:$B$76,0),MATCH(H$4,[3]acpsa_table3_Supply_Consumption!$C$1:$O$1,0)),0)</f>
        <v>1538</v>
      </c>
      <c r="I54" s="15">
        <f>ROUND(INDEX([3]acpsa_table3_Supply_Consumption!$C$2:$O$76,MATCH(TRIM($A54),[3]acpsa_table3_Supply_Consumption!$B$2:$B$76,0),MATCH(I$4,[3]acpsa_table3_Supply_Consumption!$C$1:$O$1,0)),0)</f>
        <v>694</v>
      </c>
      <c r="J54" s="15">
        <f>ROUND(INDEX([3]acpsa_table3_Supply_Consumption!$C$2:$O$76,MATCH(TRIM($A54),[3]acpsa_table3_Supply_Consumption!$B$2:$B$76,0),MATCH(J$4,[3]acpsa_table3_Supply_Consumption!$C$1:$O$1,0)),0)</f>
        <v>1251</v>
      </c>
      <c r="K54" s="15">
        <f>ROUND(INDEX([3]acpsa_table3_Supply_Consumption!$C$2:$O$76,MATCH(TRIM($A54),[3]acpsa_table3_Supply_Consumption!$B$2:$B$76,0),MATCH(K$4,[3]acpsa_table3_Supply_Consumption!$C$1:$O$1,0)),0)</f>
        <v>0</v>
      </c>
      <c r="L54" s="15">
        <f>ROUND(INDEX([3]acpsa_table3_Supply_Consumption!$C$2:$O$76,MATCH(TRIM($A54),[3]acpsa_table3_Supply_Consumption!$B$2:$B$76,0),MATCH(L$4,[3]acpsa_table3_Supply_Consumption!$C$1:$O$1,0)),0)</f>
        <v>0</v>
      </c>
      <c r="M54" s="22">
        <f>ROUND(INDEX([3]acpsa_table3_Supply_Consumption!$C$2:$O$76,MATCH(TRIM($A54),[3]acpsa_table3_Supply_Consumption!$B$2:$B$76,0),MATCH(M$4,[3]acpsa_table3_Supply_Consumption!$C$1:$O$1,0)),0)</f>
        <v>305</v>
      </c>
      <c r="N54" s="15">
        <f>ROUND(INDEX([3]acpsa_table3_Supply_Consumption!$C$2:$O$76,MATCH(TRIM($A54),[3]acpsa_table3_Supply_Consumption!$B$2:$B$76,0),MATCH(N$4,[3]acpsa_table3_Supply_Consumption!$C$1:$O$1,0)),0)</f>
        <v>3788</v>
      </c>
    </row>
    <row r="55" spans="1:14" x14ac:dyDescent="0.3">
      <c r="A55" s="41" t="s">
        <v>70</v>
      </c>
      <c r="B55" s="15">
        <f>ROUND(INDEX([3]acpsa_table3_Supply_Consumption!$C$2:$O$76,MATCH(TRIM($A55),[3]acpsa_table3_Supply_Consumption!$B$2:$B$76,0),MATCH(B$4,[3]acpsa_table3_Supply_Consumption!$C$1:$O$1,0)),0)</f>
        <v>5228</v>
      </c>
      <c r="C55" s="15">
        <f>ROUND(INDEX([3]acpsa_table3_Supply_Consumption!$C$2:$O$76,MATCH(TRIM($A55),[3]acpsa_table3_Supply_Consumption!$B$2:$B$76,0),MATCH(C$4,[3]acpsa_table3_Supply_Consumption!$C$1:$O$1,0)),0)</f>
        <v>1138</v>
      </c>
      <c r="D55" s="15">
        <f>ROUND(INDEX([3]acpsa_table3_Supply_Consumption!$C$2:$O$76,MATCH(TRIM($A55),[3]acpsa_table3_Supply_Consumption!$B$2:$B$76,0),MATCH(D$4,[3]acpsa_table3_Supply_Consumption!$C$1:$O$1,0)),0)</f>
        <v>-270</v>
      </c>
      <c r="E55" s="15">
        <f>ROUND(INDEX([3]acpsa_table3_Supply_Consumption!$C$2:$O$76,MATCH(TRIM($A55),[3]acpsa_table3_Supply_Consumption!$B$2:$B$76,0),MATCH(E$4,[3]acpsa_table3_Supply_Consumption!$C$1:$O$1,0)),0)</f>
        <v>1077</v>
      </c>
      <c r="F55" s="15">
        <f>ROUND(INDEX([3]acpsa_table3_Supply_Consumption!$C$2:$O$76,MATCH(TRIM($A55),[3]acpsa_table3_Supply_Consumption!$B$2:$B$76,0),MATCH(F$4,[3]acpsa_table3_Supply_Consumption!$C$1:$O$1,0)),0)</f>
        <v>1975</v>
      </c>
      <c r="G55" s="15">
        <f>ROUND(INDEX([3]acpsa_table3_Supply_Consumption!$C$2:$O$76,MATCH(TRIM($A55),[3]acpsa_table3_Supply_Consumption!$B$2:$B$76,0),MATCH(G$4,[3]acpsa_table3_Supply_Consumption!$C$1:$O$1,0)),0)</f>
        <v>9688</v>
      </c>
      <c r="H55" s="15">
        <f>ROUND(INDEX([3]acpsa_table3_Supply_Consumption!$C$2:$O$76,MATCH(TRIM($A55),[3]acpsa_table3_Supply_Consumption!$B$2:$B$76,0),MATCH(H$4,[3]acpsa_table3_Supply_Consumption!$C$1:$O$1,0)),0)</f>
        <v>292</v>
      </c>
      <c r="I55" s="15">
        <f>ROUND(INDEX([3]acpsa_table3_Supply_Consumption!$C$2:$O$76,MATCH(TRIM($A55),[3]acpsa_table3_Supply_Consumption!$B$2:$B$76,0),MATCH(I$4,[3]acpsa_table3_Supply_Consumption!$C$1:$O$1,0)),0)</f>
        <v>0</v>
      </c>
      <c r="J55" s="15">
        <f>ROUND(INDEX([3]acpsa_table3_Supply_Consumption!$C$2:$O$76,MATCH(TRIM($A55),[3]acpsa_table3_Supply_Consumption!$B$2:$B$76,0),MATCH(J$4,[3]acpsa_table3_Supply_Consumption!$C$1:$O$1,0)),0)</f>
        <v>8278</v>
      </c>
      <c r="K55" s="15">
        <f>ROUND(INDEX([3]acpsa_table3_Supply_Consumption!$C$2:$O$76,MATCH(TRIM($A55),[3]acpsa_table3_Supply_Consumption!$B$2:$B$76,0),MATCH(K$4,[3]acpsa_table3_Supply_Consumption!$C$1:$O$1,0)),0)</f>
        <v>0</v>
      </c>
      <c r="L55" s="15">
        <f>ROUND(INDEX([3]acpsa_table3_Supply_Consumption!$C$2:$O$76,MATCH(TRIM($A55),[3]acpsa_table3_Supply_Consumption!$B$2:$B$76,0),MATCH(L$4,[3]acpsa_table3_Supply_Consumption!$C$1:$O$1,0)),0)</f>
        <v>0</v>
      </c>
      <c r="M55" s="22">
        <f>ROUND(INDEX([3]acpsa_table3_Supply_Consumption!$C$2:$O$76,MATCH(TRIM($A55),[3]acpsa_table3_Supply_Consumption!$B$2:$B$76,0),MATCH(M$4,[3]acpsa_table3_Supply_Consumption!$C$1:$O$1,0)),0)</f>
        <v>1118</v>
      </c>
      <c r="N55" s="15">
        <f>ROUND(INDEX([3]acpsa_table3_Supply_Consumption!$C$2:$O$76,MATCH(TRIM($A55),[3]acpsa_table3_Supply_Consumption!$B$2:$B$76,0),MATCH(N$4,[3]acpsa_table3_Supply_Consumption!$C$1:$O$1,0)),0)</f>
        <v>9688</v>
      </c>
    </row>
    <row r="56" spans="1:14" x14ac:dyDescent="0.3">
      <c r="A56" s="41" t="s">
        <v>71</v>
      </c>
      <c r="B56" s="15">
        <f>ROUND(INDEX([3]acpsa_table3_Supply_Consumption!$C$2:$O$76,MATCH(TRIM($A56),[3]acpsa_table3_Supply_Consumption!$B$2:$B$76,0),MATCH(B$4,[3]acpsa_table3_Supply_Consumption!$C$1:$O$1,0)),0)</f>
        <v>4067</v>
      </c>
      <c r="C56" s="15">
        <f>ROUND(INDEX([3]acpsa_table3_Supply_Consumption!$C$2:$O$76,MATCH(TRIM($A56),[3]acpsa_table3_Supply_Consumption!$B$2:$B$76,0),MATCH(C$4,[3]acpsa_table3_Supply_Consumption!$C$1:$O$1,0)),0)</f>
        <v>0</v>
      </c>
      <c r="D56" s="15">
        <f>ROUND(INDEX([3]acpsa_table3_Supply_Consumption!$C$2:$O$76,MATCH(TRIM($A56),[3]acpsa_table3_Supply_Consumption!$B$2:$B$76,0),MATCH(D$4,[3]acpsa_table3_Supply_Consumption!$C$1:$O$1,0)),0)</f>
        <v>-93</v>
      </c>
      <c r="E56" s="15">
        <f>ROUND(INDEX([3]acpsa_table3_Supply_Consumption!$C$2:$O$76,MATCH(TRIM($A56),[3]acpsa_table3_Supply_Consumption!$B$2:$B$76,0),MATCH(E$4,[3]acpsa_table3_Supply_Consumption!$C$1:$O$1,0)),0)</f>
        <v>681</v>
      </c>
      <c r="F56" s="15">
        <f>ROUND(INDEX([3]acpsa_table3_Supply_Consumption!$C$2:$O$76,MATCH(TRIM($A56),[3]acpsa_table3_Supply_Consumption!$B$2:$B$76,0),MATCH(F$4,[3]acpsa_table3_Supply_Consumption!$C$1:$O$1,0)),0)</f>
        <v>1379</v>
      </c>
      <c r="G56" s="15">
        <f>ROUND(INDEX([3]acpsa_table3_Supply_Consumption!$C$2:$O$76,MATCH(TRIM($A56),[3]acpsa_table3_Supply_Consumption!$B$2:$B$76,0),MATCH(G$4,[3]acpsa_table3_Supply_Consumption!$C$1:$O$1,0)),0)</f>
        <v>6221</v>
      </c>
      <c r="H56" s="15">
        <f>ROUND(INDEX([3]acpsa_table3_Supply_Consumption!$C$2:$O$76,MATCH(TRIM($A56),[3]acpsa_table3_Supply_Consumption!$B$2:$B$76,0),MATCH(H$4,[3]acpsa_table3_Supply_Consumption!$C$1:$O$1,0)),0)</f>
        <v>423</v>
      </c>
      <c r="I56" s="15">
        <f>ROUND(INDEX([3]acpsa_table3_Supply_Consumption!$C$2:$O$76,MATCH(TRIM($A56),[3]acpsa_table3_Supply_Consumption!$B$2:$B$76,0),MATCH(I$4,[3]acpsa_table3_Supply_Consumption!$C$1:$O$1,0)),0)</f>
        <v>0</v>
      </c>
      <c r="J56" s="15">
        <f>ROUND(INDEX([3]acpsa_table3_Supply_Consumption!$C$2:$O$76,MATCH(TRIM($A56),[3]acpsa_table3_Supply_Consumption!$B$2:$B$76,0),MATCH(J$4,[3]acpsa_table3_Supply_Consumption!$C$1:$O$1,0)),0)</f>
        <v>5784</v>
      </c>
      <c r="K56" s="15">
        <f>ROUND(INDEX([3]acpsa_table3_Supply_Consumption!$C$2:$O$76,MATCH(TRIM($A56),[3]acpsa_table3_Supply_Consumption!$B$2:$B$76,0),MATCH(K$4,[3]acpsa_table3_Supply_Consumption!$C$1:$O$1,0)),0)</f>
        <v>0</v>
      </c>
      <c r="L56" s="15">
        <f>ROUND(INDEX([3]acpsa_table3_Supply_Consumption!$C$2:$O$76,MATCH(TRIM($A56),[3]acpsa_table3_Supply_Consumption!$B$2:$B$76,0),MATCH(L$4,[3]acpsa_table3_Supply_Consumption!$C$1:$O$1,0)),0)</f>
        <v>0</v>
      </c>
      <c r="M56" s="22">
        <f>ROUND(INDEX([3]acpsa_table3_Supply_Consumption!$C$2:$O$76,MATCH(TRIM($A56),[3]acpsa_table3_Supply_Consumption!$B$2:$B$76,0),MATCH(M$4,[3]acpsa_table3_Supply_Consumption!$C$1:$O$1,0)),0)</f>
        <v>13</v>
      </c>
      <c r="N56" s="15">
        <f>ROUND(INDEX([3]acpsa_table3_Supply_Consumption!$C$2:$O$76,MATCH(TRIM($A56),[3]acpsa_table3_Supply_Consumption!$B$2:$B$76,0),MATCH(N$4,[3]acpsa_table3_Supply_Consumption!$C$1:$O$1,0)),0)</f>
        <v>6221</v>
      </c>
    </row>
    <row r="57" spans="1:14" x14ac:dyDescent="0.3">
      <c r="A57" s="39" t="s">
        <v>72</v>
      </c>
      <c r="B57" s="15">
        <f>ROUND(INDEX([3]acpsa_table3_Supply_Consumption!$C$2:$O$76,MATCH(TRIM($A57),[3]acpsa_table3_Supply_Consumption!$B$2:$B$76,0),MATCH(B$4,[3]acpsa_table3_Supply_Consumption!$C$1:$O$1,0)),0)</f>
        <v>102344</v>
      </c>
      <c r="C57" s="15">
        <f>ROUND(INDEX([3]acpsa_table3_Supply_Consumption!$C$2:$O$76,MATCH(TRIM($A57),[3]acpsa_table3_Supply_Consumption!$B$2:$B$76,0),MATCH(C$4,[3]acpsa_table3_Supply_Consumption!$C$1:$O$1,0)),0)</f>
        <v>905</v>
      </c>
      <c r="D57" s="15">
        <f>ROUND(INDEX([3]acpsa_table3_Supply_Consumption!$C$2:$O$76,MATCH(TRIM($A57),[3]acpsa_table3_Supply_Consumption!$B$2:$B$76,0),MATCH(D$4,[3]acpsa_table3_Supply_Consumption!$C$1:$O$1,0)),0)</f>
        <v>202</v>
      </c>
      <c r="E57" s="15">
        <f>ROUND(INDEX([3]acpsa_table3_Supply_Consumption!$C$2:$O$76,MATCH(TRIM($A57),[3]acpsa_table3_Supply_Consumption!$B$2:$B$76,0),MATCH(E$4,[3]acpsa_table3_Supply_Consumption!$C$1:$O$1,0)),0)</f>
        <v>26135</v>
      </c>
      <c r="F57" s="15">
        <f>ROUND(INDEX([3]acpsa_table3_Supply_Consumption!$C$2:$O$76,MATCH(TRIM($A57),[3]acpsa_table3_Supply_Consumption!$B$2:$B$76,0),MATCH(F$4,[3]acpsa_table3_Supply_Consumption!$C$1:$O$1,0)),0)</f>
        <v>23601</v>
      </c>
      <c r="G57" s="15">
        <f>ROUND(INDEX([3]acpsa_table3_Supply_Consumption!$C$2:$O$76,MATCH(TRIM($A57),[3]acpsa_table3_Supply_Consumption!$B$2:$B$76,0),MATCH(G$4,[3]acpsa_table3_Supply_Consumption!$C$1:$O$1,0)),0)</f>
        <v>152784</v>
      </c>
      <c r="H57" s="15">
        <f>ROUND(INDEX([3]acpsa_table3_Supply_Consumption!$C$2:$O$76,MATCH(TRIM($A57),[3]acpsa_table3_Supply_Consumption!$B$2:$B$76,0),MATCH(H$4,[3]acpsa_table3_Supply_Consumption!$C$1:$O$1,0)),0)</f>
        <v>12768</v>
      </c>
      <c r="I57" s="15">
        <f>ROUND(INDEX([3]acpsa_table3_Supply_Consumption!$C$2:$O$76,MATCH(TRIM($A57),[3]acpsa_table3_Supply_Consumption!$B$2:$B$76,0),MATCH(I$4,[3]acpsa_table3_Supply_Consumption!$C$1:$O$1,0)),0)</f>
        <v>891</v>
      </c>
      <c r="J57" s="15">
        <f>ROUND(INDEX([3]acpsa_table3_Supply_Consumption!$C$2:$O$76,MATCH(TRIM($A57),[3]acpsa_table3_Supply_Consumption!$B$2:$B$76,0),MATCH(J$4,[3]acpsa_table3_Supply_Consumption!$C$1:$O$1,0)),0)</f>
        <v>82086</v>
      </c>
      <c r="K57" s="15">
        <f>ROUND(INDEX([3]acpsa_table3_Supply_Consumption!$C$2:$O$76,MATCH(TRIM($A57),[3]acpsa_table3_Supply_Consumption!$B$2:$B$76,0),MATCH(K$4,[3]acpsa_table3_Supply_Consumption!$C$1:$O$1,0)),0)</f>
        <v>39394</v>
      </c>
      <c r="L57" s="15">
        <f>ROUND(INDEX([3]acpsa_table3_Supply_Consumption!$C$2:$O$76,MATCH(TRIM($A57),[3]acpsa_table3_Supply_Consumption!$B$2:$B$76,0),MATCH(L$4,[3]acpsa_table3_Supply_Consumption!$C$1:$O$1,0)),0)</f>
        <v>5481</v>
      </c>
      <c r="M57" s="22">
        <f>ROUND(INDEX([3]acpsa_table3_Supply_Consumption!$C$2:$O$76,MATCH(TRIM($A57),[3]acpsa_table3_Supply_Consumption!$B$2:$B$76,0),MATCH(M$4,[3]acpsa_table3_Supply_Consumption!$C$1:$O$1,0)),0)</f>
        <v>12163</v>
      </c>
      <c r="N57" s="15">
        <f>ROUND(INDEX([3]acpsa_table3_Supply_Consumption!$C$2:$O$76,MATCH(TRIM($A57),[3]acpsa_table3_Supply_Consumption!$B$2:$B$76,0),MATCH(N$4,[3]acpsa_table3_Supply_Consumption!$C$1:$O$1,0)),0)</f>
        <v>152784</v>
      </c>
    </row>
    <row r="58" spans="1:14" x14ac:dyDescent="0.3">
      <c r="A58" s="41" t="s">
        <v>73</v>
      </c>
      <c r="B58" s="15">
        <f>ROUND(INDEX([3]acpsa_table3_Supply_Consumption!$C$2:$O$76,MATCH(TRIM($A58),[3]acpsa_table3_Supply_Consumption!$B$2:$B$76,0),MATCH(B$4,[3]acpsa_table3_Supply_Consumption!$C$1:$O$1,0)),0)</f>
        <v>8739</v>
      </c>
      <c r="C58" s="15">
        <f>ROUND(INDEX([3]acpsa_table3_Supply_Consumption!$C$2:$O$76,MATCH(TRIM($A58),[3]acpsa_table3_Supply_Consumption!$B$2:$B$76,0),MATCH(C$4,[3]acpsa_table3_Supply_Consumption!$C$1:$O$1,0)),0)</f>
        <v>579</v>
      </c>
      <c r="D58" s="15">
        <f>ROUND(INDEX([3]acpsa_table3_Supply_Consumption!$C$2:$O$76,MATCH(TRIM($A58),[3]acpsa_table3_Supply_Consumption!$B$2:$B$76,0),MATCH(D$4,[3]acpsa_table3_Supply_Consumption!$C$1:$O$1,0)),0)</f>
        <v>-94</v>
      </c>
      <c r="E58" s="15">
        <f>ROUND(INDEX([3]acpsa_table3_Supply_Consumption!$C$2:$O$76,MATCH(TRIM($A58),[3]acpsa_table3_Supply_Consumption!$B$2:$B$76,0),MATCH(E$4,[3]acpsa_table3_Supply_Consumption!$C$1:$O$1,0)),0)</f>
        <v>1875</v>
      </c>
      <c r="F58" s="15">
        <f>ROUND(INDEX([3]acpsa_table3_Supply_Consumption!$C$2:$O$76,MATCH(TRIM($A58),[3]acpsa_table3_Supply_Consumption!$B$2:$B$76,0),MATCH(F$4,[3]acpsa_table3_Supply_Consumption!$C$1:$O$1,0)),0)</f>
        <v>4769</v>
      </c>
      <c r="G58" s="15">
        <f>ROUND(INDEX([3]acpsa_table3_Supply_Consumption!$C$2:$O$76,MATCH(TRIM($A58),[3]acpsa_table3_Supply_Consumption!$B$2:$B$76,0),MATCH(G$4,[3]acpsa_table3_Supply_Consumption!$C$1:$O$1,0)),0)</f>
        <v>16055</v>
      </c>
      <c r="H58" s="15">
        <f>ROUND(INDEX([3]acpsa_table3_Supply_Consumption!$C$2:$O$76,MATCH(TRIM($A58),[3]acpsa_table3_Supply_Consumption!$B$2:$B$76,0),MATCH(H$4,[3]acpsa_table3_Supply_Consumption!$C$1:$O$1,0)),0)</f>
        <v>1786</v>
      </c>
      <c r="I58" s="15">
        <f>ROUND(INDEX([3]acpsa_table3_Supply_Consumption!$C$2:$O$76,MATCH(TRIM($A58),[3]acpsa_table3_Supply_Consumption!$B$2:$B$76,0),MATCH(I$4,[3]acpsa_table3_Supply_Consumption!$C$1:$O$1,0)),0)</f>
        <v>807</v>
      </c>
      <c r="J58" s="15">
        <f>ROUND(INDEX([3]acpsa_table3_Supply_Consumption!$C$2:$O$76,MATCH(TRIM($A58),[3]acpsa_table3_Supply_Consumption!$B$2:$B$76,0),MATCH(J$4,[3]acpsa_table3_Supply_Consumption!$C$1:$O$1,0)),0)</f>
        <v>13333</v>
      </c>
      <c r="K58" s="15">
        <f>ROUND(INDEX([3]acpsa_table3_Supply_Consumption!$C$2:$O$76,MATCH(TRIM($A58),[3]acpsa_table3_Supply_Consumption!$B$2:$B$76,0),MATCH(K$4,[3]acpsa_table3_Supply_Consumption!$C$1:$O$1,0)),0)</f>
        <v>0</v>
      </c>
      <c r="L58" s="15">
        <f>ROUND(INDEX([3]acpsa_table3_Supply_Consumption!$C$2:$O$76,MATCH(TRIM($A58),[3]acpsa_table3_Supply_Consumption!$B$2:$B$76,0),MATCH(L$4,[3]acpsa_table3_Supply_Consumption!$C$1:$O$1,0)),0)</f>
        <v>0</v>
      </c>
      <c r="M58" s="22">
        <f>ROUND(INDEX([3]acpsa_table3_Supply_Consumption!$C$2:$O$76,MATCH(TRIM($A58),[3]acpsa_table3_Supply_Consumption!$B$2:$B$76,0),MATCH(M$4,[3]acpsa_table3_Supply_Consumption!$C$1:$O$1,0)),0)</f>
        <v>129</v>
      </c>
      <c r="N58" s="15">
        <f>ROUND(INDEX([3]acpsa_table3_Supply_Consumption!$C$2:$O$76,MATCH(TRIM($A58),[3]acpsa_table3_Supply_Consumption!$B$2:$B$76,0),MATCH(N$4,[3]acpsa_table3_Supply_Consumption!$C$1:$O$1,0)),0)</f>
        <v>16055</v>
      </c>
    </row>
    <row r="59" spans="1:14" x14ac:dyDescent="0.3">
      <c r="A59" s="41" t="s">
        <v>74</v>
      </c>
      <c r="B59" s="15">
        <f>ROUND(INDEX([3]acpsa_table3_Supply_Consumption!$C$2:$O$76,MATCH(TRIM($A59),[3]acpsa_table3_Supply_Consumption!$B$2:$B$76,0),MATCH(B$4,[3]acpsa_table3_Supply_Consumption!$C$1:$O$1,0)),0)</f>
        <v>19972</v>
      </c>
      <c r="C59" s="15">
        <f>ROUND(INDEX([3]acpsa_table3_Supply_Consumption!$C$2:$O$76,MATCH(TRIM($A59),[3]acpsa_table3_Supply_Consumption!$B$2:$B$76,0),MATCH(C$4,[3]acpsa_table3_Supply_Consumption!$C$1:$O$1,0)),0)</f>
        <v>312</v>
      </c>
      <c r="D59" s="15">
        <f>ROUND(INDEX([3]acpsa_table3_Supply_Consumption!$C$2:$O$76,MATCH(TRIM($A59),[3]acpsa_table3_Supply_Consumption!$B$2:$B$76,0),MATCH(D$4,[3]acpsa_table3_Supply_Consumption!$C$1:$O$1,0)),0)</f>
        <v>-168</v>
      </c>
      <c r="E59" s="15">
        <f>ROUND(INDEX([3]acpsa_table3_Supply_Consumption!$C$2:$O$76,MATCH(TRIM($A59),[3]acpsa_table3_Supply_Consumption!$B$2:$B$76,0),MATCH(E$4,[3]acpsa_table3_Supply_Consumption!$C$1:$O$1,0)),0)</f>
        <v>3391</v>
      </c>
      <c r="F59" s="15">
        <f>ROUND(INDEX([3]acpsa_table3_Supply_Consumption!$C$2:$O$76,MATCH(TRIM($A59),[3]acpsa_table3_Supply_Consumption!$B$2:$B$76,0),MATCH(F$4,[3]acpsa_table3_Supply_Consumption!$C$1:$O$1,0)),0)</f>
        <v>3651</v>
      </c>
      <c r="G59" s="15">
        <f>ROUND(INDEX([3]acpsa_table3_Supply_Consumption!$C$2:$O$76,MATCH(TRIM($A59),[3]acpsa_table3_Supply_Consumption!$B$2:$B$76,0),MATCH(G$4,[3]acpsa_table3_Supply_Consumption!$C$1:$O$1,0)),0)</f>
        <v>27494</v>
      </c>
      <c r="H59" s="15">
        <f>ROUND(INDEX([3]acpsa_table3_Supply_Consumption!$C$2:$O$76,MATCH(TRIM($A59),[3]acpsa_table3_Supply_Consumption!$B$2:$B$76,0),MATCH(H$4,[3]acpsa_table3_Supply_Consumption!$C$1:$O$1,0)),0)</f>
        <v>4105</v>
      </c>
      <c r="I59" s="15">
        <f>ROUND(INDEX([3]acpsa_table3_Supply_Consumption!$C$2:$O$76,MATCH(TRIM($A59),[3]acpsa_table3_Supply_Consumption!$B$2:$B$76,0),MATCH(I$4,[3]acpsa_table3_Supply_Consumption!$C$1:$O$1,0)),0)</f>
        <v>84</v>
      </c>
      <c r="J59" s="15">
        <f>ROUND(INDEX([3]acpsa_table3_Supply_Consumption!$C$2:$O$76,MATCH(TRIM($A59),[3]acpsa_table3_Supply_Consumption!$B$2:$B$76,0),MATCH(J$4,[3]acpsa_table3_Supply_Consumption!$C$1:$O$1,0)),0)</f>
        <v>21814</v>
      </c>
      <c r="K59" s="15">
        <f>ROUND(INDEX([3]acpsa_table3_Supply_Consumption!$C$2:$O$76,MATCH(TRIM($A59),[3]acpsa_table3_Supply_Consumption!$B$2:$B$76,0),MATCH(K$4,[3]acpsa_table3_Supply_Consumption!$C$1:$O$1,0)),0)</f>
        <v>0</v>
      </c>
      <c r="L59" s="15">
        <f>ROUND(INDEX([3]acpsa_table3_Supply_Consumption!$C$2:$O$76,MATCH(TRIM($A59),[3]acpsa_table3_Supply_Consumption!$B$2:$B$76,0),MATCH(L$4,[3]acpsa_table3_Supply_Consumption!$C$1:$O$1,0)),0)</f>
        <v>0</v>
      </c>
      <c r="M59" s="22">
        <f>ROUND(INDEX([3]acpsa_table3_Supply_Consumption!$C$2:$O$76,MATCH(TRIM($A59),[3]acpsa_table3_Supply_Consumption!$B$2:$B$76,0),MATCH(M$4,[3]acpsa_table3_Supply_Consumption!$C$1:$O$1,0)),0)</f>
        <v>1491</v>
      </c>
      <c r="N59" s="15">
        <f>ROUND(INDEX([3]acpsa_table3_Supply_Consumption!$C$2:$O$76,MATCH(TRIM($A59),[3]acpsa_table3_Supply_Consumption!$B$2:$B$76,0),MATCH(N$4,[3]acpsa_table3_Supply_Consumption!$C$1:$O$1,0)),0)</f>
        <v>27494</v>
      </c>
    </row>
    <row r="60" spans="1:14" x14ac:dyDescent="0.3">
      <c r="A60" s="41" t="s">
        <v>75</v>
      </c>
      <c r="B60" s="15">
        <f>ROUND(INDEX([3]acpsa_table3_Supply_Consumption!$C$2:$O$76,MATCH(TRIM($A60),[3]acpsa_table3_Supply_Consumption!$B$2:$B$76,0),MATCH(B$4,[3]acpsa_table3_Supply_Consumption!$C$1:$O$1,0)),0)</f>
        <v>73633</v>
      </c>
      <c r="C60" s="15">
        <f>ROUND(INDEX([3]acpsa_table3_Supply_Consumption!$C$2:$O$76,MATCH(TRIM($A60),[3]acpsa_table3_Supply_Consumption!$B$2:$B$76,0),MATCH(C$4,[3]acpsa_table3_Supply_Consumption!$C$1:$O$1,0)),0)</f>
        <v>14</v>
      </c>
      <c r="D60" s="15">
        <f>ROUND(INDEX([3]acpsa_table3_Supply_Consumption!$C$2:$O$76,MATCH(TRIM($A60),[3]acpsa_table3_Supply_Consumption!$B$2:$B$76,0),MATCH(D$4,[3]acpsa_table3_Supply_Consumption!$C$1:$O$1,0)),0)</f>
        <v>464</v>
      </c>
      <c r="E60" s="15">
        <f>ROUND(INDEX([3]acpsa_table3_Supply_Consumption!$C$2:$O$76,MATCH(TRIM($A60),[3]acpsa_table3_Supply_Consumption!$B$2:$B$76,0),MATCH(E$4,[3]acpsa_table3_Supply_Consumption!$C$1:$O$1,0)),0)</f>
        <v>20869</v>
      </c>
      <c r="F60" s="15">
        <f>ROUND(INDEX([3]acpsa_table3_Supply_Consumption!$C$2:$O$76,MATCH(TRIM($A60),[3]acpsa_table3_Supply_Consumption!$B$2:$B$76,0),MATCH(F$4,[3]acpsa_table3_Supply_Consumption!$C$1:$O$1,0)),0)</f>
        <v>15182</v>
      </c>
      <c r="G60" s="15">
        <f>ROUND(INDEX([3]acpsa_table3_Supply_Consumption!$C$2:$O$76,MATCH(TRIM($A60),[3]acpsa_table3_Supply_Consumption!$B$2:$B$76,0),MATCH(G$4,[3]acpsa_table3_Supply_Consumption!$C$1:$O$1,0)),0)</f>
        <v>109234</v>
      </c>
      <c r="H60" s="15">
        <f>ROUND(INDEX([3]acpsa_table3_Supply_Consumption!$C$2:$O$76,MATCH(TRIM($A60),[3]acpsa_table3_Supply_Consumption!$B$2:$B$76,0),MATCH(H$4,[3]acpsa_table3_Supply_Consumption!$C$1:$O$1,0)),0)</f>
        <v>6877</v>
      </c>
      <c r="I60" s="15">
        <f>ROUND(INDEX([3]acpsa_table3_Supply_Consumption!$C$2:$O$76,MATCH(TRIM($A60),[3]acpsa_table3_Supply_Consumption!$B$2:$B$76,0),MATCH(I$4,[3]acpsa_table3_Supply_Consumption!$C$1:$O$1,0)),0)</f>
        <v>0</v>
      </c>
      <c r="J60" s="15">
        <f>ROUND(INDEX([3]acpsa_table3_Supply_Consumption!$C$2:$O$76,MATCH(TRIM($A60),[3]acpsa_table3_Supply_Consumption!$B$2:$B$76,0),MATCH(J$4,[3]acpsa_table3_Supply_Consumption!$C$1:$O$1,0)),0)</f>
        <v>46939</v>
      </c>
      <c r="K60" s="15">
        <f>ROUND(INDEX([3]acpsa_table3_Supply_Consumption!$C$2:$O$76,MATCH(TRIM($A60),[3]acpsa_table3_Supply_Consumption!$B$2:$B$76,0),MATCH(K$4,[3]acpsa_table3_Supply_Consumption!$C$1:$O$1,0)),0)</f>
        <v>39394</v>
      </c>
      <c r="L60" s="15">
        <f>ROUND(INDEX([3]acpsa_table3_Supply_Consumption!$C$2:$O$76,MATCH(TRIM($A60),[3]acpsa_table3_Supply_Consumption!$B$2:$B$76,0),MATCH(L$4,[3]acpsa_table3_Supply_Consumption!$C$1:$O$1,0)),0)</f>
        <v>5481</v>
      </c>
      <c r="M60" s="22">
        <f>ROUND(INDEX([3]acpsa_table3_Supply_Consumption!$C$2:$O$76,MATCH(TRIM($A60),[3]acpsa_table3_Supply_Consumption!$B$2:$B$76,0),MATCH(M$4,[3]acpsa_table3_Supply_Consumption!$C$1:$O$1,0)),0)</f>
        <v>10544</v>
      </c>
      <c r="N60" s="15">
        <f>ROUND(INDEX([3]acpsa_table3_Supply_Consumption!$C$2:$O$76,MATCH(TRIM($A60),[3]acpsa_table3_Supply_Consumption!$B$2:$B$76,0),MATCH(N$4,[3]acpsa_table3_Supply_Consumption!$C$1:$O$1,0)),0)</f>
        <v>109234</v>
      </c>
    </row>
    <row r="61" spans="1:14" x14ac:dyDescent="0.3">
      <c r="A61" s="39" t="s">
        <v>76</v>
      </c>
      <c r="B61" s="15">
        <f>ROUND(INDEX([3]acpsa_table3_Supply_Consumption!$C$2:$O$76,MATCH(TRIM($A61),[3]acpsa_table3_Supply_Consumption!$B$2:$B$76,0),MATCH(B$4,[3]acpsa_table3_Supply_Consumption!$C$1:$O$1,0)),0)</f>
        <v>362083</v>
      </c>
      <c r="C61" s="15">
        <f>ROUND(INDEX([3]acpsa_table3_Supply_Consumption!$C$2:$O$76,MATCH(TRIM($A61),[3]acpsa_table3_Supply_Consumption!$B$2:$B$76,0),MATCH(C$4,[3]acpsa_table3_Supply_Consumption!$C$1:$O$1,0)),0)</f>
        <v>13250</v>
      </c>
      <c r="D61" s="15">
        <f>ROUND(INDEX([3]acpsa_table3_Supply_Consumption!$C$2:$O$76,MATCH(TRIM($A61),[3]acpsa_table3_Supply_Consumption!$B$2:$B$76,0),MATCH(D$4,[3]acpsa_table3_Supply_Consumption!$C$1:$O$1,0)),0)</f>
        <v>-242</v>
      </c>
      <c r="E61" s="15">
        <f>ROUND(INDEX([3]acpsa_table3_Supply_Consumption!$C$2:$O$76,MATCH(TRIM($A61),[3]acpsa_table3_Supply_Consumption!$B$2:$B$76,0),MATCH(E$4,[3]acpsa_table3_Supply_Consumption!$C$1:$O$1,0)),0)</f>
        <v>2854</v>
      </c>
      <c r="F61" s="15">
        <f>ROUND(INDEX([3]acpsa_table3_Supply_Consumption!$C$2:$O$76,MATCH(TRIM($A61),[3]acpsa_table3_Supply_Consumption!$B$2:$B$76,0),MATCH(F$4,[3]acpsa_table3_Supply_Consumption!$C$1:$O$1,0)),0)</f>
        <v>5108</v>
      </c>
      <c r="G61" s="15">
        <f>ROUND(INDEX([3]acpsa_table3_Supply_Consumption!$C$2:$O$76,MATCH(TRIM($A61),[3]acpsa_table3_Supply_Consumption!$B$2:$B$76,0),MATCH(G$4,[3]acpsa_table3_Supply_Consumption!$C$1:$O$1,0)),0)</f>
        <v>383537</v>
      </c>
      <c r="H61" s="15">
        <f>ROUND(INDEX([3]acpsa_table3_Supply_Consumption!$C$2:$O$76,MATCH(TRIM($A61),[3]acpsa_table3_Supply_Consumption!$B$2:$B$76,0),MATCH(H$4,[3]acpsa_table3_Supply_Consumption!$C$1:$O$1,0)),0)</f>
        <v>197381</v>
      </c>
      <c r="I61" s="15">
        <f>ROUND(INDEX([3]acpsa_table3_Supply_Consumption!$C$2:$O$76,MATCH(TRIM($A61),[3]acpsa_table3_Supply_Consumption!$B$2:$B$76,0),MATCH(I$4,[3]acpsa_table3_Supply_Consumption!$C$1:$O$1,0)),0)</f>
        <v>10623</v>
      </c>
      <c r="J61" s="15">
        <f>ROUND(INDEX([3]acpsa_table3_Supply_Consumption!$C$2:$O$76,MATCH(TRIM($A61),[3]acpsa_table3_Supply_Consumption!$B$2:$B$76,0),MATCH(J$4,[3]acpsa_table3_Supply_Consumption!$C$1:$O$1,0)),0)</f>
        <v>143984</v>
      </c>
      <c r="K61" s="15">
        <f>ROUND(INDEX([3]acpsa_table3_Supply_Consumption!$C$2:$O$76,MATCH(TRIM($A61),[3]acpsa_table3_Supply_Consumption!$B$2:$B$76,0),MATCH(K$4,[3]acpsa_table3_Supply_Consumption!$C$1:$O$1,0)),0)</f>
        <v>0</v>
      </c>
      <c r="L61" s="15">
        <f>ROUND(INDEX([3]acpsa_table3_Supply_Consumption!$C$2:$O$76,MATCH(TRIM($A61),[3]acpsa_table3_Supply_Consumption!$B$2:$B$76,0),MATCH(L$4,[3]acpsa_table3_Supply_Consumption!$C$1:$O$1,0)),0)</f>
        <v>4542</v>
      </c>
      <c r="M61" s="22">
        <f>ROUND(INDEX([3]acpsa_table3_Supply_Consumption!$C$2:$O$76,MATCH(TRIM($A61),[3]acpsa_table3_Supply_Consumption!$B$2:$B$76,0),MATCH(M$4,[3]acpsa_table3_Supply_Consumption!$C$1:$O$1,0)),0)</f>
        <v>27007</v>
      </c>
      <c r="N61" s="15">
        <f>ROUND(INDEX([3]acpsa_table3_Supply_Consumption!$C$2:$O$76,MATCH(TRIM($A61),[3]acpsa_table3_Supply_Consumption!$B$2:$B$76,0),MATCH(N$4,[3]acpsa_table3_Supply_Consumption!$C$1:$O$1,0)),0)</f>
        <v>383537</v>
      </c>
    </row>
    <row r="62" spans="1:14" x14ac:dyDescent="0.3">
      <c r="A62" s="41" t="s">
        <v>24</v>
      </c>
      <c r="B62" s="15">
        <f>ROUND(INDEX([3]acpsa_table3_Supply_Consumption!$C$2:$O$76,MATCH(TRIM($A62),[3]acpsa_table3_Supply_Consumption!$B$2:$B$76,0),MATCH(B$4,[3]acpsa_table3_Supply_Consumption!$C$1:$O$1,0)),0)</f>
        <v>153541</v>
      </c>
      <c r="C62" s="15">
        <f>ROUND(INDEX([3]acpsa_table3_Supply_Consumption!$C$2:$O$76,MATCH(TRIM($A62),[3]acpsa_table3_Supply_Consumption!$B$2:$B$76,0),MATCH(C$4,[3]acpsa_table3_Supply_Consumption!$C$1:$O$1,0)),0)</f>
        <v>0</v>
      </c>
      <c r="D62" s="15">
        <f>ROUND(INDEX([3]acpsa_table3_Supply_Consumption!$C$2:$O$76,MATCH(TRIM($A62),[3]acpsa_table3_Supply_Consumption!$B$2:$B$76,0),MATCH(D$4,[3]acpsa_table3_Supply_Consumption!$C$1:$O$1,0)),0)</f>
        <v>0</v>
      </c>
      <c r="E62" s="15">
        <f>ROUND(INDEX([3]acpsa_table3_Supply_Consumption!$C$2:$O$76,MATCH(TRIM($A62),[3]acpsa_table3_Supply_Consumption!$B$2:$B$76,0),MATCH(E$4,[3]acpsa_table3_Supply_Consumption!$C$1:$O$1,0)),0)</f>
        <v>0</v>
      </c>
      <c r="F62" s="15">
        <f>ROUND(INDEX([3]acpsa_table3_Supply_Consumption!$C$2:$O$76,MATCH(TRIM($A62),[3]acpsa_table3_Supply_Consumption!$B$2:$B$76,0),MATCH(F$4,[3]acpsa_table3_Supply_Consumption!$C$1:$O$1,0)),0)</f>
        <v>0</v>
      </c>
      <c r="G62" s="15">
        <f>ROUND(INDEX([3]acpsa_table3_Supply_Consumption!$C$2:$O$76,MATCH(TRIM($A62),[3]acpsa_table3_Supply_Consumption!$B$2:$B$76,0),MATCH(G$4,[3]acpsa_table3_Supply_Consumption!$C$1:$O$1,0)),0)</f>
        <v>153541</v>
      </c>
      <c r="H62" s="15">
        <f>ROUND(INDEX([3]acpsa_table3_Supply_Consumption!$C$2:$O$76,MATCH(TRIM($A62),[3]acpsa_table3_Supply_Consumption!$B$2:$B$76,0),MATCH(H$4,[3]acpsa_table3_Supply_Consumption!$C$1:$O$1,0)),0)</f>
        <v>54104</v>
      </c>
      <c r="I62" s="15">
        <f>ROUND(INDEX([3]acpsa_table3_Supply_Consumption!$C$2:$O$76,MATCH(TRIM($A62),[3]acpsa_table3_Supply_Consumption!$B$2:$B$76,0),MATCH(I$4,[3]acpsa_table3_Supply_Consumption!$C$1:$O$1,0)),0)</f>
        <v>6470</v>
      </c>
      <c r="J62" s="15">
        <f>ROUND(INDEX([3]acpsa_table3_Supply_Consumption!$C$2:$O$76,MATCH(TRIM($A62),[3]acpsa_table3_Supply_Consumption!$B$2:$B$76,0),MATCH(J$4,[3]acpsa_table3_Supply_Consumption!$C$1:$O$1,0)),0)</f>
        <v>91697</v>
      </c>
      <c r="K62" s="15">
        <f>ROUND(INDEX([3]acpsa_table3_Supply_Consumption!$C$2:$O$76,MATCH(TRIM($A62),[3]acpsa_table3_Supply_Consumption!$B$2:$B$76,0),MATCH(K$4,[3]acpsa_table3_Supply_Consumption!$C$1:$O$1,0)),0)</f>
        <v>0</v>
      </c>
      <c r="L62" s="15">
        <f>ROUND(INDEX([3]acpsa_table3_Supply_Consumption!$C$2:$O$76,MATCH(TRIM($A62),[3]acpsa_table3_Supply_Consumption!$B$2:$B$76,0),MATCH(L$4,[3]acpsa_table3_Supply_Consumption!$C$1:$O$1,0)),0)</f>
        <v>0</v>
      </c>
      <c r="M62" s="22">
        <f>ROUND(INDEX([3]acpsa_table3_Supply_Consumption!$C$2:$O$76,MATCH(TRIM($A62),[3]acpsa_table3_Supply_Consumption!$B$2:$B$76,0),MATCH(M$4,[3]acpsa_table3_Supply_Consumption!$C$1:$O$1,0)),0)</f>
        <v>1271</v>
      </c>
      <c r="N62" s="15">
        <f>ROUND(INDEX([3]acpsa_table3_Supply_Consumption!$C$2:$O$76,MATCH(TRIM($A62),[3]acpsa_table3_Supply_Consumption!$B$2:$B$76,0),MATCH(N$4,[3]acpsa_table3_Supply_Consumption!$C$1:$O$1,0)),0)</f>
        <v>153541</v>
      </c>
    </row>
    <row r="63" spans="1:14" x14ac:dyDescent="0.3">
      <c r="A63" s="41" t="s">
        <v>23</v>
      </c>
      <c r="B63" s="15">
        <f>ROUND(INDEX([3]acpsa_table3_Supply_Consumption!$C$2:$O$76,MATCH(TRIM($A63),[3]acpsa_table3_Supply_Consumption!$B$2:$B$76,0),MATCH(B$4,[3]acpsa_table3_Supply_Consumption!$C$1:$O$1,0)),0)</f>
        <v>17940</v>
      </c>
      <c r="C63" s="15">
        <f>ROUND(INDEX([3]acpsa_table3_Supply_Consumption!$C$2:$O$76,MATCH(TRIM($A63),[3]acpsa_table3_Supply_Consumption!$B$2:$B$76,0),MATCH(C$4,[3]acpsa_table3_Supply_Consumption!$C$1:$O$1,0)),0)</f>
        <v>1345</v>
      </c>
      <c r="D63" s="15">
        <f>ROUND(INDEX([3]acpsa_table3_Supply_Consumption!$C$2:$O$76,MATCH(TRIM($A63),[3]acpsa_table3_Supply_Consumption!$B$2:$B$76,0),MATCH(D$4,[3]acpsa_table3_Supply_Consumption!$C$1:$O$1,0)),0)</f>
        <v>-200</v>
      </c>
      <c r="E63" s="15">
        <f>ROUND(INDEX([3]acpsa_table3_Supply_Consumption!$C$2:$O$76,MATCH(TRIM($A63),[3]acpsa_table3_Supply_Consumption!$B$2:$B$76,0),MATCH(E$4,[3]acpsa_table3_Supply_Consumption!$C$1:$O$1,0)),0)</f>
        <v>955</v>
      </c>
      <c r="F63" s="15">
        <f>ROUND(INDEX([3]acpsa_table3_Supply_Consumption!$C$2:$O$76,MATCH(TRIM($A63),[3]acpsa_table3_Supply_Consumption!$B$2:$B$76,0),MATCH(F$4,[3]acpsa_table3_Supply_Consumption!$C$1:$O$1,0)),0)</f>
        <v>1262</v>
      </c>
      <c r="G63" s="15">
        <f>ROUND(INDEX([3]acpsa_table3_Supply_Consumption!$C$2:$O$76,MATCH(TRIM($A63),[3]acpsa_table3_Supply_Consumption!$B$2:$B$76,0),MATCH(G$4,[3]acpsa_table3_Supply_Consumption!$C$1:$O$1,0)),0)</f>
        <v>21702</v>
      </c>
      <c r="H63" s="15">
        <f>ROUND(INDEX([3]acpsa_table3_Supply_Consumption!$C$2:$O$76,MATCH(TRIM($A63),[3]acpsa_table3_Supply_Consumption!$B$2:$B$76,0),MATCH(H$4,[3]acpsa_table3_Supply_Consumption!$C$1:$O$1,0)),0)</f>
        <v>14935</v>
      </c>
      <c r="I63" s="15">
        <f>ROUND(INDEX([3]acpsa_table3_Supply_Consumption!$C$2:$O$76,MATCH(TRIM($A63),[3]acpsa_table3_Supply_Consumption!$B$2:$B$76,0),MATCH(I$4,[3]acpsa_table3_Supply_Consumption!$C$1:$O$1,0)),0)</f>
        <v>1317</v>
      </c>
      <c r="J63" s="15">
        <f>ROUND(INDEX([3]acpsa_table3_Supply_Consumption!$C$2:$O$76,MATCH(TRIM($A63),[3]acpsa_table3_Supply_Consumption!$B$2:$B$76,0),MATCH(J$4,[3]acpsa_table3_Supply_Consumption!$C$1:$O$1,0)),0)</f>
        <v>2483</v>
      </c>
      <c r="K63" s="15">
        <f>ROUND(INDEX([3]acpsa_table3_Supply_Consumption!$C$2:$O$76,MATCH(TRIM($A63),[3]acpsa_table3_Supply_Consumption!$B$2:$B$76,0),MATCH(K$4,[3]acpsa_table3_Supply_Consumption!$C$1:$O$1,0)),0)</f>
        <v>0</v>
      </c>
      <c r="L63" s="15">
        <f>ROUND(INDEX([3]acpsa_table3_Supply_Consumption!$C$2:$O$76,MATCH(TRIM($A63),[3]acpsa_table3_Supply_Consumption!$B$2:$B$76,0),MATCH(L$4,[3]acpsa_table3_Supply_Consumption!$C$1:$O$1,0)),0)</f>
        <v>0</v>
      </c>
      <c r="M63" s="22">
        <f>ROUND(INDEX([3]acpsa_table3_Supply_Consumption!$C$2:$O$76,MATCH(TRIM($A63),[3]acpsa_table3_Supply_Consumption!$B$2:$B$76,0),MATCH(M$4,[3]acpsa_table3_Supply_Consumption!$C$1:$O$1,0)),0)</f>
        <v>2967</v>
      </c>
      <c r="N63" s="15">
        <f>ROUND(INDEX([3]acpsa_table3_Supply_Consumption!$C$2:$O$76,MATCH(TRIM($A63),[3]acpsa_table3_Supply_Consumption!$B$2:$B$76,0),MATCH(N$4,[3]acpsa_table3_Supply_Consumption!$C$1:$O$1,0)),0)</f>
        <v>21702</v>
      </c>
    </row>
    <row r="64" spans="1:14" x14ac:dyDescent="0.3">
      <c r="A64" s="41" t="s">
        <v>22</v>
      </c>
      <c r="B64" s="15">
        <f>ROUND(INDEX([3]acpsa_table3_Supply_Consumption!$C$2:$O$76,MATCH(TRIM($A64),[3]acpsa_table3_Supply_Consumption!$B$2:$B$76,0),MATCH(B$4,[3]acpsa_table3_Supply_Consumption!$C$1:$O$1,0)),0)</f>
        <v>19543</v>
      </c>
      <c r="C64" s="15">
        <f>ROUND(INDEX([3]acpsa_table3_Supply_Consumption!$C$2:$O$76,MATCH(TRIM($A64),[3]acpsa_table3_Supply_Consumption!$B$2:$B$76,0),MATCH(C$4,[3]acpsa_table3_Supply_Consumption!$C$1:$O$1,0)),0)</f>
        <v>0</v>
      </c>
      <c r="D64" s="15">
        <f>ROUND(INDEX([3]acpsa_table3_Supply_Consumption!$C$2:$O$76,MATCH(TRIM($A64),[3]acpsa_table3_Supply_Consumption!$B$2:$B$76,0),MATCH(D$4,[3]acpsa_table3_Supply_Consumption!$C$1:$O$1,0)),0)</f>
        <v>0</v>
      </c>
      <c r="E64" s="15">
        <f>ROUND(INDEX([3]acpsa_table3_Supply_Consumption!$C$2:$O$76,MATCH(TRIM($A64),[3]acpsa_table3_Supply_Consumption!$B$2:$B$76,0),MATCH(E$4,[3]acpsa_table3_Supply_Consumption!$C$1:$O$1,0)),0)</f>
        <v>0</v>
      </c>
      <c r="F64" s="15">
        <f>ROUND(INDEX([3]acpsa_table3_Supply_Consumption!$C$2:$O$76,MATCH(TRIM($A64),[3]acpsa_table3_Supply_Consumption!$B$2:$B$76,0),MATCH(F$4,[3]acpsa_table3_Supply_Consumption!$C$1:$O$1,0)),0)</f>
        <v>0</v>
      </c>
      <c r="G64" s="15">
        <f>ROUND(INDEX([3]acpsa_table3_Supply_Consumption!$C$2:$O$76,MATCH(TRIM($A64),[3]acpsa_table3_Supply_Consumption!$B$2:$B$76,0),MATCH(G$4,[3]acpsa_table3_Supply_Consumption!$C$1:$O$1,0)),0)</f>
        <v>19543</v>
      </c>
      <c r="H64" s="15">
        <f>ROUND(INDEX([3]acpsa_table3_Supply_Consumption!$C$2:$O$76,MATCH(TRIM($A64),[3]acpsa_table3_Supply_Consumption!$B$2:$B$76,0),MATCH(H$4,[3]acpsa_table3_Supply_Consumption!$C$1:$O$1,0)),0)</f>
        <v>414</v>
      </c>
      <c r="I64" s="15">
        <f>ROUND(INDEX([3]acpsa_table3_Supply_Consumption!$C$2:$O$76,MATCH(TRIM($A64),[3]acpsa_table3_Supply_Consumption!$B$2:$B$76,0),MATCH(I$4,[3]acpsa_table3_Supply_Consumption!$C$1:$O$1,0)),0)</f>
        <v>0</v>
      </c>
      <c r="J64" s="15">
        <f>ROUND(INDEX([3]acpsa_table3_Supply_Consumption!$C$2:$O$76,MATCH(TRIM($A64),[3]acpsa_table3_Supply_Consumption!$B$2:$B$76,0),MATCH(J$4,[3]acpsa_table3_Supply_Consumption!$C$1:$O$1,0)),0)</f>
        <v>19130</v>
      </c>
      <c r="K64" s="15">
        <f>ROUND(INDEX([3]acpsa_table3_Supply_Consumption!$C$2:$O$76,MATCH(TRIM($A64),[3]acpsa_table3_Supply_Consumption!$B$2:$B$76,0),MATCH(K$4,[3]acpsa_table3_Supply_Consumption!$C$1:$O$1,0)),0)</f>
        <v>0</v>
      </c>
      <c r="L64" s="15">
        <f>ROUND(INDEX([3]acpsa_table3_Supply_Consumption!$C$2:$O$76,MATCH(TRIM($A64),[3]acpsa_table3_Supply_Consumption!$B$2:$B$76,0),MATCH(L$4,[3]acpsa_table3_Supply_Consumption!$C$1:$O$1,0)),0)</f>
        <v>0</v>
      </c>
      <c r="M64" s="22">
        <f>ROUND(INDEX([3]acpsa_table3_Supply_Consumption!$C$2:$O$76,MATCH(TRIM($A64),[3]acpsa_table3_Supply_Consumption!$B$2:$B$76,0),MATCH(M$4,[3]acpsa_table3_Supply_Consumption!$C$1:$O$1,0)),0)</f>
        <v>0</v>
      </c>
      <c r="N64" s="15">
        <f>ROUND(INDEX([3]acpsa_table3_Supply_Consumption!$C$2:$O$76,MATCH(TRIM($A64),[3]acpsa_table3_Supply_Consumption!$B$2:$B$76,0),MATCH(N$4,[3]acpsa_table3_Supply_Consumption!$C$1:$O$1,0)),0)</f>
        <v>19543</v>
      </c>
    </row>
    <row r="65" spans="1:14" x14ac:dyDescent="0.3">
      <c r="A65" s="41" t="s">
        <v>77</v>
      </c>
      <c r="B65" s="15">
        <f>ROUND(INDEX([3]acpsa_table3_Supply_Consumption!$C$2:$O$76,MATCH(TRIM($A65),[3]acpsa_table3_Supply_Consumption!$B$2:$B$76,0),MATCH(B$4,[3]acpsa_table3_Supply_Consumption!$C$1:$O$1,0)),0)</f>
        <v>85965</v>
      </c>
      <c r="C65" s="15">
        <f>ROUND(INDEX([3]acpsa_table3_Supply_Consumption!$C$2:$O$76,MATCH(TRIM($A65),[3]acpsa_table3_Supply_Consumption!$B$2:$B$76,0),MATCH(C$4,[3]acpsa_table3_Supply_Consumption!$C$1:$O$1,0)),0)</f>
        <v>11055</v>
      </c>
      <c r="D65" s="15">
        <f>ROUND(INDEX([3]acpsa_table3_Supply_Consumption!$C$2:$O$76,MATCH(TRIM($A65),[3]acpsa_table3_Supply_Consumption!$B$2:$B$76,0),MATCH(D$4,[3]acpsa_table3_Supply_Consumption!$C$1:$O$1,0)),0)</f>
        <v>-42</v>
      </c>
      <c r="E65" s="15">
        <f>ROUND(INDEX([3]acpsa_table3_Supply_Consumption!$C$2:$O$76,MATCH(TRIM($A65),[3]acpsa_table3_Supply_Consumption!$B$2:$B$76,0),MATCH(E$4,[3]acpsa_table3_Supply_Consumption!$C$1:$O$1,0)),0)</f>
        <v>1899</v>
      </c>
      <c r="F65" s="15">
        <f>ROUND(INDEX([3]acpsa_table3_Supply_Consumption!$C$2:$O$76,MATCH(TRIM($A65),[3]acpsa_table3_Supply_Consumption!$B$2:$B$76,0),MATCH(F$4,[3]acpsa_table3_Supply_Consumption!$C$1:$O$1,0)),0)</f>
        <v>3846</v>
      </c>
      <c r="G65" s="15">
        <f>ROUND(INDEX([3]acpsa_table3_Supply_Consumption!$C$2:$O$76,MATCH(TRIM($A65),[3]acpsa_table3_Supply_Consumption!$B$2:$B$76,0),MATCH(G$4,[3]acpsa_table3_Supply_Consumption!$C$1:$O$1,0)),0)</f>
        <v>102807</v>
      </c>
      <c r="H65" s="15">
        <f>ROUND(INDEX([3]acpsa_table3_Supply_Consumption!$C$2:$O$76,MATCH(TRIM($A65),[3]acpsa_table3_Supply_Consumption!$B$2:$B$76,0),MATCH(H$4,[3]acpsa_table3_Supply_Consumption!$C$1:$O$1,0)),0)</f>
        <v>76762</v>
      </c>
      <c r="I65" s="15">
        <f>ROUND(INDEX([3]acpsa_table3_Supply_Consumption!$C$2:$O$76,MATCH(TRIM($A65),[3]acpsa_table3_Supply_Consumption!$B$2:$B$76,0),MATCH(I$4,[3]acpsa_table3_Supply_Consumption!$C$1:$O$1,0)),0)</f>
        <v>165</v>
      </c>
      <c r="J65" s="15">
        <f>ROUND(INDEX([3]acpsa_table3_Supply_Consumption!$C$2:$O$76,MATCH(TRIM($A65),[3]acpsa_table3_Supply_Consumption!$B$2:$B$76,0),MATCH(J$4,[3]acpsa_table3_Supply_Consumption!$C$1:$O$1,0)),0)</f>
        <v>8582</v>
      </c>
      <c r="K65" s="15">
        <f>ROUND(INDEX([3]acpsa_table3_Supply_Consumption!$C$2:$O$76,MATCH(TRIM($A65),[3]acpsa_table3_Supply_Consumption!$B$2:$B$76,0),MATCH(K$4,[3]acpsa_table3_Supply_Consumption!$C$1:$O$1,0)),0)</f>
        <v>0</v>
      </c>
      <c r="L65" s="15">
        <f>ROUND(INDEX([3]acpsa_table3_Supply_Consumption!$C$2:$O$76,MATCH(TRIM($A65),[3]acpsa_table3_Supply_Consumption!$B$2:$B$76,0),MATCH(L$4,[3]acpsa_table3_Supply_Consumption!$C$1:$O$1,0)),0)</f>
        <v>0</v>
      </c>
      <c r="M65" s="22">
        <f>ROUND(INDEX([3]acpsa_table3_Supply_Consumption!$C$2:$O$76,MATCH(TRIM($A65),[3]acpsa_table3_Supply_Consumption!$B$2:$B$76,0),MATCH(M$4,[3]acpsa_table3_Supply_Consumption!$C$1:$O$1,0)),0)</f>
        <v>17298</v>
      </c>
      <c r="N65" s="15">
        <f>ROUND(INDEX([3]acpsa_table3_Supply_Consumption!$C$2:$O$76,MATCH(TRIM($A65),[3]acpsa_table3_Supply_Consumption!$B$2:$B$76,0),MATCH(N$4,[3]acpsa_table3_Supply_Consumption!$C$1:$O$1,0)),0)</f>
        <v>102807</v>
      </c>
    </row>
    <row r="66" spans="1:14" x14ac:dyDescent="0.3">
      <c r="A66" s="41" t="s">
        <v>25</v>
      </c>
      <c r="B66" s="15">
        <f>ROUND(INDEX([3]acpsa_table3_Supply_Consumption!$C$2:$O$76,MATCH(TRIM($A66),[3]acpsa_table3_Supply_Consumption!$B$2:$B$76,0),MATCH(B$4,[3]acpsa_table3_Supply_Consumption!$C$1:$O$1,0)),0)</f>
        <v>85094</v>
      </c>
      <c r="C66" s="15">
        <f>ROUND(INDEX([3]acpsa_table3_Supply_Consumption!$C$2:$O$76,MATCH(TRIM($A66),[3]acpsa_table3_Supply_Consumption!$B$2:$B$76,0),MATCH(C$4,[3]acpsa_table3_Supply_Consumption!$C$1:$O$1,0)),0)</f>
        <v>849</v>
      </c>
      <c r="D66" s="15">
        <f>ROUND(INDEX([3]acpsa_table3_Supply_Consumption!$C$2:$O$76,MATCH(TRIM($A66),[3]acpsa_table3_Supply_Consumption!$B$2:$B$76,0),MATCH(D$4,[3]acpsa_table3_Supply_Consumption!$C$1:$O$1,0)),0)</f>
        <v>0</v>
      </c>
      <c r="E66" s="15">
        <f>ROUND(INDEX([3]acpsa_table3_Supply_Consumption!$C$2:$O$76,MATCH(TRIM($A66),[3]acpsa_table3_Supply_Consumption!$B$2:$B$76,0),MATCH(E$4,[3]acpsa_table3_Supply_Consumption!$C$1:$O$1,0)),0)</f>
        <v>0</v>
      </c>
      <c r="F66" s="15">
        <f>ROUND(INDEX([3]acpsa_table3_Supply_Consumption!$C$2:$O$76,MATCH(TRIM($A66),[3]acpsa_table3_Supply_Consumption!$B$2:$B$76,0),MATCH(F$4,[3]acpsa_table3_Supply_Consumption!$C$1:$O$1,0)),0)</f>
        <v>0</v>
      </c>
      <c r="G66" s="15">
        <f>ROUND(INDEX([3]acpsa_table3_Supply_Consumption!$C$2:$O$76,MATCH(TRIM($A66),[3]acpsa_table3_Supply_Consumption!$B$2:$B$76,0),MATCH(G$4,[3]acpsa_table3_Supply_Consumption!$C$1:$O$1,0)),0)</f>
        <v>85944</v>
      </c>
      <c r="H66" s="15">
        <f>ROUND(INDEX([3]acpsa_table3_Supply_Consumption!$C$2:$O$76,MATCH(TRIM($A66),[3]acpsa_table3_Supply_Consumption!$B$2:$B$76,0),MATCH(H$4,[3]acpsa_table3_Supply_Consumption!$C$1:$O$1,0)),0)</f>
        <v>51167</v>
      </c>
      <c r="I66" s="15">
        <f>ROUND(INDEX([3]acpsa_table3_Supply_Consumption!$C$2:$O$76,MATCH(TRIM($A66),[3]acpsa_table3_Supply_Consumption!$B$2:$B$76,0),MATCH(I$4,[3]acpsa_table3_Supply_Consumption!$C$1:$O$1,0)),0)</f>
        <v>2671</v>
      </c>
      <c r="J66" s="15">
        <f>ROUND(INDEX([3]acpsa_table3_Supply_Consumption!$C$2:$O$76,MATCH(TRIM($A66),[3]acpsa_table3_Supply_Consumption!$B$2:$B$76,0),MATCH(J$4,[3]acpsa_table3_Supply_Consumption!$C$1:$O$1,0)),0)</f>
        <v>22093</v>
      </c>
      <c r="K66" s="15">
        <f>ROUND(INDEX([3]acpsa_table3_Supply_Consumption!$C$2:$O$76,MATCH(TRIM($A66),[3]acpsa_table3_Supply_Consumption!$B$2:$B$76,0),MATCH(K$4,[3]acpsa_table3_Supply_Consumption!$C$1:$O$1,0)),0)</f>
        <v>0</v>
      </c>
      <c r="L66" s="15">
        <f>ROUND(INDEX([3]acpsa_table3_Supply_Consumption!$C$2:$O$76,MATCH(TRIM($A66),[3]acpsa_table3_Supply_Consumption!$B$2:$B$76,0),MATCH(L$4,[3]acpsa_table3_Supply_Consumption!$C$1:$O$1,0)),0)</f>
        <v>4542</v>
      </c>
      <c r="M66" s="22">
        <f>ROUND(INDEX([3]acpsa_table3_Supply_Consumption!$C$2:$O$76,MATCH(TRIM($A66),[3]acpsa_table3_Supply_Consumption!$B$2:$B$76,0),MATCH(M$4,[3]acpsa_table3_Supply_Consumption!$C$1:$O$1,0)),0)</f>
        <v>5471</v>
      </c>
      <c r="N66" s="15">
        <f>ROUND(INDEX([3]acpsa_table3_Supply_Consumption!$C$2:$O$76,MATCH(TRIM($A66),[3]acpsa_table3_Supply_Consumption!$B$2:$B$76,0),MATCH(N$4,[3]acpsa_table3_Supply_Consumption!$C$1:$O$1,0)),0)</f>
        <v>85944</v>
      </c>
    </row>
    <row r="67" spans="1:14" x14ac:dyDescent="0.3">
      <c r="A67" s="39" t="s">
        <v>78</v>
      </c>
      <c r="B67" s="15">
        <f>ROUND(INDEX([3]acpsa_table3_Supply_Consumption!$C$2:$O$76,MATCH(TRIM($A67),[3]acpsa_table3_Supply_Consumption!$B$2:$B$76,0),MATCH(B$4,[3]acpsa_table3_Supply_Consumption!$C$1:$O$1,0)),0)</f>
        <v>42561</v>
      </c>
      <c r="C67" s="15">
        <f>ROUND(INDEX([3]acpsa_table3_Supply_Consumption!$C$2:$O$76,MATCH(TRIM($A67),[3]acpsa_table3_Supply_Consumption!$B$2:$B$76,0),MATCH(C$4,[3]acpsa_table3_Supply_Consumption!$C$1:$O$1,0)),0)</f>
        <v>25145</v>
      </c>
      <c r="D67" s="15">
        <f>ROUND(INDEX([3]acpsa_table3_Supply_Consumption!$C$2:$O$76,MATCH(TRIM($A67),[3]acpsa_table3_Supply_Consumption!$B$2:$B$76,0),MATCH(D$4,[3]acpsa_table3_Supply_Consumption!$C$1:$O$1,0)),0)</f>
        <v>-124</v>
      </c>
      <c r="E67" s="15">
        <f>ROUND(INDEX([3]acpsa_table3_Supply_Consumption!$C$2:$O$76,MATCH(TRIM($A67),[3]acpsa_table3_Supply_Consumption!$B$2:$B$76,0),MATCH(E$4,[3]acpsa_table3_Supply_Consumption!$C$1:$O$1,0)),0)</f>
        <v>52177</v>
      </c>
      <c r="F67" s="15">
        <f>ROUND(INDEX([3]acpsa_table3_Supply_Consumption!$C$2:$O$76,MATCH(TRIM($A67),[3]acpsa_table3_Supply_Consumption!$B$2:$B$76,0),MATCH(F$4,[3]acpsa_table3_Supply_Consumption!$C$1:$O$1,0)),0)</f>
        <v>38576</v>
      </c>
      <c r="G67" s="15">
        <f>ROUND(INDEX([3]acpsa_table3_Supply_Consumption!$C$2:$O$76,MATCH(TRIM($A67),[3]acpsa_table3_Supply_Consumption!$B$2:$B$76,0),MATCH(G$4,[3]acpsa_table3_Supply_Consumption!$C$1:$O$1,0)),0)</f>
        <v>158584</v>
      </c>
      <c r="H67" s="15">
        <f>ROUND(INDEX([3]acpsa_table3_Supply_Consumption!$C$2:$O$76,MATCH(TRIM($A67),[3]acpsa_table3_Supply_Consumption!$B$2:$B$76,0),MATCH(H$4,[3]acpsa_table3_Supply_Consumption!$C$1:$O$1,0)),0)</f>
        <v>36445</v>
      </c>
      <c r="I67" s="15">
        <f>ROUND(INDEX([3]acpsa_table3_Supply_Consumption!$C$2:$O$76,MATCH(TRIM($A67),[3]acpsa_table3_Supply_Consumption!$B$2:$B$76,0),MATCH(I$4,[3]acpsa_table3_Supply_Consumption!$C$1:$O$1,0)),0)</f>
        <v>3443</v>
      </c>
      <c r="J67" s="15">
        <f>ROUND(INDEX([3]acpsa_table3_Supply_Consumption!$C$2:$O$76,MATCH(TRIM($A67),[3]acpsa_table3_Supply_Consumption!$B$2:$B$76,0),MATCH(J$4,[3]acpsa_table3_Supply_Consumption!$C$1:$O$1,0)),0)</f>
        <v>97884</v>
      </c>
      <c r="K67" s="15">
        <f>ROUND(INDEX([3]acpsa_table3_Supply_Consumption!$C$2:$O$76,MATCH(TRIM($A67),[3]acpsa_table3_Supply_Consumption!$B$2:$B$76,0),MATCH(K$4,[3]acpsa_table3_Supply_Consumption!$C$1:$O$1,0)),0)</f>
        <v>3467</v>
      </c>
      <c r="L67" s="15">
        <f>ROUND(INDEX([3]acpsa_table3_Supply_Consumption!$C$2:$O$76,MATCH(TRIM($A67),[3]acpsa_table3_Supply_Consumption!$B$2:$B$76,0),MATCH(L$4,[3]acpsa_table3_Supply_Consumption!$C$1:$O$1,0)),0)</f>
        <v>72</v>
      </c>
      <c r="M67" s="22">
        <f>ROUND(INDEX([3]acpsa_table3_Supply_Consumption!$C$2:$O$76,MATCH(TRIM($A67),[3]acpsa_table3_Supply_Consumption!$B$2:$B$76,0),MATCH(M$4,[3]acpsa_table3_Supply_Consumption!$C$1:$O$1,0)),0)</f>
        <v>17273</v>
      </c>
      <c r="N67" s="15">
        <f>ROUND(INDEX([3]acpsa_table3_Supply_Consumption!$C$2:$O$76,MATCH(TRIM($A67),[3]acpsa_table3_Supply_Consumption!$B$2:$B$76,0),MATCH(N$4,[3]acpsa_table3_Supply_Consumption!$C$1:$O$1,0)),0)</f>
        <v>158584</v>
      </c>
    </row>
    <row r="68" spans="1:14" x14ac:dyDescent="0.3">
      <c r="A68" s="41" t="s">
        <v>79</v>
      </c>
      <c r="B68" s="15">
        <f>ROUND(INDEX([3]acpsa_table3_Supply_Consumption!$C$2:$O$76,MATCH(TRIM($A68),[3]acpsa_table3_Supply_Consumption!$B$2:$B$76,0),MATCH(B$4,[3]acpsa_table3_Supply_Consumption!$C$1:$O$1,0)),0)</f>
        <v>8916</v>
      </c>
      <c r="C68" s="15">
        <f>ROUND(INDEX([3]acpsa_table3_Supply_Consumption!$C$2:$O$76,MATCH(TRIM($A68),[3]acpsa_table3_Supply_Consumption!$B$2:$B$76,0),MATCH(C$4,[3]acpsa_table3_Supply_Consumption!$C$1:$O$1,0)),0)</f>
        <v>11685</v>
      </c>
      <c r="D68" s="15">
        <f>ROUND(INDEX([3]acpsa_table3_Supply_Consumption!$C$2:$O$76,MATCH(TRIM($A68),[3]acpsa_table3_Supply_Consumption!$B$2:$B$76,0),MATCH(D$4,[3]acpsa_table3_Supply_Consumption!$C$1:$O$1,0)),0)</f>
        <v>-341</v>
      </c>
      <c r="E68" s="15">
        <f>ROUND(INDEX([3]acpsa_table3_Supply_Consumption!$C$2:$O$76,MATCH(TRIM($A68),[3]acpsa_table3_Supply_Consumption!$B$2:$B$76,0),MATCH(E$4,[3]acpsa_table3_Supply_Consumption!$C$1:$O$1,0)),0)</f>
        <v>12062</v>
      </c>
      <c r="F68" s="15">
        <f>ROUND(INDEX([3]acpsa_table3_Supply_Consumption!$C$2:$O$76,MATCH(TRIM($A68),[3]acpsa_table3_Supply_Consumption!$B$2:$B$76,0),MATCH(F$4,[3]acpsa_table3_Supply_Consumption!$C$1:$O$1,0)),0)</f>
        <v>22659</v>
      </c>
      <c r="G68" s="15">
        <f>ROUND(INDEX([3]acpsa_table3_Supply_Consumption!$C$2:$O$76,MATCH(TRIM($A68),[3]acpsa_table3_Supply_Consumption!$B$2:$B$76,0),MATCH(G$4,[3]acpsa_table3_Supply_Consumption!$C$1:$O$1,0)),0)</f>
        <v>55664</v>
      </c>
      <c r="H68" s="15">
        <f>ROUND(INDEX([3]acpsa_table3_Supply_Consumption!$C$2:$O$76,MATCH(TRIM($A68),[3]acpsa_table3_Supply_Consumption!$B$2:$B$76,0),MATCH(H$4,[3]acpsa_table3_Supply_Consumption!$C$1:$O$1,0)),0)</f>
        <v>3585</v>
      </c>
      <c r="I68" s="15">
        <f>ROUND(INDEX([3]acpsa_table3_Supply_Consumption!$C$2:$O$76,MATCH(TRIM($A68),[3]acpsa_table3_Supply_Consumption!$B$2:$B$76,0),MATCH(I$4,[3]acpsa_table3_Supply_Consumption!$C$1:$O$1,0)),0)</f>
        <v>56</v>
      </c>
      <c r="J68" s="15">
        <f>ROUND(INDEX([3]acpsa_table3_Supply_Consumption!$C$2:$O$76,MATCH(TRIM($A68),[3]acpsa_table3_Supply_Consumption!$B$2:$B$76,0),MATCH(J$4,[3]acpsa_table3_Supply_Consumption!$C$1:$O$1,0)),0)</f>
        <v>44039</v>
      </c>
      <c r="K68" s="15">
        <f>ROUND(INDEX([3]acpsa_table3_Supply_Consumption!$C$2:$O$76,MATCH(TRIM($A68),[3]acpsa_table3_Supply_Consumption!$B$2:$B$76,0),MATCH(K$4,[3]acpsa_table3_Supply_Consumption!$C$1:$O$1,0)),0)</f>
        <v>0</v>
      </c>
      <c r="L68" s="15">
        <f>ROUND(INDEX([3]acpsa_table3_Supply_Consumption!$C$2:$O$76,MATCH(TRIM($A68),[3]acpsa_table3_Supply_Consumption!$B$2:$B$76,0),MATCH(L$4,[3]acpsa_table3_Supply_Consumption!$C$1:$O$1,0)),0)</f>
        <v>0</v>
      </c>
      <c r="M68" s="22">
        <f>ROUND(INDEX([3]acpsa_table3_Supply_Consumption!$C$2:$O$76,MATCH(TRIM($A68),[3]acpsa_table3_Supply_Consumption!$B$2:$B$76,0),MATCH(M$4,[3]acpsa_table3_Supply_Consumption!$C$1:$O$1,0)),0)</f>
        <v>7985</v>
      </c>
      <c r="N68" s="15">
        <f>ROUND(INDEX([3]acpsa_table3_Supply_Consumption!$C$2:$O$76,MATCH(TRIM($A68),[3]acpsa_table3_Supply_Consumption!$B$2:$B$76,0),MATCH(N$4,[3]acpsa_table3_Supply_Consumption!$C$1:$O$1,0)),0)</f>
        <v>55664</v>
      </c>
    </row>
    <row r="69" spans="1:14" x14ac:dyDescent="0.3">
      <c r="A69" s="41" t="s">
        <v>80</v>
      </c>
      <c r="B69" s="15">
        <f>ROUND(INDEX([3]acpsa_table3_Supply_Consumption!$C$2:$O$76,MATCH(TRIM($A69),[3]acpsa_table3_Supply_Consumption!$B$2:$B$76,0),MATCH(B$4,[3]acpsa_table3_Supply_Consumption!$C$1:$O$1,0)),0)</f>
        <v>14032</v>
      </c>
      <c r="C69" s="15">
        <f>ROUND(INDEX([3]acpsa_table3_Supply_Consumption!$C$2:$O$76,MATCH(TRIM($A69),[3]acpsa_table3_Supply_Consumption!$B$2:$B$76,0),MATCH(C$4,[3]acpsa_table3_Supply_Consumption!$C$1:$O$1,0)),0)</f>
        <v>47</v>
      </c>
      <c r="D69" s="15">
        <f>ROUND(INDEX([3]acpsa_table3_Supply_Consumption!$C$2:$O$76,MATCH(TRIM($A69),[3]acpsa_table3_Supply_Consumption!$B$2:$B$76,0),MATCH(D$4,[3]acpsa_table3_Supply_Consumption!$C$1:$O$1,0)),0)</f>
        <v>63</v>
      </c>
      <c r="E69" s="15">
        <f>ROUND(INDEX([3]acpsa_table3_Supply_Consumption!$C$2:$O$76,MATCH(TRIM($A69),[3]acpsa_table3_Supply_Consumption!$B$2:$B$76,0),MATCH(E$4,[3]acpsa_table3_Supply_Consumption!$C$1:$O$1,0)),0)</f>
        <v>2133</v>
      </c>
      <c r="F69" s="15">
        <f>ROUND(INDEX([3]acpsa_table3_Supply_Consumption!$C$2:$O$76,MATCH(TRIM($A69),[3]acpsa_table3_Supply_Consumption!$B$2:$B$76,0),MATCH(F$4,[3]acpsa_table3_Supply_Consumption!$C$1:$O$1,0)),0)</f>
        <v>1518</v>
      </c>
      <c r="G69" s="15">
        <f>ROUND(INDEX([3]acpsa_table3_Supply_Consumption!$C$2:$O$76,MATCH(TRIM($A69),[3]acpsa_table3_Supply_Consumption!$B$2:$B$76,0),MATCH(G$4,[3]acpsa_table3_Supply_Consumption!$C$1:$O$1,0)),0)</f>
        <v>17667</v>
      </c>
      <c r="H69" s="15">
        <f>ROUND(INDEX([3]acpsa_table3_Supply_Consumption!$C$2:$O$76,MATCH(TRIM($A69),[3]acpsa_table3_Supply_Consumption!$B$2:$B$76,0),MATCH(H$4,[3]acpsa_table3_Supply_Consumption!$C$1:$O$1,0)),0)</f>
        <v>12543</v>
      </c>
      <c r="I69" s="15">
        <f>ROUND(INDEX([3]acpsa_table3_Supply_Consumption!$C$2:$O$76,MATCH(TRIM($A69),[3]acpsa_table3_Supply_Consumption!$B$2:$B$76,0),MATCH(I$4,[3]acpsa_table3_Supply_Consumption!$C$1:$O$1,0)),0)</f>
        <v>2553</v>
      </c>
      <c r="J69" s="15">
        <f>ROUND(INDEX([3]acpsa_table3_Supply_Consumption!$C$2:$O$76,MATCH(TRIM($A69),[3]acpsa_table3_Supply_Consumption!$B$2:$B$76,0),MATCH(J$4,[3]acpsa_table3_Supply_Consumption!$C$1:$O$1,0)),0)</f>
        <v>2391</v>
      </c>
      <c r="K69" s="15">
        <f>ROUND(INDEX([3]acpsa_table3_Supply_Consumption!$C$2:$O$76,MATCH(TRIM($A69),[3]acpsa_table3_Supply_Consumption!$B$2:$B$76,0),MATCH(K$4,[3]acpsa_table3_Supply_Consumption!$C$1:$O$1,0)),0)</f>
        <v>0</v>
      </c>
      <c r="L69" s="15">
        <f>ROUND(INDEX([3]acpsa_table3_Supply_Consumption!$C$2:$O$76,MATCH(TRIM($A69),[3]acpsa_table3_Supply_Consumption!$B$2:$B$76,0),MATCH(L$4,[3]acpsa_table3_Supply_Consumption!$C$1:$O$1,0)),0)</f>
        <v>0</v>
      </c>
      <c r="M69" s="22">
        <f>ROUND(INDEX([3]acpsa_table3_Supply_Consumption!$C$2:$O$76,MATCH(TRIM($A69),[3]acpsa_table3_Supply_Consumption!$B$2:$B$76,0),MATCH(M$4,[3]acpsa_table3_Supply_Consumption!$C$1:$O$1,0)),0)</f>
        <v>180</v>
      </c>
      <c r="N69" s="15">
        <f>ROUND(INDEX([3]acpsa_table3_Supply_Consumption!$C$2:$O$76,MATCH(TRIM($A69),[3]acpsa_table3_Supply_Consumption!$B$2:$B$76,0),MATCH(N$4,[3]acpsa_table3_Supply_Consumption!$C$1:$O$1,0)),0)</f>
        <v>17667</v>
      </c>
    </row>
    <row r="70" spans="1:14" x14ac:dyDescent="0.3">
      <c r="A70" s="41" t="s">
        <v>81</v>
      </c>
      <c r="B70" s="15">
        <f>ROUND(INDEX([3]acpsa_table3_Supply_Consumption!$C$2:$O$76,MATCH(TRIM($A70),[3]acpsa_table3_Supply_Consumption!$B$2:$B$76,0),MATCH(B$4,[3]acpsa_table3_Supply_Consumption!$C$1:$O$1,0)),0)</f>
        <v>2066</v>
      </c>
      <c r="C70" s="15">
        <f>ROUND(INDEX([3]acpsa_table3_Supply_Consumption!$C$2:$O$76,MATCH(TRIM($A70),[3]acpsa_table3_Supply_Consumption!$B$2:$B$76,0),MATCH(C$4,[3]acpsa_table3_Supply_Consumption!$C$1:$O$1,0)),0)</f>
        <v>1466</v>
      </c>
      <c r="D70" s="15">
        <f>ROUND(INDEX([3]acpsa_table3_Supply_Consumption!$C$2:$O$76,MATCH(TRIM($A70),[3]acpsa_table3_Supply_Consumption!$B$2:$B$76,0),MATCH(D$4,[3]acpsa_table3_Supply_Consumption!$C$1:$O$1,0)),0)</f>
        <v>20</v>
      </c>
      <c r="E70" s="15">
        <f>ROUND(INDEX([3]acpsa_table3_Supply_Consumption!$C$2:$O$76,MATCH(TRIM($A70),[3]acpsa_table3_Supply_Consumption!$B$2:$B$76,0),MATCH(E$4,[3]acpsa_table3_Supply_Consumption!$C$1:$O$1,0)),0)</f>
        <v>1353</v>
      </c>
      <c r="F70" s="15">
        <f>ROUND(INDEX([3]acpsa_table3_Supply_Consumption!$C$2:$O$76,MATCH(TRIM($A70),[3]acpsa_table3_Supply_Consumption!$B$2:$B$76,0),MATCH(F$4,[3]acpsa_table3_Supply_Consumption!$C$1:$O$1,0)),0)</f>
        <v>1954</v>
      </c>
      <c r="G70" s="15">
        <f>ROUND(INDEX([3]acpsa_table3_Supply_Consumption!$C$2:$O$76,MATCH(TRIM($A70),[3]acpsa_table3_Supply_Consumption!$B$2:$B$76,0),MATCH(G$4,[3]acpsa_table3_Supply_Consumption!$C$1:$O$1,0)),0)</f>
        <v>6819</v>
      </c>
      <c r="H70" s="15">
        <f>ROUND(INDEX([3]acpsa_table3_Supply_Consumption!$C$2:$O$76,MATCH(TRIM($A70),[3]acpsa_table3_Supply_Consumption!$B$2:$B$76,0),MATCH(H$4,[3]acpsa_table3_Supply_Consumption!$C$1:$O$1,0)),0)</f>
        <v>409</v>
      </c>
      <c r="I70" s="15">
        <f>ROUND(INDEX([3]acpsa_table3_Supply_Consumption!$C$2:$O$76,MATCH(TRIM($A70),[3]acpsa_table3_Supply_Consumption!$B$2:$B$76,0),MATCH(I$4,[3]acpsa_table3_Supply_Consumption!$C$1:$O$1,0)),0)</f>
        <v>0</v>
      </c>
      <c r="J70" s="15">
        <f>ROUND(INDEX([3]acpsa_table3_Supply_Consumption!$C$2:$O$76,MATCH(TRIM($A70),[3]acpsa_table3_Supply_Consumption!$B$2:$B$76,0),MATCH(J$4,[3]acpsa_table3_Supply_Consumption!$C$1:$O$1,0)),0)</f>
        <v>5107</v>
      </c>
      <c r="K70" s="15">
        <f>ROUND(INDEX([3]acpsa_table3_Supply_Consumption!$C$2:$O$76,MATCH(TRIM($A70),[3]acpsa_table3_Supply_Consumption!$B$2:$B$76,0),MATCH(K$4,[3]acpsa_table3_Supply_Consumption!$C$1:$O$1,0)),0)</f>
        <v>579</v>
      </c>
      <c r="L70" s="15">
        <f>ROUND(INDEX([3]acpsa_table3_Supply_Consumption!$C$2:$O$76,MATCH(TRIM($A70),[3]acpsa_table3_Supply_Consumption!$B$2:$B$76,0),MATCH(L$4,[3]acpsa_table3_Supply_Consumption!$C$1:$O$1,0)),0)</f>
        <v>98</v>
      </c>
      <c r="M70" s="22">
        <f>ROUND(INDEX([3]acpsa_table3_Supply_Consumption!$C$2:$O$76,MATCH(TRIM($A70),[3]acpsa_table3_Supply_Consumption!$B$2:$B$76,0),MATCH(M$4,[3]acpsa_table3_Supply_Consumption!$C$1:$O$1,0)),0)</f>
        <v>626</v>
      </c>
      <c r="N70" s="15">
        <f>ROUND(INDEX([3]acpsa_table3_Supply_Consumption!$C$2:$O$76,MATCH(TRIM($A70),[3]acpsa_table3_Supply_Consumption!$B$2:$B$76,0),MATCH(N$4,[3]acpsa_table3_Supply_Consumption!$C$1:$O$1,0)),0)</f>
        <v>6819</v>
      </c>
    </row>
    <row r="71" spans="1:14" x14ac:dyDescent="0.3">
      <c r="A71" s="41" t="s">
        <v>82</v>
      </c>
      <c r="B71" s="15">
        <f>ROUND(INDEX([3]acpsa_table3_Supply_Consumption!$C$2:$O$76,MATCH(TRIM($A71),[3]acpsa_table3_Supply_Consumption!$B$2:$B$76,0),MATCH(B$4,[3]acpsa_table3_Supply_Consumption!$C$1:$O$1,0)),0)</f>
        <v>9211</v>
      </c>
      <c r="C71" s="15">
        <f>ROUND(INDEX([3]acpsa_table3_Supply_Consumption!$C$2:$O$76,MATCH(TRIM($A71),[3]acpsa_table3_Supply_Consumption!$B$2:$B$76,0),MATCH(C$4,[3]acpsa_table3_Supply_Consumption!$C$1:$O$1,0)),0)</f>
        <v>39</v>
      </c>
      <c r="D71" s="15">
        <f>ROUND(INDEX([3]acpsa_table3_Supply_Consumption!$C$2:$O$76,MATCH(TRIM($A71),[3]acpsa_table3_Supply_Consumption!$B$2:$B$76,0),MATCH(D$4,[3]acpsa_table3_Supply_Consumption!$C$1:$O$1,0)),0)</f>
        <v>49</v>
      </c>
      <c r="E71" s="15">
        <f>ROUND(INDEX([3]acpsa_table3_Supply_Consumption!$C$2:$O$76,MATCH(TRIM($A71),[3]acpsa_table3_Supply_Consumption!$B$2:$B$76,0),MATCH(E$4,[3]acpsa_table3_Supply_Consumption!$C$1:$O$1,0)),0)</f>
        <v>2805</v>
      </c>
      <c r="F71" s="15">
        <f>ROUND(INDEX([3]acpsa_table3_Supply_Consumption!$C$2:$O$76,MATCH(TRIM($A71),[3]acpsa_table3_Supply_Consumption!$B$2:$B$76,0),MATCH(F$4,[3]acpsa_table3_Supply_Consumption!$C$1:$O$1,0)),0)</f>
        <v>445</v>
      </c>
      <c r="G71" s="15">
        <f>ROUND(INDEX([3]acpsa_table3_Supply_Consumption!$C$2:$O$76,MATCH(TRIM($A71),[3]acpsa_table3_Supply_Consumption!$B$2:$B$76,0),MATCH(G$4,[3]acpsa_table3_Supply_Consumption!$C$1:$O$1,0)),0)</f>
        <v>12451</v>
      </c>
      <c r="H71" s="15">
        <f>ROUND(INDEX([3]acpsa_table3_Supply_Consumption!$C$2:$O$76,MATCH(TRIM($A71),[3]acpsa_table3_Supply_Consumption!$B$2:$B$76,0),MATCH(H$4,[3]acpsa_table3_Supply_Consumption!$C$1:$O$1,0)),0)</f>
        <v>9885</v>
      </c>
      <c r="I71" s="15">
        <f>ROUND(INDEX([3]acpsa_table3_Supply_Consumption!$C$2:$O$76,MATCH(TRIM($A71),[3]acpsa_table3_Supply_Consumption!$B$2:$B$76,0),MATCH(I$4,[3]acpsa_table3_Supply_Consumption!$C$1:$O$1,0)),0)</f>
        <v>56</v>
      </c>
      <c r="J71" s="15">
        <f>ROUND(INDEX([3]acpsa_table3_Supply_Consumption!$C$2:$O$76,MATCH(TRIM($A71),[3]acpsa_table3_Supply_Consumption!$B$2:$B$76,0),MATCH(J$4,[3]acpsa_table3_Supply_Consumption!$C$1:$O$1,0)),0)</f>
        <v>355</v>
      </c>
      <c r="K71" s="15">
        <f>ROUND(INDEX([3]acpsa_table3_Supply_Consumption!$C$2:$O$76,MATCH(TRIM($A71),[3]acpsa_table3_Supply_Consumption!$B$2:$B$76,0),MATCH(K$4,[3]acpsa_table3_Supply_Consumption!$C$1:$O$1,0)),0)</f>
        <v>2089</v>
      </c>
      <c r="L71" s="15">
        <f>ROUND(INDEX([3]acpsa_table3_Supply_Consumption!$C$2:$O$76,MATCH(TRIM($A71),[3]acpsa_table3_Supply_Consumption!$B$2:$B$76,0),MATCH(L$4,[3]acpsa_table3_Supply_Consumption!$C$1:$O$1,0)),0)</f>
        <v>0</v>
      </c>
      <c r="M71" s="22">
        <f>ROUND(INDEX([3]acpsa_table3_Supply_Consumption!$C$2:$O$76,MATCH(TRIM($A71),[3]acpsa_table3_Supply_Consumption!$B$2:$B$76,0),MATCH(M$4,[3]acpsa_table3_Supply_Consumption!$C$1:$O$1,0)),0)</f>
        <v>65</v>
      </c>
      <c r="N71" s="15">
        <f>ROUND(INDEX([3]acpsa_table3_Supply_Consumption!$C$2:$O$76,MATCH(TRIM($A71),[3]acpsa_table3_Supply_Consumption!$B$2:$B$76,0),MATCH(N$4,[3]acpsa_table3_Supply_Consumption!$C$1:$O$1,0)),0)</f>
        <v>12451</v>
      </c>
    </row>
    <row r="72" spans="1:14" x14ac:dyDescent="0.3">
      <c r="A72" s="114" t="s">
        <v>144</v>
      </c>
      <c r="B72" s="15">
        <f>ROUND(INDEX([3]acpsa_table3_Supply_Consumption!$C$2:$O$76,MATCH(TRIM($A72),[3]acpsa_table3_Supply_Consumption!$B$2:$B$76,0),MATCH(B$4,[3]acpsa_table3_Supply_Consumption!$C$1:$O$1,0)),0)</f>
        <v>590</v>
      </c>
      <c r="C72" s="15">
        <f>ROUND(INDEX([3]acpsa_table3_Supply_Consumption!$C$2:$O$76,MATCH(TRIM($A72),[3]acpsa_table3_Supply_Consumption!$B$2:$B$76,0),MATCH(C$4,[3]acpsa_table3_Supply_Consumption!$C$1:$O$1,0)),0)</f>
        <v>209</v>
      </c>
      <c r="D72" s="15">
        <f>ROUND(INDEX([3]acpsa_table3_Supply_Consumption!$C$2:$O$76,MATCH(TRIM($A72),[3]acpsa_table3_Supply_Consumption!$B$2:$B$76,0),MATCH(D$4,[3]acpsa_table3_Supply_Consumption!$C$1:$O$1,0)),0)</f>
        <v>4</v>
      </c>
      <c r="E72" s="15">
        <f>ROUND(INDEX([3]acpsa_table3_Supply_Consumption!$C$2:$O$76,MATCH(TRIM($A72),[3]acpsa_table3_Supply_Consumption!$B$2:$B$76,0),MATCH(E$4,[3]acpsa_table3_Supply_Consumption!$C$1:$O$1,0)),0)</f>
        <v>972</v>
      </c>
      <c r="F72" s="15">
        <f>ROUND(INDEX([3]acpsa_table3_Supply_Consumption!$C$2:$O$76,MATCH(TRIM($A72),[3]acpsa_table3_Supply_Consumption!$B$2:$B$76,0),MATCH(F$4,[3]acpsa_table3_Supply_Consumption!$C$1:$O$1,0)),0)</f>
        <v>104</v>
      </c>
      <c r="G72" s="15">
        <f>ROUND(INDEX([3]acpsa_table3_Supply_Consumption!$C$2:$O$76,MATCH(TRIM($A72),[3]acpsa_table3_Supply_Consumption!$B$2:$B$76,0),MATCH(G$4,[3]acpsa_table3_Supply_Consumption!$C$1:$O$1,0)),0)</f>
        <v>1870</v>
      </c>
      <c r="H72" s="15">
        <f>ROUND(INDEX([3]acpsa_table3_Supply_Consumption!$C$2:$O$76,MATCH(TRIM($A72),[3]acpsa_table3_Supply_Consumption!$B$2:$B$76,0),MATCH(H$4,[3]acpsa_table3_Supply_Consumption!$C$1:$O$1,0)),0)</f>
        <v>614</v>
      </c>
      <c r="I72" s="15">
        <f>ROUND(INDEX([3]acpsa_table3_Supply_Consumption!$C$2:$O$76,MATCH(TRIM($A72),[3]acpsa_table3_Supply_Consumption!$B$2:$B$76,0),MATCH(I$4,[3]acpsa_table3_Supply_Consumption!$C$1:$O$1,0)),0)</f>
        <v>0</v>
      </c>
      <c r="J72" s="15">
        <f>ROUND(INDEX([3]acpsa_table3_Supply_Consumption!$C$2:$O$76,MATCH(TRIM($A72),[3]acpsa_table3_Supply_Consumption!$B$2:$B$76,0),MATCH(J$4,[3]acpsa_table3_Supply_Consumption!$C$1:$O$1,0)),0)</f>
        <v>467</v>
      </c>
      <c r="K72" s="15">
        <f>ROUND(INDEX([3]acpsa_table3_Supply_Consumption!$C$2:$O$76,MATCH(TRIM($A72),[3]acpsa_table3_Supply_Consumption!$B$2:$B$76,0),MATCH(K$4,[3]acpsa_table3_Supply_Consumption!$C$1:$O$1,0)),0)</f>
        <v>652</v>
      </c>
      <c r="L72" s="15">
        <f>ROUND(INDEX([3]acpsa_table3_Supply_Consumption!$C$2:$O$76,MATCH(TRIM($A72),[3]acpsa_table3_Supply_Consumption!$B$2:$B$76,0),MATCH(L$4,[3]acpsa_table3_Supply_Consumption!$C$1:$O$1,0)),0)</f>
        <v>11</v>
      </c>
      <c r="M72" s="22">
        <f>ROUND(INDEX([3]acpsa_table3_Supply_Consumption!$C$2:$O$76,MATCH(TRIM($A72),[3]acpsa_table3_Supply_Consumption!$B$2:$B$76,0),MATCH(M$4,[3]acpsa_table3_Supply_Consumption!$C$1:$O$1,0)),0)</f>
        <v>125</v>
      </c>
      <c r="N72" s="15">
        <f>ROUND(INDEX([3]acpsa_table3_Supply_Consumption!$C$2:$O$76,MATCH(TRIM($A72),[3]acpsa_table3_Supply_Consumption!$B$2:$B$76,0),MATCH(N$4,[3]acpsa_table3_Supply_Consumption!$C$1:$O$1,0)),0)</f>
        <v>1870</v>
      </c>
    </row>
    <row r="73" spans="1:14" x14ac:dyDescent="0.3">
      <c r="A73" s="41" t="s">
        <v>83</v>
      </c>
      <c r="B73" s="15">
        <f>ROUND(INDEX([3]acpsa_table3_Supply_Consumption!$C$2:$O$76,MATCH(TRIM($A73),[3]acpsa_table3_Supply_Consumption!$B$2:$B$76,0),MATCH(B$4,[3]acpsa_table3_Supply_Consumption!$C$1:$O$1,0)),0)</f>
        <v>7746</v>
      </c>
      <c r="C73" s="15">
        <f>ROUND(INDEX([3]acpsa_table3_Supply_Consumption!$C$2:$O$76,MATCH(TRIM($A73),[3]acpsa_table3_Supply_Consumption!$B$2:$B$76,0),MATCH(C$4,[3]acpsa_table3_Supply_Consumption!$C$1:$O$1,0)),0)</f>
        <v>11701</v>
      </c>
      <c r="D73" s="15">
        <f>ROUND(INDEX([3]acpsa_table3_Supply_Consumption!$C$2:$O$76,MATCH(TRIM($A73),[3]acpsa_table3_Supply_Consumption!$B$2:$B$76,0),MATCH(D$4,[3]acpsa_table3_Supply_Consumption!$C$1:$O$1,0)),0)</f>
        <v>82</v>
      </c>
      <c r="E73" s="15">
        <f>ROUND(INDEX([3]acpsa_table3_Supply_Consumption!$C$2:$O$76,MATCH(TRIM($A73),[3]acpsa_table3_Supply_Consumption!$B$2:$B$76,0),MATCH(E$4,[3]acpsa_table3_Supply_Consumption!$C$1:$O$1,0)),0)</f>
        <v>32852</v>
      </c>
      <c r="F73" s="15">
        <f>ROUND(INDEX([3]acpsa_table3_Supply_Consumption!$C$2:$O$76,MATCH(TRIM($A73),[3]acpsa_table3_Supply_Consumption!$B$2:$B$76,0),MATCH(F$4,[3]acpsa_table3_Supply_Consumption!$C$1:$O$1,0)),0)</f>
        <v>11896</v>
      </c>
      <c r="G73" s="15">
        <f>ROUND(INDEX([3]acpsa_table3_Supply_Consumption!$C$2:$O$76,MATCH(TRIM($A73),[3]acpsa_table3_Supply_Consumption!$B$2:$B$76,0),MATCH(G$4,[3]acpsa_table3_Supply_Consumption!$C$1:$O$1,0)),0)</f>
        <v>64113</v>
      </c>
      <c r="H73" s="15">
        <f>ROUND(INDEX([3]acpsa_table3_Supply_Consumption!$C$2:$O$76,MATCH(TRIM($A73),[3]acpsa_table3_Supply_Consumption!$B$2:$B$76,0),MATCH(H$4,[3]acpsa_table3_Supply_Consumption!$C$1:$O$1,0)),0)</f>
        <v>9409</v>
      </c>
      <c r="I73" s="15">
        <f>ROUND(INDEX([3]acpsa_table3_Supply_Consumption!$C$2:$O$76,MATCH(TRIM($A73),[3]acpsa_table3_Supply_Consumption!$B$2:$B$76,0),MATCH(I$4,[3]acpsa_table3_Supply_Consumption!$C$1:$O$1,0)),0)</f>
        <v>779</v>
      </c>
      <c r="J73" s="15">
        <f>ROUND(INDEX([3]acpsa_table3_Supply_Consumption!$C$2:$O$76,MATCH(TRIM($A73),[3]acpsa_table3_Supply_Consumption!$B$2:$B$76,0),MATCH(J$4,[3]acpsa_table3_Supply_Consumption!$C$1:$O$1,0)),0)</f>
        <v>45525</v>
      </c>
      <c r="K73" s="15">
        <f>ROUND(INDEX([3]acpsa_table3_Supply_Consumption!$C$2:$O$76,MATCH(TRIM($A73),[3]acpsa_table3_Supply_Consumption!$B$2:$B$76,0),MATCH(K$4,[3]acpsa_table3_Supply_Consumption!$C$1:$O$1,0)),0)</f>
        <v>146</v>
      </c>
      <c r="L73" s="15">
        <f>ROUND(INDEX([3]acpsa_table3_Supply_Consumption!$C$2:$O$76,MATCH(TRIM($A73),[3]acpsa_table3_Supply_Consumption!$B$2:$B$76,0),MATCH(L$4,[3]acpsa_table3_Supply_Consumption!$C$1:$O$1,0)),0)</f>
        <v>-37</v>
      </c>
      <c r="M73" s="22">
        <f>ROUND(INDEX([3]acpsa_table3_Supply_Consumption!$C$2:$O$76,MATCH(TRIM($A73),[3]acpsa_table3_Supply_Consumption!$B$2:$B$76,0),MATCH(M$4,[3]acpsa_table3_Supply_Consumption!$C$1:$O$1,0)),0)</f>
        <v>8291</v>
      </c>
      <c r="N73" s="15">
        <f>ROUND(INDEX([3]acpsa_table3_Supply_Consumption!$C$2:$O$76,MATCH(TRIM($A73),[3]acpsa_table3_Supply_Consumption!$B$2:$B$76,0),MATCH(N$4,[3]acpsa_table3_Supply_Consumption!$C$1:$O$1,0)),0)</f>
        <v>64113</v>
      </c>
    </row>
    <row r="74" spans="1:14" x14ac:dyDescent="0.3">
      <c r="A74" s="39" t="s">
        <v>34</v>
      </c>
      <c r="B74" s="15">
        <f>ROUND(INDEX([3]acpsa_table3_Supply_Consumption!$C$2:$O$76,MATCH(TRIM($A74),[3]acpsa_table3_Supply_Consumption!$B$2:$B$76,0),MATCH(B$4,[3]acpsa_table3_Supply_Consumption!$C$1:$O$1,0)),0)</f>
        <v>32448</v>
      </c>
      <c r="C74" s="15">
        <f>ROUND(INDEX([3]acpsa_table3_Supply_Consumption!$C$2:$O$76,MATCH(TRIM($A74),[3]acpsa_table3_Supply_Consumption!$B$2:$B$76,0),MATCH(C$4,[3]acpsa_table3_Supply_Consumption!$C$1:$O$1,0)),0)</f>
        <v>0</v>
      </c>
      <c r="D74" s="15">
        <f>ROUND(INDEX([3]acpsa_table3_Supply_Consumption!$C$2:$O$76,MATCH(TRIM($A74),[3]acpsa_table3_Supply_Consumption!$B$2:$B$76,0),MATCH(D$4,[3]acpsa_table3_Supply_Consumption!$C$1:$O$1,0)),0)</f>
        <v>0</v>
      </c>
      <c r="E74" s="15">
        <f>ROUND(INDEX([3]acpsa_table3_Supply_Consumption!$C$2:$O$76,MATCH(TRIM($A74),[3]acpsa_table3_Supply_Consumption!$B$2:$B$76,0),MATCH(E$4,[3]acpsa_table3_Supply_Consumption!$C$1:$O$1,0)),0)</f>
        <v>0</v>
      </c>
      <c r="F74" s="15">
        <f>ROUND(INDEX([3]acpsa_table3_Supply_Consumption!$C$2:$O$76,MATCH(TRIM($A74),[3]acpsa_table3_Supply_Consumption!$B$2:$B$76,0),MATCH(F$4,[3]acpsa_table3_Supply_Consumption!$C$1:$O$1,0)),0)</f>
        <v>0</v>
      </c>
      <c r="G74" s="15">
        <f>ROUND(INDEX([3]acpsa_table3_Supply_Consumption!$C$2:$O$76,MATCH(TRIM($A74),[3]acpsa_table3_Supply_Consumption!$B$2:$B$76,0),MATCH(G$4,[3]acpsa_table3_Supply_Consumption!$C$1:$O$1,0)),0)</f>
        <v>32448</v>
      </c>
      <c r="H74" s="15">
        <f>ROUND(INDEX([3]acpsa_table3_Supply_Consumption!$C$2:$O$76,MATCH(TRIM($A74),[3]acpsa_table3_Supply_Consumption!$B$2:$B$76,0),MATCH(H$4,[3]acpsa_table3_Supply_Consumption!$C$1:$O$1,0)),0)</f>
        <v>0</v>
      </c>
      <c r="I74" s="15">
        <f>ROUND(INDEX([3]acpsa_table3_Supply_Consumption!$C$2:$O$76,MATCH(TRIM($A74),[3]acpsa_table3_Supply_Consumption!$B$2:$B$76,0),MATCH(I$4,[3]acpsa_table3_Supply_Consumption!$C$1:$O$1,0)),0)</f>
        <v>0</v>
      </c>
      <c r="J74" s="15">
        <f>ROUND(INDEX([3]acpsa_table3_Supply_Consumption!$C$2:$O$76,MATCH(TRIM($A74),[3]acpsa_table3_Supply_Consumption!$B$2:$B$76,0),MATCH(J$4,[3]acpsa_table3_Supply_Consumption!$C$1:$O$1,0)),0)</f>
        <v>0</v>
      </c>
      <c r="K74" s="15">
        <f>ROUND(INDEX([3]acpsa_table3_Supply_Consumption!$C$2:$O$76,MATCH(TRIM($A74),[3]acpsa_table3_Supply_Consumption!$B$2:$B$76,0),MATCH(K$4,[3]acpsa_table3_Supply_Consumption!$C$1:$O$1,0)),0)</f>
        <v>13279</v>
      </c>
      <c r="L74" s="15">
        <f>ROUND(INDEX([3]acpsa_table3_Supply_Consumption!$C$2:$O$76,MATCH(TRIM($A74),[3]acpsa_table3_Supply_Consumption!$B$2:$B$76,0),MATCH(L$4,[3]acpsa_table3_Supply_Consumption!$C$1:$O$1,0)),0)</f>
        <v>19169</v>
      </c>
      <c r="M74" s="22">
        <f>ROUND(INDEX([3]acpsa_table3_Supply_Consumption!$C$2:$O$76,MATCH(TRIM($A74),[3]acpsa_table3_Supply_Consumption!$B$2:$B$76,0),MATCH(M$4,[3]acpsa_table3_Supply_Consumption!$C$1:$O$1,0)),0)</f>
        <v>0</v>
      </c>
      <c r="N74" s="15">
        <f>ROUND(INDEX([3]acpsa_table3_Supply_Consumption!$C$2:$O$76,MATCH(TRIM($A74),[3]acpsa_table3_Supply_Consumption!$B$2:$B$76,0),MATCH(N$4,[3]acpsa_table3_Supply_Consumption!$C$1:$O$1,0)),0)</f>
        <v>32448</v>
      </c>
    </row>
    <row r="75" spans="1:14" x14ac:dyDescent="0.3">
      <c r="A75" s="39" t="s">
        <v>84</v>
      </c>
      <c r="B75" s="15">
        <f>ROUND(INDEX([3]acpsa_table3_Supply_Consumption!$C$2:$O$76,MATCH(TRIM($A75),[3]acpsa_table3_Supply_Consumption!$B$2:$B$76,0),MATCH(B$4,[3]acpsa_table3_Supply_Consumption!$C$1:$O$1,0)),0)</f>
        <v>84033</v>
      </c>
      <c r="C75" s="15">
        <f>ROUND(INDEX([3]acpsa_table3_Supply_Consumption!$C$2:$O$76,MATCH(TRIM($A75),[3]acpsa_table3_Supply_Consumption!$B$2:$B$76,0),MATCH(C$4,[3]acpsa_table3_Supply_Consumption!$C$1:$O$1,0)),0)</f>
        <v>0</v>
      </c>
      <c r="D75" s="15">
        <f>ROUND(INDEX([3]acpsa_table3_Supply_Consumption!$C$2:$O$76,MATCH(TRIM($A75),[3]acpsa_table3_Supply_Consumption!$B$2:$B$76,0),MATCH(D$4,[3]acpsa_table3_Supply_Consumption!$C$1:$O$1,0)),0)</f>
        <v>0</v>
      </c>
      <c r="E75" s="15">
        <f>ROUND(INDEX([3]acpsa_table3_Supply_Consumption!$C$2:$O$76,MATCH(TRIM($A75),[3]acpsa_table3_Supply_Consumption!$B$2:$B$76,0),MATCH(E$4,[3]acpsa_table3_Supply_Consumption!$C$1:$O$1,0)),0)</f>
        <v>0</v>
      </c>
      <c r="F75" s="15">
        <f>ROUND(INDEX([3]acpsa_table3_Supply_Consumption!$C$2:$O$76,MATCH(TRIM($A75),[3]acpsa_table3_Supply_Consumption!$B$2:$B$76,0),MATCH(F$4,[3]acpsa_table3_Supply_Consumption!$C$1:$O$1,0)),0)</f>
        <v>0</v>
      </c>
      <c r="G75" s="15">
        <f>ROUND(INDEX([3]acpsa_table3_Supply_Consumption!$C$2:$O$76,MATCH(TRIM($A75),[3]acpsa_table3_Supply_Consumption!$B$2:$B$76,0),MATCH(G$4,[3]acpsa_table3_Supply_Consumption!$C$1:$O$1,0)),0)</f>
        <v>0</v>
      </c>
      <c r="H75" s="15">
        <f>ROUND(INDEX([3]acpsa_table3_Supply_Consumption!$C$2:$O$76,MATCH(TRIM($A75),[3]acpsa_table3_Supply_Consumption!$B$2:$B$76,0),MATCH(H$4,[3]acpsa_table3_Supply_Consumption!$C$1:$O$1,0)),0)</f>
        <v>0</v>
      </c>
      <c r="I75" s="15">
        <f>ROUND(INDEX([3]acpsa_table3_Supply_Consumption!$C$2:$O$76,MATCH(TRIM($A75),[3]acpsa_table3_Supply_Consumption!$B$2:$B$76,0),MATCH(I$4,[3]acpsa_table3_Supply_Consumption!$C$1:$O$1,0)),0)</f>
        <v>0</v>
      </c>
      <c r="J75" s="15">
        <f>ROUND(INDEX([3]acpsa_table3_Supply_Consumption!$C$2:$O$76,MATCH(TRIM($A75),[3]acpsa_table3_Supply_Consumption!$B$2:$B$76,0),MATCH(J$4,[3]acpsa_table3_Supply_Consumption!$C$1:$O$1,0)),0)</f>
        <v>0</v>
      </c>
      <c r="K75" s="15">
        <f>ROUND(INDEX([3]acpsa_table3_Supply_Consumption!$C$2:$O$76,MATCH(TRIM($A75),[3]acpsa_table3_Supply_Consumption!$B$2:$B$76,0),MATCH(K$4,[3]acpsa_table3_Supply_Consumption!$C$1:$O$1,0)),0)</f>
        <v>0</v>
      </c>
      <c r="L75" s="15">
        <f>ROUND(INDEX([3]acpsa_table3_Supply_Consumption!$C$2:$O$76,MATCH(TRIM($A75),[3]acpsa_table3_Supply_Consumption!$B$2:$B$76,0),MATCH(L$4,[3]acpsa_table3_Supply_Consumption!$C$1:$O$1,0)),0)</f>
        <v>0</v>
      </c>
      <c r="M75" s="22">
        <f>ROUND(INDEX([3]acpsa_table3_Supply_Consumption!$C$2:$O$76,MATCH(TRIM($A75),[3]acpsa_table3_Supply_Consumption!$B$2:$B$76,0),MATCH(M$4,[3]acpsa_table3_Supply_Consumption!$C$1:$O$1,0)),0)</f>
        <v>0</v>
      </c>
      <c r="N75" s="15">
        <f>ROUND(INDEX([3]acpsa_table3_Supply_Consumption!$C$2:$O$76,MATCH(TRIM($A75),[3]acpsa_table3_Supply_Consumption!$B$2:$B$76,0),MATCH(N$4,[3]acpsa_table3_Supply_Consumption!$C$1:$O$1,0)),0)</f>
        <v>0</v>
      </c>
    </row>
    <row r="76" spans="1:14" x14ac:dyDescent="0.3">
      <c r="A76" s="39" t="s">
        <v>85</v>
      </c>
      <c r="B76" s="15">
        <f>ROUND(INDEX([3]acpsa_table3_Supply_Consumption!$C$2:$O$76,MATCH(TRIM($A76),[3]acpsa_table3_Supply_Consumption!$B$2:$B$76,0),MATCH(B$4,[3]acpsa_table3_Supply_Consumption!$C$1:$O$1,0)),0)</f>
        <v>71649</v>
      </c>
      <c r="C76" s="15">
        <f>ROUND(INDEX([3]acpsa_table3_Supply_Consumption!$C$2:$O$76,MATCH(TRIM($A76),[3]acpsa_table3_Supply_Consumption!$B$2:$B$76,0),MATCH(C$4,[3]acpsa_table3_Supply_Consumption!$C$1:$O$1,0)),0)</f>
        <v>0</v>
      </c>
      <c r="D76" s="15">
        <f>ROUND(INDEX([3]acpsa_table3_Supply_Consumption!$C$2:$O$76,MATCH(TRIM($A76),[3]acpsa_table3_Supply_Consumption!$B$2:$B$76,0),MATCH(D$4,[3]acpsa_table3_Supply_Consumption!$C$1:$O$1,0)),0)</f>
        <v>0</v>
      </c>
      <c r="E76" s="15">
        <f>ROUND(INDEX([3]acpsa_table3_Supply_Consumption!$C$2:$O$76,MATCH(TRIM($A76),[3]acpsa_table3_Supply_Consumption!$B$2:$B$76,0),MATCH(E$4,[3]acpsa_table3_Supply_Consumption!$C$1:$O$1,0)),0)</f>
        <v>0</v>
      </c>
      <c r="F76" s="15">
        <f>ROUND(INDEX([3]acpsa_table3_Supply_Consumption!$C$2:$O$76,MATCH(TRIM($A76),[3]acpsa_table3_Supply_Consumption!$B$2:$B$76,0),MATCH(F$4,[3]acpsa_table3_Supply_Consumption!$C$1:$O$1,0)),0)</f>
        <v>0</v>
      </c>
      <c r="G76" s="15">
        <f>ROUND(INDEX([3]acpsa_table3_Supply_Consumption!$C$2:$O$76,MATCH(TRIM($A76),[3]acpsa_table3_Supply_Consumption!$B$2:$B$76,0),MATCH(G$4,[3]acpsa_table3_Supply_Consumption!$C$1:$O$1,0)),0)</f>
        <v>0</v>
      </c>
      <c r="H76" s="15">
        <f>ROUND(INDEX([3]acpsa_table3_Supply_Consumption!$C$2:$O$76,MATCH(TRIM($A76),[3]acpsa_table3_Supply_Consumption!$B$2:$B$76,0),MATCH(H$4,[3]acpsa_table3_Supply_Consumption!$C$1:$O$1,0)),0)</f>
        <v>0</v>
      </c>
      <c r="I76" s="15">
        <f>ROUND(INDEX([3]acpsa_table3_Supply_Consumption!$C$2:$O$76,MATCH(TRIM($A76),[3]acpsa_table3_Supply_Consumption!$B$2:$B$76,0),MATCH(I$4,[3]acpsa_table3_Supply_Consumption!$C$1:$O$1,0)),0)</f>
        <v>0</v>
      </c>
      <c r="J76" s="15">
        <f>ROUND(INDEX([3]acpsa_table3_Supply_Consumption!$C$2:$O$76,MATCH(TRIM($A76),[3]acpsa_table3_Supply_Consumption!$B$2:$B$76,0),MATCH(J$4,[3]acpsa_table3_Supply_Consumption!$C$1:$O$1,0)),0)</f>
        <v>0</v>
      </c>
      <c r="K76" s="15">
        <f>ROUND(INDEX([3]acpsa_table3_Supply_Consumption!$C$2:$O$76,MATCH(TRIM($A76),[3]acpsa_table3_Supply_Consumption!$B$2:$B$76,0),MATCH(K$4,[3]acpsa_table3_Supply_Consumption!$C$1:$O$1,0)),0)</f>
        <v>0</v>
      </c>
      <c r="L76" s="15">
        <f>ROUND(INDEX([3]acpsa_table3_Supply_Consumption!$C$2:$O$76,MATCH(TRIM($A76),[3]acpsa_table3_Supply_Consumption!$B$2:$B$76,0),MATCH(L$4,[3]acpsa_table3_Supply_Consumption!$C$1:$O$1,0)),0)</f>
        <v>0</v>
      </c>
      <c r="M76" s="22">
        <f>ROUND(INDEX([3]acpsa_table3_Supply_Consumption!$C$2:$O$76,MATCH(TRIM($A76),[3]acpsa_table3_Supply_Consumption!$B$2:$B$76,0),MATCH(M$4,[3]acpsa_table3_Supply_Consumption!$C$1:$O$1,0)),0)</f>
        <v>0</v>
      </c>
      <c r="N76" s="15">
        <f>ROUND(INDEX([3]acpsa_table3_Supply_Consumption!$C$2:$O$76,MATCH(TRIM($A76),[3]acpsa_table3_Supply_Consumption!$B$2:$B$76,0),MATCH(N$4,[3]acpsa_table3_Supply_Consumption!$C$1:$O$1,0)),0)</f>
        <v>0</v>
      </c>
    </row>
    <row r="77" spans="1:14" s="62" customFormat="1" x14ac:dyDescent="0.3">
      <c r="A77" s="57" t="s">
        <v>86</v>
      </c>
      <c r="B77" s="60">
        <f>ROUND(INDEX([3]acpsa_table3_Supply_Consumption!$C$2:$O$76,MATCH(TRIM($A77),[3]acpsa_table3_Supply_Consumption!$B$2:$B$76,0),MATCH(B$4,[3]acpsa_table3_Supply_Consumption!$C$1:$O$1,0)),0)</f>
        <v>36194155</v>
      </c>
      <c r="C77" s="60">
        <f>ROUND(INDEX([3]acpsa_table3_Supply_Consumption!$C$2:$O$76,MATCH(TRIM($A77),[3]acpsa_table3_Supply_Consumption!$B$2:$B$76,0),MATCH(C$4,[3]acpsa_table3_Supply_Consumption!$C$1:$O$1,0)),0)</f>
        <v>2739022</v>
      </c>
      <c r="D77" s="60">
        <f>ROUND(INDEX([3]acpsa_table3_Supply_Consumption!$C$2:$O$76,MATCH(TRIM($A77),[3]acpsa_table3_Supply_Consumption!$B$2:$B$76,0),MATCH(D$4,[3]acpsa_table3_Supply_Consumption!$C$1:$O$1,0)),0)</f>
        <v>73284</v>
      </c>
      <c r="E77" s="60">
        <f>ROUND(INDEX([3]acpsa_table3_Supply_Consumption!$C$2:$O$76,MATCH(TRIM($A77),[3]acpsa_table3_Supply_Consumption!$B$2:$B$76,0),MATCH(E$4,[3]acpsa_table3_Supply_Consumption!$C$1:$O$1,0)),0)</f>
        <v>2408612</v>
      </c>
      <c r="F77" s="60">
        <f>ROUND(INDEX([3]acpsa_table3_Supply_Consumption!$C$2:$O$76,MATCH(TRIM($A77),[3]acpsa_table3_Supply_Consumption!$B$2:$B$76,0),MATCH(F$4,[3]acpsa_table3_Supply_Consumption!$C$1:$O$1,0)),0)</f>
        <v>1819242</v>
      </c>
      <c r="G77" s="60">
        <f>ROUND(INDEX([3]acpsa_table3_Supply_Consumption!$C$2:$O$76,MATCH(TRIM($A77),[3]acpsa_table3_Supply_Consumption!$B$2:$B$76,0),MATCH(G$4,[3]acpsa_table3_Supply_Consumption!$C$1:$O$1,0)),0)</f>
        <v>38857536</v>
      </c>
      <c r="H77" s="60">
        <f>ROUND(INDEX([3]acpsa_table3_Supply_Consumption!$C$2:$O$76,MATCH(TRIM($A77),[3]acpsa_table3_Supply_Consumption!$B$2:$B$76,0),MATCH(H$4,[3]acpsa_table3_Supply_Consumption!$C$1:$O$1,0)),0)</f>
        <v>14004078</v>
      </c>
      <c r="I77" s="60">
        <f>ROUND(INDEX([3]acpsa_table3_Supply_Consumption!$C$2:$O$76,MATCH(TRIM($A77),[3]acpsa_table3_Supply_Consumption!$B$2:$B$76,0),MATCH(I$4,[3]acpsa_table3_Supply_Consumption!$C$1:$O$1,0)),0)</f>
        <v>1462103</v>
      </c>
      <c r="J77" s="60">
        <f>ROUND(INDEX([3]acpsa_table3_Supply_Consumption!$C$2:$O$76,MATCH(TRIM($A77),[3]acpsa_table3_Supply_Consumption!$B$2:$B$76,0),MATCH(J$4,[3]acpsa_table3_Supply_Consumption!$C$1:$O$1,0)),0)</f>
        <v>13968653</v>
      </c>
      <c r="K77" s="60">
        <f>ROUND(INDEX([3]acpsa_table3_Supply_Consumption!$C$2:$O$76,MATCH(TRIM($A77),[3]acpsa_table3_Supply_Consumption!$B$2:$B$76,0),MATCH(K$4,[3]acpsa_table3_Supply_Consumption!$C$1:$O$1,0)),0)</f>
        <v>3685272</v>
      </c>
      <c r="L77" s="60">
        <f>ROUND(INDEX([3]acpsa_table3_Supply_Consumption!$C$2:$O$76,MATCH(TRIM($A77),[3]acpsa_table3_Supply_Consumption!$B$2:$B$76,0),MATCH(L$4,[3]acpsa_table3_Supply_Consumption!$C$1:$O$1,0)),0)</f>
        <v>3617859</v>
      </c>
      <c r="M77" s="61">
        <f>ROUND(INDEX([3]acpsa_table3_Supply_Consumption!$C$2:$O$76,MATCH(TRIM($A77),[3]acpsa_table3_Supply_Consumption!$B$2:$B$76,0),MATCH(M$4,[3]acpsa_table3_Supply_Consumption!$C$1:$O$1,0)),0)</f>
        <v>2119571</v>
      </c>
      <c r="N77" s="60">
        <f>ROUND(INDEX([3]acpsa_table3_Supply_Consumption!$C$2:$O$76,MATCH(TRIM($A77),[3]acpsa_table3_Supply_Consumption!$B$2:$B$76,0),MATCH(N$4,[3]acpsa_table3_Supply_Consumption!$C$1:$O$1,0)),0)</f>
        <v>38857536</v>
      </c>
    </row>
    <row r="78" spans="1:14" x14ac:dyDescent="0.3">
      <c r="A78" s="51" t="s">
        <v>87</v>
      </c>
      <c r="B78" s="15">
        <f>ROUND(INDEX([3]acpsa_table3_Supply_Consumption!$C$2:$O$76,MATCH(TRIM($A78),[3]acpsa_table3_Supply_Consumption!$B$2:$B$76,0),MATCH(B$4,[3]acpsa_table3_Supply_Consumption!$C$1:$O$1,0)),0)</f>
        <v>2411554</v>
      </c>
      <c r="C78" s="15">
        <f>ROUND(INDEX([3]acpsa_table3_Supply_Consumption!$C$2:$O$76,MATCH(TRIM($A78),[3]acpsa_table3_Supply_Consumption!$B$2:$B$76,0),MATCH(C$4,[3]acpsa_table3_Supply_Consumption!$C$1:$O$1,0)),0)</f>
        <v>0</v>
      </c>
      <c r="D78" s="15">
        <f>ROUND(INDEX([3]acpsa_table3_Supply_Consumption!$C$2:$O$76,MATCH(TRIM($A78),[3]acpsa_table3_Supply_Consumption!$B$2:$B$76,0),MATCH(D$4,[3]acpsa_table3_Supply_Consumption!$C$1:$O$1,0)),0)</f>
        <v>0</v>
      </c>
      <c r="E78" s="15">
        <f>ROUND(INDEX([3]acpsa_table3_Supply_Consumption!$C$2:$O$76,MATCH(TRIM($A78),[3]acpsa_table3_Supply_Consumption!$B$2:$B$76,0),MATCH(E$4,[3]acpsa_table3_Supply_Consumption!$C$1:$O$1,0)),0)</f>
        <v>0</v>
      </c>
      <c r="F78" s="15">
        <f>ROUND(INDEX([3]acpsa_table3_Supply_Consumption!$C$2:$O$76,MATCH(TRIM($A78),[3]acpsa_table3_Supply_Consumption!$B$2:$B$76,0),MATCH(F$4,[3]acpsa_table3_Supply_Consumption!$C$1:$O$1,0)),0)</f>
        <v>0</v>
      </c>
      <c r="G78" s="15">
        <f>ROUND(INDEX([3]acpsa_table3_Supply_Consumption!$C$2:$O$76,MATCH(TRIM($A78),[3]acpsa_table3_Supply_Consumption!$B$2:$B$76,0),MATCH(G$4,[3]acpsa_table3_Supply_Consumption!$C$1:$O$1,0)),0)</f>
        <v>0</v>
      </c>
      <c r="H78" s="15">
        <f>ROUND(INDEX([3]acpsa_table3_Supply_Consumption!$C$2:$O$76,MATCH(TRIM($A78),[3]acpsa_table3_Supply_Consumption!$B$2:$B$76,0),MATCH(H$4,[3]acpsa_table3_Supply_Consumption!$C$1:$O$1,0)),0)</f>
        <v>0</v>
      </c>
      <c r="I78" s="15">
        <f>ROUND(INDEX([3]acpsa_table3_Supply_Consumption!$C$2:$O$76,MATCH(TRIM($A78),[3]acpsa_table3_Supply_Consumption!$B$2:$B$76,0),MATCH(I$4,[3]acpsa_table3_Supply_Consumption!$C$1:$O$1,0)),0)</f>
        <v>0</v>
      </c>
      <c r="J78" s="15">
        <f>ROUND(INDEX([3]acpsa_table3_Supply_Consumption!$C$2:$O$76,MATCH(TRIM($A78),[3]acpsa_table3_Supply_Consumption!$B$2:$B$76,0),MATCH(J$4,[3]acpsa_table3_Supply_Consumption!$C$1:$O$1,0)),0)</f>
        <v>0</v>
      </c>
      <c r="K78" s="15">
        <f>ROUND(INDEX([3]acpsa_table3_Supply_Consumption!$C$2:$O$76,MATCH(TRIM($A78),[3]acpsa_table3_Supply_Consumption!$B$2:$B$76,0),MATCH(K$4,[3]acpsa_table3_Supply_Consumption!$C$1:$O$1,0)),0)</f>
        <v>0</v>
      </c>
      <c r="L78" s="15">
        <f>ROUND(INDEX([3]acpsa_table3_Supply_Consumption!$C$2:$O$76,MATCH(TRIM($A78),[3]acpsa_table3_Supply_Consumption!$B$2:$B$76,0),MATCH(L$4,[3]acpsa_table3_Supply_Consumption!$C$1:$O$1,0)),0)</f>
        <v>0</v>
      </c>
      <c r="M78" s="22">
        <f>ROUND(INDEX([3]acpsa_table3_Supply_Consumption!$C$2:$O$76,MATCH(TRIM($A78),[3]acpsa_table3_Supply_Consumption!$B$2:$B$76,0),MATCH(M$4,[3]acpsa_table3_Supply_Consumption!$C$1:$O$1,0)),0)</f>
        <v>0</v>
      </c>
      <c r="N78" s="15">
        <f>ROUND(INDEX([3]acpsa_table3_Supply_Consumption!$C$2:$O$76,MATCH(TRIM($A78),[3]acpsa_table3_Supply_Consumption!$B$2:$B$76,0),MATCH(N$4,[3]acpsa_table3_Supply_Consumption!$C$1:$O$1,0)),0)</f>
        <v>0</v>
      </c>
    </row>
    <row r="79" spans="1:14" x14ac:dyDescent="0.3">
      <c r="A79" s="51" t="s">
        <v>88</v>
      </c>
      <c r="B79" s="15">
        <f>ROUND(INDEX([3]acpsa_table3_Supply_Consumption!$C$2:$O$76,MATCH(TRIM($A79),[3]acpsa_table3_Supply_Consumption!$B$2:$B$76,0),MATCH(B$4,[3]acpsa_table3_Supply_Consumption!$C$1:$O$1,0)),0)</f>
        <v>1818656</v>
      </c>
      <c r="C79" s="15">
        <f>ROUND(INDEX([3]acpsa_table3_Supply_Consumption!$C$2:$O$76,MATCH(TRIM($A79),[3]acpsa_table3_Supply_Consumption!$B$2:$B$76,0),MATCH(C$4,[3]acpsa_table3_Supply_Consumption!$C$1:$O$1,0)),0)</f>
        <v>0</v>
      </c>
      <c r="D79" s="15">
        <f>ROUND(INDEX([3]acpsa_table3_Supply_Consumption!$C$2:$O$76,MATCH(TRIM($A79),[3]acpsa_table3_Supply_Consumption!$B$2:$B$76,0),MATCH(D$4,[3]acpsa_table3_Supply_Consumption!$C$1:$O$1,0)),0)</f>
        <v>0</v>
      </c>
      <c r="E79" s="15">
        <f>ROUND(INDEX([3]acpsa_table3_Supply_Consumption!$C$2:$O$76,MATCH(TRIM($A79),[3]acpsa_table3_Supply_Consumption!$B$2:$B$76,0),MATCH(E$4,[3]acpsa_table3_Supply_Consumption!$C$1:$O$1,0)),0)</f>
        <v>0</v>
      </c>
      <c r="F79" s="15">
        <f>ROUND(INDEX([3]acpsa_table3_Supply_Consumption!$C$2:$O$76,MATCH(TRIM($A79),[3]acpsa_table3_Supply_Consumption!$B$2:$B$76,0),MATCH(F$4,[3]acpsa_table3_Supply_Consumption!$C$1:$O$1,0)),0)</f>
        <v>0</v>
      </c>
      <c r="G79" s="15">
        <f>ROUND(INDEX([3]acpsa_table3_Supply_Consumption!$C$2:$O$76,MATCH(TRIM($A79),[3]acpsa_table3_Supply_Consumption!$B$2:$B$76,0),MATCH(G$4,[3]acpsa_table3_Supply_Consumption!$C$1:$O$1,0)),0)</f>
        <v>0</v>
      </c>
      <c r="H79" s="15">
        <f>ROUND(INDEX([3]acpsa_table3_Supply_Consumption!$C$2:$O$76,MATCH(TRIM($A79),[3]acpsa_table3_Supply_Consumption!$B$2:$B$76,0),MATCH(H$4,[3]acpsa_table3_Supply_Consumption!$C$1:$O$1,0)),0)</f>
        <v>0</v>
      </c>
      <c r="I79" s="15">
        <f>ROUND(INDEX([3]acpsa_table3_Supply_Consumption!$C$2:$O$76,MATCH(TRIM($A79),[3]acpsa_table3_Supply_Consumption!$B$2:$B$76,0),MATCH(I$4,[3]acpsa_table3_Supply_Consumption!$C$1:$O$1,0)),0)</f>
        <v>0</v>
      </c>
      <c r="J79" s="15">
        <f>ROUND(INDEX([3]acpsa_table3_Supply_Consumption!$C$2:$O$76,MATCH(TRIM($A79),[3]acpsa_table3_Supply_Consumption!$B$2:$B$76,0),MATCH(J$4,[3]acpsa_table3_Supply_Consumption!$C$1:$O$1,0)),0)</f>
        <v>0</v>
      </c>
      <c r="K79" s="15">
        <f>ROUND(INDEX([3]acpsa_table3_Supply_Consumption!$C$2:$O$76,MATCH(TRIM($A79),[3]acpsa_table3_Supply_Consumption!$B$2:$B$76,0),MATCH(K$4,[3]acpsa_table3_Supply_Consumption!$C$1:$O$1,0)),0)</f>
        <v>0</v>
      </c>
      <c r="L79" s="15">
        <f>ROUND(INDEX([3]acpsa_table3_Supply_Consumption!$C$2:$O$76,MATCH(TRIM($A79),[3]acpsa_table3_Supply_Consumption!$B$2:$B$76,0),MATCH(L$4,[3]acpsa_table3_Supply_Consumption!$C$1:$O$1,0)),0)</f>
        <v>0</v>
      </c>
      <c r="M79" s="22">
        <f>ROUND(INDEX([3]acpsa_table3_Supply_Consumption!$C$2:$O$76,MATCH(TRIM($A79),[3]acpsa_table3_Supply_Consumption!$B$2:$B$76,0),MATCH(M$4,[3]acpsa_table3_Supply_Consumption!$C$1:$O$1,0)),0)</f>
        <v>0</v>
      </c>
      <c r="N79" s="15">
        <f>ROUND(INDEX([3]acpsa_table3_Supply_Consumption!$C$2:$O$76,MATCH(TRIM($A79),[3]acpsa_table3_Supply_Consumption!$B$2:$B$76,0),MATCH(N$4,[3]acpsa_table3_Supply_Consumption!$C$1:$O$1,0)),0)</f>
        <v>0</v>
      </c>
    </row>
    <row r="80" spans="1:14" x14ac:dyDescent="0.3">
      <c r="A80" s="58" t="s">
        <v>89</v>
      </c>
      <c r="B80" s="18">
        <f>ROUND(INDEX([3]acpsa_table3_Supply_Consumption!$C$2:$O$76,MATCH(TRIM($A80),[3]acpsa_table3_Supply_Consumption!$B$2:$B$76,0),MATCH(B$4,[3]acpsa_table3_Supply_Consumption!$C$1:$O$1,0)),0)</f>
        <v>31963945</v>
      </c>
      <c r="C80" s="18">
        <f>ROUND(INDEX([3]acpsa_table3_Supply_Consumption!$C$2:$O$76,MATCH(TRIM($A80),[3]acpsa_table3_Supply_Consumption!$B$2:$B$76,0),MATCH(C$4,[3]acpsa_table3_Supply_Consumption!$C$1:$O$1,0)),0)</f>
        <v>2739022</v>
      </c>
      <c r="D80" s="18">
        <f>ROUND(INDEX([3]acpsa_table3_Supply_Consumption!$C$2:$O$76,MATCH(TRIM($A80),[3]acpsa_table3_Supply_Consumption!$B$2:$B$76,0),MATCH(D$4,[3]acpsa_table3_Supply_Consumption!$C$1:$O$1,0)),0)</f>
        <v>73284</v>
      </c>
      <c r="E80" s="18">
        <f>ROUND(INDEX([3]acpsa_table3_Supply_Consumption!$C$2:$O$76,MATCH(TRIM($A80),[3]acpsa_table3_Supply_Consumption!$B$2:$B$76,0),MATCH(E$4,[3]acpsa_table3_Supply_Consumption!$C$1:$O$1,0)),0)</f>
        <v>2408612</v>
      </c>
      <c r="F80" s="18">
        <f>ROUND(INDEX([3]acpsa_table3_Supply_Consumption!$C$2:$O$76,MATCH(TRIM($A80),[3]acpsa_table3_Supply_Consumption!$B$2:$B$76,0),MATCH(F$4,[3]acpsa_table3_Supply_Consumption!$C$1:$O$1,0)),0)</f>
        <v>1819242</v>
      </c>
      <c r="G80" s="18">
        <f>ROUND(INDEX([3]acpsa_table3_Supply_Consumption!$C$2:$O$76,MATCH(TRIM($A80),[3]acpsa_table3_Supply_Consumption!$B$2:$B$76,0),MATCH(G$4,[3]acpsa_table3_Supply_Consumption!$C$1:$O$1,0)),0)</f>
        <v>38857536</v>
      </c>
      <c r="H80" s="18">
        <f>ROUND(INDEX([3]acpsa_table3_Supply_Consumption!$C$2:$O$76,MATCH(TRIM($A80),[3]acpsa_table3_Supply_Consumption!$B$2:$B$76,0),MATCH(H$4,[3]acpsa_table3_Supply_Consumption!$C$1:$O$1,0)),0)</f>
        <v>14004078</v>
      </c>
      <c r="I80" s="18">
        <f>ROUND(INDEX([3]acpsa_table3_Supply_Consumption!$C$2:$O$76,MATCH(TRIM($A80),[3]acpsa_table3_Supply_Consumption!$B$2:$B$76,0),MATCH(I$4,[3]acpsa_table3_Supply_Consumption!$C$1:$O$1,0)),0)</f>
        <v>1462103</v>
      </c>
      <c r="J80" s="18">
        <f>ROUND(INDEX([3]acpsa_table3_Supply_Consumption!$C$2:$O$76,MATCH(TRIM($A80),[3]acpsa_table3_Supply_Consumption!$B$2:$B$76,0),MATCH(J$4,[3]acpsa_table3_Supply_Consumption!$C$1:$O$1,0)),0)</f>
        <v>13968653</v>
      </c>
      <c r="K80" s="18">
        <f>ROUND(INDEX([3]acpsa_table3_Supply_Consumption!$C$2:$O$76,MATCH(TRIM($A80),[3]acpsa_table3_Supply_Consumption!$B$2:$B$76,0),MATCH(K$4,[3]acpsa_table3_Supply_Consumption!$C$1:$O$1,0)),0)</f>
        <v>3685272</v>
      </c>
      <c r="L80" s="18">
        <f>ROUND(INDEX([3]acpsa_table3_Supply_Consumption!$C$2:$O$76,MATCH(TRIM($A80),[3]acpsa_table3_Supply_Consumption!$B$2:$B$76,0),MATCH(L$4,[3]acpsa_table3_Supply_Consumption!$C$1:$O$1,0)),0)</f>
        <v>3617859</v>
      </c>
      <c r="M80" s="23">
        <f>ROUND(INDEX([3]acpsa_table3_Supply_Consumption!$C$2:$O$76,MATCH(TRIM($A80),[3]acpsa_table3_Supply_Consumption!$B$2:$B$76,0),MATCH(M$4,[3]acpsa_table3_Supply_Consumption!$C$1:$O$1,0)),0)</f>
        <v>2119571</v>
      </c>
      <c r="N80" s="18">
        <f>ROUND(INDEX([3]acpsa_table3_Supply_Consumption!$C$2:$O$76,MATCH(TRIM($A80),[3]acpsa_table3_Supply_Consumption!$B$2:$B$76,0),MATCH(N$4,[3]acpsa_table3_Supply_Consumption!$C$1:$O$1,0)),0)</f>
        <v>38857536</v>
      </c>
    </row>
    <row r="81" spans="12:13" x14ac:dyDescent="0.3">
      <c r="L81" s="20"/>
      <c r="M81" s="21"/>
    </row>
  </sheetData>
  <mergeCells count="19">
    <mergeCell ref="H4:H5"/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f>ROUND(INDEX([4]acpsa_table4_Emp_Comp_2019!$C$2:$G$46,MATCH(TRIM($A3),[4]acpsa_table4_Emp_Comp_2019!$B$2:$B$46,0),MATCH(B$2,[4]acpsa_table4_Emp_Comp_2019!$C$1:$G$1,0)),0)</f>
        <v>156873</v>
      </c>
      <c r="C3" s="31">
        <f>ROUND(INDEX([4]acpsa_table4_Emp_Comp_2019!$C$2:$G$46,MATCH(TRIM($A3),[4]acpsa_table4_Emp_Comp_2019!$B$2:$B$46,0),MATCH(C$2,[4]acpsa_table4_Emp_Comp_2019!$C$1:$G$1,0)),0)</f>
        <v>11459776</v>
      </c>
      <c r="D3" s="68"/>
      <c r="E3" s="31">
        <f>ROUND(INDEX([4]acpsa_table4_Emp_Comp_2019!$C$2:$G$46,MATCH(TRIM($A3),[4]acpsa_table4_Emp_Comp_2019!$B$2:$B$46,0),MATCH(E$2,[4]acpsa_table4_Emp_Comp_2019!$C$1:$G$1,0)),0)</f>
        <v>5165</v>
      </c>
      <c r="F3" s="31">
        <f>ROUND(INDEX([4]acpsa_table4_Emp_Comp_2019!$C$2:$G$46,MATCH(TRIM($A3),[4]acpsa_table4_Emp_Comp_2019!$B$2:$B$46,0),MATCH(F$2,[4]acpsa_table4_Emp_Comp_2019!$C$1:$G$1,0)),0)</f>
        <v>457197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f>ROUND(INDEX([4]acpsa_table4_Emp_Comp_2019!$C$2:$G$46,MATCH(TRIM($A4),[4]acpsa_table4_Emp_Comp_2019!$B$2:$B$46,0),MATCH(B$2,[4]acpsa_table4_Emp_Comp_2019!$C$1:$G$1,0)),0)</f>
        <v>5652</v>
      </c>
      <c r="C4" s="32">
        <f>ROUND(INDEX([4]acpsa_table4_Emp_Comp_2019!$C$2:$G$46,MATCH(TRIM($A4),[4]acpsa_table4_Emp_Comp_2019!$B$2:$B$46,0),MATCH(C$2,[4]acpsa_table4_Emp_Comp_2019!$C$1:$G$1,0)),0)</f>
        <v>442730</v>
      </c>
      <c r="D4" s="59"/>
      <c r="E4" s="32">
        <f>ROUND(INDEX([4]acpsa_table4_Emp_Comp_2019!$C$2:$G$46,MATCH(TRIM($A4),[4]acpsa_table4_Emp_Comp_2019!$B$2:$B$46,0),MATCH(E$2,[4]acpsa_table4_Emp_Comp_2019!$C$1:$G$1,0)),0)</f>
        <v>1302</v>
      </c>
      <c r="F4" s="32">
        <f>ROUND(INDEX([4]acpsa_table4_Emp_Comp_2019!$C$2:$G$46,MATCH(TRIM($A4),[4]acpsa_table4_Emp_Comp_2019!$B$2:$B$46,0),MATCH(F$2,[4]acpsa_table4_Emp_Comp_2019!$C$1:$G$1,0)),0)</f>
        <v>96123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f>ROUND(INDEX([4]acpsa_table4_Emp_Comp_2019!$C$2:$G$46,MATCH(TRIM($A5),[4]acpsa_table4_Emp_Comp_2019!$B$2:$B$46,0),MATCH(B$2,[4]acpsa_table4_Emp_Comp_2019!$C$1:$G$1,0)),0)</f>
        <v>374</v>
      </c>
      <c r="C5" s="29">
        <f>ROUND(INDEX([4]acpsa_table4_Emp_Comp_2019!$C$2:$G$46,MATCH(TRIM($A5),[4]acpsa_table4_Emp_Comp_2019!$B$2:$B$46,0),MATCH(C$2,[4]acpsa_table4_Emp_Comp_2019!$C$1:$G$1,0)),0)</f>
        <v>30506</v>
      </c>
      <c r="D5" s="34"/>
      <c r="E5" s="29">
        <f>ROUND(INDEX([4]acpsa_table4_Emp_Comp_2019!$C$2:$G$46,MATCH(TRIM($A5),[4]acpsa_table4_Emp_Comp_2019!$B$2:$B$46,0),MATCH(E$2,[4]acpsa_table4_Emp_Comp_2019!$C$1:$G$1,0)),0)</f>
        <v>321</v>
      </c>
      <c r="F5" s="29">
        <f>ROUND(INDEX([4]acpsa_table4_Emp_Comp_2019!$C$2:$G$46,MATCH(TRIM($A5),[4]acpsa_table4_Emp_Comp_2019!$B$2:$B$46,0),MATCH(F$2,[4]acpsa_table4_Emp_Comp_2019!$C$1:$G$1,0)),0)</f>
        <v>26546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f>ROUND(INDEX([4]acpsa_table4_Emp_Comp_2019!$C$2:$G$46,MATCH(TRIM($A6),[4]acpsa_table4_Emp_Comp_2019!$B$2:$B$46,0),MATCH(B$2,[4]acpsa_table4_Emp_Comp_2019!$C$1:$G$1,0)),0)</f>
        <v>132</v>
      </c>
      <c r="C6" s="29">
        <f>ROUND(INDEX([4]acpsa_table4_Emp_Comp_2019!$C$2:$G$46,MATCH(TRIM($A6),[4]acpsa_table4_Emp_Comp_2019!$B$2:$B$46,0),MATCH(C$2,[4]acpsa_table4_Emp_Comp_2019!$C$1:$G$1,0)),0)</f>
        <v>7717</v>
      </c>
      <c r="D6" s="34">
        <f>ROUND(INDEX([4]acpsa_table4_Emp_Comp_2019!$C$2:$G$46,MATCH(TRIM($A6),[4]acpsa_table4_Emp_Comp_2019!$B$2:$B$46,0),MATCH(D$2,[4]acpsa_table4_Emp_Comp_2019!$C$1:$G$1,0)),3)</f>
        <v>0.97099999999999997</v>
      </c>
      <c r="E6" s="29">
        <f>ROUND(INDEX([4]acpsa_table4_Emp_Comp_2019!$C$2:$G$46,MATCH(TRIM($A6),[4]acpsa_table4_Emp_Comp_2019!$B$2:$B$46,0),MATCH(E$2,[4]acpsa_table4_Emp_Comp_2019!$C$1:$G$1,0)),0)</f>
        <v>128</v>
      </c>
      <c r="F6" s="29">
        <f>ROUND(INDEX([4]acpsa_table4_Emp_Comp_2019!$C$2:$G$46,MATCH(TRIM($A6),[4]acpsa_table4_Emp_Comp_2019!$B$2:$B$46,0),MATCH(F$2,[4]acpsa_table4_Emp_Comp_2019!$C$1:$G$1,0)),0)</f>
        <v>7495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f>ROUND(INDEX([4]acpsa_table4_Emp_Comp_2019!$C$2:$G$46,MATCH(TRIM($A7),[4]acpsa_table4_Emp_Comp_2019!$B$2:$B$46,0),MATCH(B$2,[4]acpsa_table4_Emp_Comp_2019!$C$1:$G$1,0)),0)</f>
        <v>158</v>
      </c>
      <c r="C7" s="29">
        <f>ROUND(INDEX([4]acpsa_table4_Emp_Comp_2019!$C$2:$G$46,MATCH(TRIM($A7),[4]acpsa_table4_Emp_Comp_2019!$B$2:$B$46,0),MATCH(C$2,[4]acpsa_table4_Emp_Comp_2019!$C$1:$G$1,0)),0)</f>
        <v>8031</v>
      </c>
      <c r="D7" s="34">
        <f>ROUND(INDEX([4]acpsa_table4_Emp_Comp_2019!$C$2:$G$46,MATCH(TRIM($A7),[4]acpsa_table4_Emp_Comp_2019!$B$2:$B$46,0),MATCH(D$2,[4]acpsa_table4_Emp_Comp_2019!$C$1:$G$1,0)),3)</f>
        <v>0.78600000000000003</v>
      </c>
      <c r="E7" s="29">
        <f>ROUND(INDEX([4]acpsa_table4_Emp_Comp_2019!$C$2:$G$46,MATCH(TRIM($A7),[4]acpsa_table4_Emp_Comp_2019!$B$2:$B$46,0),MATCH(E$2,[4]acpsa_table4_Emp_Comp_2019!$C$1:$G$1,0)),0)</f>
        <v>125</v>
      </c>
      <c r="F7" s="29">
        <f>ROUND(INDEX([4]acpsa_table4_Emp_Comp_2019!$C$2:$G$46,MATCH(TRIM($A7),[4]acpsa_table4_Emp_Comp_2019!$B$2:$B$46,0),MATCH(F$2,[4]acpsa_table4_Emp_Comp_2019!$C$1:$G$1,0)),0)</f>
        <v>6313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f>ROUND(INDEX([4]acpsa_table4_Emp_Comp_2019!$C$2:$G$46,MATCH(TRIM($A8),[4]acpsa_table4_Emp_Comp_2019!$B$2:$B$46,0),MATCH(B$2,[4]acpsa_table4_Emp_Comp_2019!$C$1:$G$1,0)),0)</f>
        <v>30</v>
      </c>
      <c r="C8" s="29">
        <f>ROUND(INDEX([4]acpsa_table4_Emp_Comp_2019!$C$2:$G$46,MATCH(TRIM($A8),[4]acpsa_table4_Emp_Comp_2019!$B$2:$B$46,0),MATCH(C$2,[4]acpsa_table4_Emp_Comp_2019!$C$1:$G$1,0)),0)</f>
        <v>3743</v>
      </c>
      <c r="D8" s="34">
        <f>ROUND(INDEX([4]acpsa_table4_Emp_Comp_2019!$C$2:$G$46,MATCH(TRIM($A8),[4]acpsa_table4_Emp_Comp_2019!$B$2:$B$46,0),MATCH(D$2,[4]acpsa_table4_Emp_Comp_2019!$C$1:$G$1,0)),3)</f>
        <v>0.51500000000000001</v>
      </c>
      <c r="E8" s="29">
        <f>ROUND(INDEX([4]acpsa_table4_Emp_Comp_2019!$C$2:$G$46,MATCH(TRIM($A8),[4]acpsa_table4_Emp_Comp_2019!$B$2:$B$46,0),MATCH(E$2,[4]acpsa_table4_Emp_Comp_2019!$C$1:$G$1,0)),0)</f>
        <v>15</v>
      </c>
      <c r="F8" s="29">
        <f>ROUND(INDEX([4]acpsa_table4_Emp_Comp_2019!$C$2:$G$46,MATCH(TRIM($A8),[4]acpsa_table4_Emp_Comp_2019!$B$2:$B$46,0),MATCH(F$2,[4]acpsa_table4_Emp_Comp_2019!$C$1:$G$1,0)),0)</f>
        <v>1928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f>ROUND(INDEX([4]acpsa_table4_Emp_Comp_2019!$C$2:$G$46,MATCH(TRIM($A9),[4]acpsa_table4_Emp_Comp_2019!$B$2:$B$46,0),MATCH(B$2,[4]acpsa_table4_Emp_Comp_2019!$C$1:$G$1,0)),0)</f>
        <v>54</v>
      </c>
      <c r="C9" s="29">
        <f>ROUND(INDEX([4]acpsa_table4_Emp_Comp_2019!$C$2:$G$46,MATCH(TRIM($A9),[4]acpsa_table4_Emp_Comp_2019!$B$2:$B$46,0),MATCH(C$2,[4]acpsa_table4_Emp_Comp_2019!$C$1:$G$1,0)),0)</f>
        <v>11015</v>
      </c>
      <c r="D9" s="34">
        <f>ROUND(INDEX([4]acpsa_table4_Emp_Comp_2019!$C$2:$G$46,MATCH(TRIM($A9),[4]acpsa_table4_Emp_Comp_2019!$B$2:$B$46,0),MATCH(D$2,[4]acpsa_table4_Emp_Comp_2019!$C$1:$G$1,0)),3)</f>
        <v>0.98099999999999998</v>
      </c>
      <c r="E9" s="29">
        <f>ROUND(INDEX([4]acpsa_table4_Emp_Comp_2019!$C$2:$G$46,MATCH(TRIM($A9),[4]acpsa_table4_Emp_Comp_2019!$B$2:$B$46,0),MATCH(E$2,[4]acpsa_table4_Emp_Comp_2019!$C$1:$G$1,0)),0)</f>
        <v>53</v>
      </c>
      <c r="F9" s="29">
        <f>ROUND(INDEX([4]acpsa_table4_Emp_Comp_2019!$C$2:$G$46,MATCH(TRIM($A9),[4]acpsa_table4_Emp_Comp_2019!$B$2:$B$46,0),MATCH(F$2,[4]acpsa_table4_Emp_Comp_2019!$C$1:$G$1,0)),0)</f>
        <v>10810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f>ROUND(INDEX([4]acpsa_table4_Emp_Comp_2019!$C$2:$G$46,MATCH(TRIM($A10),[4]acpsa_table4_Emp_Comp_2019!$B$2:$B$46,0),MATCH(B$2,[4]acpsa_table4_Emp_Comp_2019!$C$1:$G$1,0)),0)</f>
        <v>175</v>
      </c>
      <c r="C10" s="29">
        <f>ROUND(INDEX([4]acpsa_table4_Emp_Comp_2019!$C$2:$G$46,MATCH(TRIM($A10),[4]acpsa_table4_Emp_Comp_2019!$B$2:$B$46,0),MATCH(C$2,[4]acpsa_table4_Emp_Comp_2019!$C$1:$G$1,0)),0)</f>
        <v>7591</v>
      </c>
      <c r="D10" s="34">
        <f>ROUND(INDEX([4]acpsa_table4_Emp_Comp_2019!$C$2:$G$46,MATCH(TRIM($A10),[4]acpsa_table4_Emp_Comp_2019!$B$2:$B$46,0),MATCH(D$2,[4]acpsa_table4_Emp_Comp_2019!$C$1:$G$1,0)),3)</f>
        <v>0.91400000000000003</v>
      </c>
      <c r="E10" s="29">
        <f>ROUND(INDEX([4]acpsa_table4_Emp_Comp_2019!$C$2:$G$46,MATCH(TRIM($A10),[4]acpsa_table4_Emp_Comp_2019!$B$2:$B$46,0),MATCH(E$2,[4]acpsa_table4_Emp_Comp_2019!$C$1:$G$1,0)),0)</f>
        <v>160</v>
      </c>
      <c r="F10" s="29">
        <f>ROUND(INDEX([4]acpsa_table4_Emp_Comp_2019!$C$2:$G$46,MATCH(TRIM($A10),[4]acpsa_table4_Emp_Comp_2019!$B$2:$B$46,0),MATCH(F$2,[4]acpsa_table4_Emp_Comp_2019!$C$1:$G$1,0)),0)</f>
        <v>6940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f>ROUND(INDEX([4]acpsa_table4_Emp_Comp_2019!$C$2:$G$46,MATCH(TRIM($A11),[4]acpsa_table4_Emp_Comp_2019!$B$2:$B$46,0),MATCH(B$2,[4]acpsa_table4_Emp_Comp_2019!$C$1:$G$1,0)),0)</f>
        <v>2016</v>
      </c>
      <c r="C11" s="29">
        <f>ROUND(INDEX([4]acpsa_table4_Emp_Comp_2019!$C$2:$G$46,MATCH(TRIM($A11),[4]acpsa_table4_Emp_Comp_2019!$B$2:$B$46,0),MATCH(C$2,[4]acpsa_table4_Emp_Comp_2019!$C$1:$G$1,0)),0)</f>
        <v>226897</v>
      </c>
      <c r="D11" s="34"/>
      <c r="E11" s="29">
        <f>ROUND(INDEX([4]acpsa_table4_Emp_Comp_2019!$C$2:$G$46,MATCH(TRIM($A11),[4]acpsa_table4_Emp_Comp_2019!$B$2:$B$46,0),MATCH(E$2,[4]acpsa_table4_Emp_Comp_2019!$C$1:$G$1,0)),0)</f>
        <v>604</v>
      </c>
      <c r="F11" s="29">
        <f>ROUND(INDEX([4]acpsa_table4_Emp_Comp_2019!$C$2:$G$46,MATCH(TRIM($A11),[4]acpsa_table4_Emp_Comp_2019!$B$2:$B$46,0),MATCH(F$2,[4]acpsa_table4_Emp_Comp_2019!$C$1:$G$1,0)),0)</f>
        <v>54751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f>ROUND(INDEX([4]acpsa_table4_Emp_Comp_2019!$C$2:$G$46,MATCH(TRIM($A12),[4]acpsa_table4_Emp_Comp_2019!$B$2:$B$46,0),MATCH(B$2,[4]acpsa_table4_Emp_Comp_2019!$C$1:$G$1,0)),0)</f>
        <v>486</v>
      </c>
      <c r="C12" s="29">
        <f>ROUND(INDEX([4]acpsa_table4_Emp_Comp_2019!$C$2:$G$46,MATCH(TRIM($A12),[4]acpsa_table4_Emp_Comp_2019!$B$2:$B$46,0),MATCH(C$2,[4]acpsa_table4_Emp_Comp_2019!$C$1:$G$1,0)),0)</f>
        <v>47248</v>
      </c>
      <c r="D12" s="34">
        <f>ROUND(INDEX([4]acpsa_table4_Emp_Comp_2019!$C$2:$G$46,MATCH(TRIM($A12),[4]acpsa_table4_Emp_Comp_2019!$B$2:$B$46,0),MATCH(D$2,[4]acpsa_table4_Emp_Comp_2019!$C$1:$G$1,0)),3)</f>
        <v>0.42799999999999999</v>
      </c>
      <c r="E12" s="29">
        <f>ROUND(INDEX([4]acpsa_table4_Emp_Comp_2019!$C$2:$G$46,MATCH(TRIM($A12),[4]acpsa_table4_Emp_Comp_2019!$B$2:$B$46,0),MATCH(E$2,[4]acpsa_table4_Emp_Comp_2019!$C$1:$G$1,0)),0)</f>
        <v>208</v>
      </c>
      <c r="F12" s="29">
        <f>ROUND(INDEX([4]acpsa_table4_Emp_Comp_2019!$C$2:$G$46,MATCH(TRIM($A12),[4]acpsa_table4_Emp_Comp_2019!$B$2:$B$46,0),MATCH(F$2,[4]acpsa_table4_Emp_Comp_2019!$C$1:$G$1,0)),0)</f>
        <v>20219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f>ROUND(INDEX([4]acpsa_table4_Emp_Comp_2019!$C$2:$G$46,MATCH(TRIM($A13),[4]acpsa_table4_Emp_Comp_2019!$B$2:$B$46,0),MATCH(B$2,[4]acpsa_table4_Emp_Comp_2019!$C$1:$G$1,0)),0)</f>
        <v>197</v>
      </c>
      <c r="C13" s="29">
        <f>ROUND(INDEX([4]acpsa_table4_Emp_Comp_2019!$C$2:$G$46,MATCH(TRIM($A13),[4]acpsa_table4_Emp_Comp_2019!$B$2:$B$46,0),MATCH(C$2,[4]acpsa_table4_Emp_Comp_2019!$C$1:$G$1,0)),0)</f>
        <v>20938</v>
      </c>
      <c r="D13" s="34">
        <f>ROUND(INDEX([4]acpsa_table4_Emp_Comp_2019!$C$2:$G$46,MATCH(TRIM($A13),[4]acpsa_table4_Emp_Comp_2019!$B$2:$B$46,0),MATCH(D$2,[4]acpsa_table4_Emp_Comp_2019!$C$1:$G$1,0)),3)</f>
        <v>0.73599999999999999</v>
      </c>
      <c r="E13" s="29">
        <f>ROUND(INDEX([4]acpsa_table4_Emp_Comp_2019!$C$2:$G$46,MATCH(TRIM($A13),[4]acpsa_table4_Emp_Comp_2019!$B$2:$B$46,0),MATCH(E$2,[4]acpsa_table4_Emp_Comp_2019!$C$1:$G$1,0)),0)</f>
        <v>145</v>
      </c>
      <c r="F13" s="29">
        <f>ROUND(INDEX([4]acpsa_table4_Emp_Comp_2019!$C$2:$G$46,MATCH(TRIM($A13),[4]acpsa_table4_Emp_Comp_2019!$B$2:$B$46,0),MATCH(F$2,[4]acpsa_table4_Emp_Comp_2019!$C$1:$G$1,0)),0)</f>
        <v>15418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f>ROUND(INDEX([4]acpsa_table4_Emp_Comp_2019!$C$2:$G$46,MATCH(TRIM($A14),[4]acpsa_table4_Emp_Comp_2019!$B$2:$B$46,0),MATCH(B$2,[4]acpsa_table4_Emp_Comp_2019!$C$1:$G$1,0)),0)</f>
        <v>34</v>
      </c>
      <c r="C14" s="29">
        <f>ROUND(INDEX([4]acpsa_table4_Emp_Comp_2019!$C$2:$G$46,MATCH(TRIM($A14),[4]acpsa_table4_Emp_Comp_2019!$B$2:$B$46,0),MATCH(C$2,[4]acpsa_table4_Emp_Comp_2019!$C$1:$G$1,0)),0)</f>
        <v>2323</v>
      </c>
      <c r="D14" s="34">
        <f>ROUND(INDEX([4]acpsa_table4_Emp_Comp_2019!$C$2:$G$46,MATCH(TRIM($A14),[4]acpsa_table4_Emp_Comp_2019!$B$2:$B$46,0),MATCH(D$2,[4]acpsa_table4_Emp_Comp_2019!$C$1:$G$1,0)),3)</f>
        <v>0.93400000000000005</v>
      </c>
      <c r="E14" s="29">
        <f>ROUND(INDEX([4]acpsa_table4_Emp_Comp_2019!$C$2:$G$46,MATCH(TRIM($A14),[4]acpsa_table4_Emp_Comp_2019!$B$2:$B$46,0),MATCH(E$2,[4]acpsa_table4_Emp_Comp_2019!$C$1:$G$1,0)),0)</f>
        <v>32</v>
      </c>
      <c r="F14" s="29">
        <f>ROUND(INDEX([4]acpsa_table4_Emp_Comp_2019!$C$2:$G$46,MATCH(TRIM($A14),[4]acpsa_table4_Emp_Comp_2019!$B$2:$B$46,0),MATCH(F$2,[4]acpsa_table4_Emp_Comp_2019!$C$1:$G$1,0)),0)</f>
        <v>2170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f>ROUND(INDEX([4]acpsa_table4_Emp_Comp_2019!$C$2:$G$46,MATCH(TRIM($A15),[4]acpsa_table4_Emp_Comp_2019!$B$2:$B$46,0),MATCH(B$2,[4]acpsa_table4_Emp_Comp_2019!$C$1:$G$1,0)),0)</f>
        <v>48</v>
      </c>
      <c r="C15" s="29">
        <f>ROUND(INDEX([4]acpsa_table4_Emp_Comp_2019!$C$2:$G$46,MATCH(TRIM($A15),[4]acpsa_table4_Emp_Comp_2019!$B$2:$B$46,0),MATCH(C$2,[4]acpsa_table4_Emp_Comp_2019!$C$1:$G$1,0)),0)</f>
        <v>3738</v>
      </c>
      <c r="D15" s="34">
        <f>ROUND(INDEX([4]acpsa_table4_Emp_Comp_2019!$C$2:$G$46,MATCH(TRIM($A15),[4]acpsa_table4_Emp_Comp_2019!$B$2:$B$46,0),MATCH(D$2,[4]acpsa_table4_Emp_Comp_2019!$C$1:$G$1,0)),3)</f>
        <v>0.99399999999999999</v>
      </c>
      <c r="E15" s="29">
        <f>ROUND(INDEX([4]acpsa_table4_Emp_Comp_2019!$C$2:$G$46,MATCH(TRIM($A15),[4]acpsa_table4_Emp_Comp_2019!$B$2:$B$46,0),MATCH(E$2,[4]acpsa_table4_Emp_Comp_2019!$C$1:$G$1,0)),0)</f>
        <v>48</v>
      </c>
      <c r="F15" s="29">
        <f>ROUND(INDEX([4]acpsa_table4_Emp_Comp_2019!$C$2:$G$46,MATCH(TRIM($A15),[4]acpsa_table4_Emp_Comp_2019!$B$2:$B$46,0),MATCH(F$2,[4]acpsa_table4_Emp_Comp_2019!$C$1:$G$1,0)),0)</f>
        <v>3714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f>ROUND(INDEX([4]acpsa_table4_Emp_Comp_2019!$C$2:$G$46,MATCH(TRIM($A16),[4]acpsa_table4_Emp_Comp_2019!$B$2:$B$46,0),MATCH(B$2,[4]acpsa_table4_Emp_Comp_2019!$C$1:$G$1,0)),0)</f>
        <v>19</v>
      </c>
      <c r="C16" s="29">
        <f>ROUND(INDEX([4]acpsa_table4_Emp_Comp_2019!$C$2:$G$46,MATCH(TRIM($A16),[4]acpsa_table4_Emp_Comp_2019!$B$2:$B$46,0),MATCH(C$2,[4]acpsa_table4_Emp_Comp_2019!$C$1:$G$1,0)),0)</f>
        <v>2320</v>
      </c>
      <c r="D16" s="34">
        <f>ROUND(INDEX([4]acpsa_table4_Emp_Comp_2019!$C$2:$G$46,MATCH(TRIM($A16),[4]acpsa_table4_Emp_Comp_2019!$B$2:$B$46,0),MATCH(D$2,[4]acpsa_table4_Emp_Comp_2019!$C$1:$G$1,0)),3)</f>
        <v>0.99099999999999999</v>
      </c>
      <c r="E16" s="29">
        <f>ROUND(INDEX([4]acpsa_table4_Emp_Comp_2019!$C$2:$G$46,MATCH(TRIM($A16),[4]acpsa_table4_Emp_Comp_2019!$B$2:$B$46,0),MATCH(E$2,[4]acpsa_table4_Emp_Comp_2019!$C$1:$G$1,0)),0)</f>
        <v>19</v>
      </c>
      <c r="F16" s="29">
        <f>ROUND(INDEX([4]acpsa_table4_Emp_Comp_2019!$C$2:$G$46,MATCH(TRIM($A16),[4]acpsa_table4_Emp_Comp_2019!$B$2:$B$46,0),MATCH(F$2,[4]acpsa_table4_Emp_Comp_2019!$C$1:$G$1,0)),0)</f>
        <v>2300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f>ROUND(INDEX([4]acpsa_table4_Emp_Comp_2019!$C$2:$G$46,MATCH(TRIM($A17),[4]acpsa_table4_Emp_Comp_2019!$B$2:$B$46,0),MATCH(B$2,[4]acpsa_table4_Emp_Comp_2019!$C$1:$G$1,0)),0)</f>
        <v>61</v>
      </c>
      <c r="C17" s="29">
        <f>ROUND(INDEX([4]acpsa_table4_Emp_Comp_2019!$C$2:$G$46,MATCH(TRIM($A17),[4]acpsa_table4_Emp_Comp_2019!$B$2:$B$46,0),MATCH(C$2,[4]acpsa_table4_Emp_Comp_2019!$C$1:$G$1,0)),0)</f>
        <v>4867</v>
      </c>
      <c r="D17" s="34">
        <f>ROUND(INDEX([4]acpsa_table4_Emp_Comp_2019!$C$2:$G$46,MATCH(TRIM($A17),[4]acpsa_table4_Emp_Comp_2019!$B$2:$B$46,0),MATCH(D$2,[4]acpsa_table4_Emp_Comp_2019!$C$1:$G$1,0)),3)</f>
        <v>0.98499999999999999</v>
      </c>
      <c r="E17" s="29">
        <f>ROUND(INDEX([4]acpsa_table4_Emp_Comp_2019!$C$2:$G$46,MATCH(TRIM($A17),[4]acpsa_table4_Emp_Comp_2019!$B$2:$B$46,0),MATCH(E$2,[4]acpsa_table4_Emp_Comp_2019!$C$1:$G$1,0)),0)</f>
        <v>60</v>
      </c>
      <c r="F17" s="29">
        <f>ROUND(INDEX([4]acpsa_table4_Emp_Comp_2019!$C$2:$G$46,MATCH(TRIM($A17),[4]acpsa_table4_Emp_Comp_2019!$B$2:$B$46,0),MATCH(F$2,[4]acpsa_table4_Emp_Comp_2019!$C$1:$G$1,0)),0)</f>
        <v>4792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f>ROUND(INDEX([4]acpsa_table4_Emp_Comp_2019!$C$2:$G$46,MATCH(TRIM($A18),[4]acpsa_table4_Emp_Comp_2019!$B$2:$B$46,0),MATCH(B$2,[4]acpsa_table4_Emp_Comp_2019!$C$1:$G$1,0)),0)</f>
        <v>1088</v>
      </c>
      <c r="C18" s="29">
        <f>ROUND(INDEX([4]acpsa_table4_Emp_Comp_2019!$C$2:$G$46,MATCH(TRIM($A18),[4]acpsa_table4_Emp_Comp_2019!$B$2:$B$46,0),MATCH(C$2,[4]acpsa_table4_Emp_Comp_2019!$C$1:$G$1,0)),0)</f>
        <v>140968</v>
      </c>
      <c r="D18" s="34">
        <f>ROUND(INDEX([4]acpsa_table4_Emp_Comp_2019!$C$2:$G$46,MATCH(TRIM($A18),[4]acpsa_table4_Emp_Comp_2019!$B$2:$B$46,0),MATCH(D$2,[4]acpsa_table4_Emp_Comp_2019!$C$1:$G$1,0)),3)</f>
        <v>1.6E-2</v>
      </c>
      <c r="E18" s="29">
        <f>ROUND(INDEX([4]acpsa_table4_Emp_Comp_2019!$C$2:$G$46,MATCH(TRIM($A18),[4]acpsa_table4_Emp_Comp_2019!$B$2:$B$46,0),MATCH(E$2,[4]acpsa_table4_Emp_Comp_2019!$C$1:$G$1,0)),0)</f>
        <v>17</v>
      </c>
      <c r="F18" s="29">
        <f>ROUND(INDEX([4]acpsa_table4_Emp_Comp_2019!$C$2:$G$46,MATCH(TRIM($A18),[4]acpsa_table4_Emp_Comp_2019!$B$2:$B$46,0),MATCH(F$2,[4]acpsa_table4_Emp_Comp_2019!$C$1:$G$1,0)),0)</f>
        <v>2229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f>ROUND(INDEX([4]acpsa_table4_Emp_Comp_2019!$C$2:$G$46,MATCH(TRIM($A19),[4]acpsa_table4_Emp_Comp_2019!$B$2:$B$46,0),MATCH(B$2,[4]acpsa_table4_Emp_Comp_2019!$C$1:$G$1,0)),0)</f>
        <v>64</v>
      </c>
      <c r="C19" s="29">
        <f>ROUND(INDEX([4]acpsa_table4_Emp_Comp_2019!$C$2:$G$46,MATCH(TRIM($A19),[4]acpsa_table4_Emp_Comp_2019!$B$2:$B$46,0),MATCH(C$2,[4]acpsa_table4_Emp_Comp_2019!$C$1:$G$1,0)),0)</f>
        <v>3019</v>
      </c>
      <c r="D19" s="34">
        <f>ROUND(INDEX([4]acpsa_table4_Emp_Comp_2019!$C$2:$G$46,MATCH(TRIM($A19),[4]acpsa_table4_Emp_Comp_2019!$B$2:$B$46,0),MATCH(D$2,[4]acpsa_table4_Emp_Comp_2019!$C$1:$G$1,0)),3)</f>
        <v>0.98699999999999999</v>
      </c>
      <c r="E19" s="29">
        <f>ROUND(INDEX([4]acpsa_table4_Emp_Comp_2019!$C$2:$G$46,MATCH(TRIM($A19),[4]acpsa_table4_Emp_Comp_2019!$B$2:$B$46,0),MATCH(E$2,[4]acpsa_table4_Emp_Comp_2019!$C$1:$G$1,0)),0)</f>
        <v>64</v>
      </c>
      <c r="F19" s="29">
        <f>ROUND(INDEX([4]acpsa_table4_Emp_Comp_2019!$C$2:$G$46,MATCH(TRIM($A19),[4]acpsa_table4_Emp_Comp_2019!$B$2:$B$46,0),MATCH(F$2,[4]acpsa_table4_Emp_Comp_2019!$C$1:$G$1,0)),0)</f>
        <v>2981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f>ROUND(INDEX([4]acpsa_table4_Emp_Comp_2019!$C$2:$G$46,MATCH(TRIM($A20),[4]acpsa_table4_Emp_Comp_2019!$B$2:$B$46,0),MATCH(B$2,[4]acpsa_table4_Emp_Comp_2019!$C$1:$G$1,0)),0)</f>
        <v>17</v>
      </c>
      <c r="C20" s="29">
        <f>ROUND(INDEX([4]acpsa_table4_Emp_Comp_2019!$C$2:$G$46,MATCH(TRIM($A20),[4]acpsa_table4_Emp_Comp_2019!$B$2:$B$46,0),MATCH(C$2,[4]acpsa_table4_Emp_Comp_2019!$C$1:$G$1,0)),0)</f>
        <v>1477</v>
      </c>
      <c r="D20" s="34">
        <f>ROUND(INDEX([4]acpsa_table4_Emp_Comp_2019!$C$2:$G$46,MATCH(TRIM($A20),[4]acpsa_table4_Emp_Comp_2019!$B$2:$B$46,0),MATCH(D$2,[4]acpsa_table4_Emp_Comp_2019!$C$1:$G$1,0)),3)</f>
        <v>0.629</v>
      </c>
      <c r="E20" s="29">
        <f>ROUND(INDEX([4]acpsa_table4_Emp_Comp_2019!$C$2:$G$46,MATCH(TRIM($A20),[4]acpsa_table4_Emp_Comp_2019!$B$2:$B$46,0),MATCH(E$2,[4]acpsa_table4_Emp_Comp_2019!$C$1:$G$1,0)),0)</f>
        <v>10</v>
      </c>
      <c r="F20" s="29">
        <f>ROUND(INDEX([4]acpsa_table4_Emp_Comp_2019!$C$2:$G$46,MATCH(TRIM($A20),[4]acpsa_table4_Emp_Comp_2019!$B$2:$B$46,0),MATCH(F$2,[4]acpsa_table4_Emp_Comp_2019!$C$1:$G$1,0)),0)</f>
        <v>929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f>ROUND(INDEX([4]acpsa_table4_Emp_Comp_2019!$C$2:$G$46,MATCH(TRIM($A21),[4]acpsa_table4_Emp_Comp_2019!$B$2:$B$46,0),MATCH(B$2,[4]acpsa_table4_Emp_Comp_2019!$C$1:$G$1,0)),0)</f>
        <v>345</v>
      </c>
      <c r="C21" s="29">
        <f>ROUND(INDEX([4]acpsa_table4_Emp_Comp_2019!$C$2:$G$46,MATCH(TRIM($A21),[4]acpsa_table4_Emp_Comp_2019!$B$2:$B$46,0),MATCH(C$2,[4]acpsa_table4_Emp_Comp_2019!$C$1:$G$1,0)),0)</f>
        <v>8017</v>
      </c>
      <c r="D21" s="34">
        <f>ROUND(INDEX([4]acpsa_table4_Emp_Comp_2019!$C$2:$G$46,MATCH(TRIM($A21),[4]acpsa_table4_Emp_Comp_2019!$B$2:$B$46,0),MATCH(D$2,[4]acpsa_table4_Emp_Comp_2019!$C$1:$G$1,0)),3)</f>
        <v>0.41399999999999998</v>
      </c>
      <c r="E21" s="29">
        <f>ROUND(INDEX([4]acpsa_table4_Emp_Comp_2019!$C$2:$G$46,MATCH(TRIM($A21),[4]acpsa_table4_Emp_Comp_2019!$B$2:$B$46,0),MATCH(E$2,[4]acpsa_table4_Emp_Comp_2019!$C$1:$G$1,0)),0)</f>
        <v>143</v>
      </c>
      <c r="F21" s="29">
        <f>ROUND(INDEX([4]acpsa_table4_Emp_Comp_2019!$C$2:$G$46,MATCH(TRIM($A21),[4]acpsa_table4_Emp_Comp_2019!$B$2:$B$46,0),MATCH(F$2,[4]acpsa_table4_Emp_Comp_2019!$C$1:$G$1,0)),0)</f>
        <v>3321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f>ROUND(INDEX([4]acpsa_table4_Emp_Comp_2019!$C$2:$G$46,MATCH(TRIM($A22),[4]acpsa_table4_Emp_Comp_2019!$B$2:$B$46,0),MATCH(B$2,[4]acpsa_table4_Emp_Comp_2019!$C$1:$G$1,0)),0)</f>
        <v>2741</v>
      </c>
      <c r="C22" s="29">
        <f>ROUND(INDEX([4]acpsa_table4_Emp_Comp_2019!$C$2:$G$46,MATCH(TRIM($A22),[4]acpsa_table4_Emp_Comp_2019!$B$2:$B$46,0),MATCH(C$2,[4]acpsa_table4_Emp_Comp_2019!$C$1:$G$1,0)),0)</f>
        <v>169719</v>
      </c>
      <c r="D22" s="34">
        <f>ROUND(INDEX([4]acpsa_table4_Emp_Comp_2019!$C$2:$G$46,MATCH(TRIM($A22),[4]acpsa_table4_Emp_Comp_2019!$B$2:$B$46,0),MATCH(D$2,[4]acpsa_table4_Emp_Comp_2019!$C$1:$G$1,0)),3)</f>
        <v>2.7E-2</v>
      </c>
      <c r="E22" s="29">
        <f>ROUND(INDEX([4]acpsa_table4_Emp_Comp_2019!$C$2:$G$46,MATCH(TRIM($A22),[4]acpsa_table4_Emp_Comp_2019!$B$2:$B$46,0),MATCH(E$2,[4]acpsa_table4_Emp_Comp_2019!$C$1:$G$1,0)),0)</f>
        <v>74</v>
      </c>
      <c r="F22" s="29">
        <f>ROUND(INDEX([4]acpsa_table4_Emp_Comp_2019!$C$2:$G$46,MATCH(TRIM($A22),[4]acpsa_table4_Emp_Comp_2019!$B$2:$B$46,0),MATCH(F$2,[4]acpsa_table4_Emp_Comp_2019!$C$1:$G$1,0)),0)</f>
        <v>4565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f>ROUND(INDEX([4]acpsa_table4_Emp_Comp_2019!$C$2:$G$46,MATCH(TRIM($A23),[4]acpsa_table4_Emp_Comp_2019!$B$2:$B$46,0),MATCH(B$2,[4]acpsa_table4_Emp_Comp_2019!$C$1:$G$1,0)),0)</f>
        <v>45199</v>
      </c>
      <c r="C23" s="32">
        <f>ROUND(INDEX([4]acpsa_table4_Emp_Comp_2019!$C$2:$G$46,MATCH(TRIM($A23),[4]acpsa_table4_Emp_Comp_2019!$B$2:$B$46,0),MATCH(C$2,[4]acpsa_table4_Emp_Comp_2019!$C$1:$G$1,0)),0)</f>
        <v>3182223</v>
      </c>
      <c r="D23" s="59"/>
      <c r="E23" s="32">
        <f>ROUND(INDEX([4]acpsa_table4_Emp_Comp_2019!$C$2:$G$46,MATCH(TRIM($A23),[4]acpsa_table4_Emp_Comp_2019!$B$2:$B$46,0),MATCH(E$2,[4]acpsa_table4_Emp_Comp_2019!$C$1:$G$1,0)),0)</f>
        <v>3705</v>
      </c>
      <c r="F23" s="32">
        <f>ROUND(INDEX([4]acpsa_table4_Emp_Comp_2019!$C$2:$G$46,MATCH(TRIM($A23),[4]acpsa_table4_Emp_Comp_2019!$B$2:$B$46,0),MATCH(F$2,[4]acpsa_table4_Emp_Comp_2019!$C$1:$G$1,0)),0)</f>
        <v>349343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f>ROUND(INDEX([4]acpsa_table4_Emp_Comp_2019!$C$2:$G$46,MATCH(TRIM($A24),[4]acpsa_table4_Emp_Comp_2019!$B$2:$B$46,0),MATCH(B$2,[4]acpsa_table4_Emp_Comp_2019!$C$1:$G$1,0)),0)</f>
        <v>15913</v>
      </c>
      <c r="C24" s="29">
        <f>ROUND(INDEX([4]acpsa_table4_Emp_Comp_2019!$C$2:$G$46,MATCH(TRIM($A24),[4]acpsa_table4_Emp_Comp_2019!$B$2:$B$46,0),MATCH(C$2,[4]acpsa_table4_Emp_Comp_2019!$C$1:$G$1,0)),0)</f>
        <v>1238299</v>
      </c>
      <c r="D24" s="34"/>
      <c r="E24" s="29">
        <f>ROUND(INDEX([4]acpsa_table4_Emp_Comp_2019!$C$2:$G$46,MATCH(TRIM($A24),[4]acpsa_table4_Emp_Comp_2019!$B$2:$B$46,0),MATCH(E$2,[4]acpsa_table4_Emp_Comp_2019!$C$1:$G$1,0)),0)</f>
        <v>1275</v>
      </c>
      <c r="F24" s="29">
        <f>ROUND(INDEX([4]acpsa_table4_Emp_Comp_2019!$C$2:$G$46,MATCH(TRIM($A24),[4]acpsa_table4_Emp_Comp_2019!$B$2:$B$46,0),MATCH(F$2,[4]acpsa_table4_Emp_Comp_2019!$C$1:$G$1,0)),0)</f>
        <v>99407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f>ROUND(INDEX([4]acpsa_table4_Emp_Comp_2019!$C$2:$G$46,MATCH(TRIM($A25),[4]acpsa_table4_Emp_Comp_2019!$B$2:$B$46,0),MATCH(B$2,[4]acpsa_table4_Emp_Comp_2019!$C$1:$G$1,0)),0)</f>
        <v>88</v>
      </c>
      <c r="C25" s="29">
        <f>ROUND(INDEX([4]acpsa_table4_Emp_Comp_2019!$C$2:$G$46,MATCH(TRIM($A25),[4]acpsa_table4_Emp_Comp_2019!$B$2:$B$46,0),MATCH(C$2,[4]acpsa_table4_Emp_Comp_2019!$C$1:$G$1,0)),0)</f>
        <v>6302</v>
      </c>
      <c r="D25" s="34">
        <f>ROUND(INDEX([4]acpsa_table4_Emp_Comp_2019!$C$2:$G$46,MATCH(TRIM($A25),[4]acpsa_table4_Emp_Comp_2019!$B$2:$B$46,0),MATCH(D$2,[4]acpsa_table4_Emp_Comp_2019!$C$1:$G$1,0)),3)</f>
        <v>0.246</v>
      </c>
      <c r="E25" s="29">
        <f>ROUND(INDEX([4]acpsa_table4_Emp_Comp_2019!$C$2:$G$46,MATCH(TRIM($A25),[4]acpsa_table4_Emp_Comp_2019!$B$2:$B$46,0),MATCH(E$2,[4]acpsa_table4_Emp_Comp_2019!$C$1:$G$1,0)),0)</f>
        <v>22</v>
      </c>
      <c r="F25" s="29">
        <f>ROUND(INDEX([4]acpsa_table4_Emp_Comp_2019!$C$2:$G$46,MATCH(TRIM($A25),[4]acpsa_table4_Emp_Comp_2019!$B$2:$B$46,0),MATCH(F$2,[4]acpsa_table4_Emp_Comp_2019!$C$1:$G$1,0)),0)</f>
        <v>1549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f>ROUND(INDEX([4]acpsa_table4_Emp_Comp_2019!$C$2:$G$46,MATCH(TRIM($A26),[4]acpsa_table4_Emp_Comp_2019!$B$2:$B$46,0),MATCH(B$2,[4]acpsa_table4_Emp_Comp_2019!$C$1:$G$1,0)),0)</f>
        <v>235</v>
      </c>
      <c r="C26" s="29">
        <f>ROUND(INDEX([4]acpsa_table4_Emp_Comp_2019!$C$2:$G$46,MATCH(TRIM($A26),[4]acpsa_table4_Emp_Comp_2019!$B$2:$B$46,0),MATCH(C$2,[4]acpsa_table4_Emp_Comp_2019!$C$1:$G$1,0)),0)</f>
        <v>16749</v>
      </c>
      <c r="D26" s="34">
        <f>ROUND(INDEX([4]acpsa_table4_Emp_Comp_2019!$C$2:$G$46,MATCH(TRIM($A26),[4]acpsa_table4_Emp_Comp_2019!$B$2:$B$46,0),MATCH(D$2,[4]acpsa_table4_Emp_Comp_2019!$C$1:$G$1,0)),3)</f>
        <v>3.7999999999999999E-2</v>
      </c>
      <c r="E26" s="29">
        <f>ROUND(INDEX([4]acpsa_table4_Emp_Comp_2019!$C$2:$G$46,MATCH(TRIM($A26),[4]acpsa_table4_Emp_Comp_2019!$B$2:$B$46,0),MATCH(E$2,[4]acpsa_table4_Emp_Comp_2019!$C$1:$G$1,0)),0)</f>
        <v>9</v>
      </c>
      <c r="F26" s="29">
        <f>ROUND(INDEX([4]acpsa_table4_Emp_Comp_2019!$C$2:$G$46,MATCH(TRIM($A26),[4]acpsa_table4_Emp_Comp_2019!$B$2:$B$46,0),MATCH(F$2,[4]acpsa_table4_Emp_Comp_2019!$C$1:$G$1,0)),0)</f>
        <v>640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f>ROUND(INDEX([4]acpsa_table4_Emp_Comp_2019!$C$2:$G$46,MATCH(TRIM($A27),[4]acpsa_table4_Emp_Comp_2019!$B$2:$B$46,0),MATCH(B$2,[4]acpsa_table4_Emp_Comp_2019!$C$1:$G$1,0)),0)</f>
        <v>705</v>
      </c>
      <c r="C27" s="29">
        <f>ROUND(INDEX([4]acpsa_table4_Emp_Comp_2019!$C$2:$G$46,MATCH(TRIM($A27),[4]acpsa_table4_Emp_Comp_2019!$B$2:$B$46,0),MATCH(C$2,[4]acpsa_table4_Emp_Comp_2019!$C$1:$G$1,0)),0)</f>
        <v>50398</v>
      </c>
      <c r="D27" s="34">
        <f>ROUND(INDEX([4]acpsa_table4_Emp_Comp_2019!$C$2:$G$46,MATCH(TRIM($A27),[4]acpsa_table4_Emp_Comp_2019!$B$2:$B$46,0),MATCH(D$2,[4]acpsa_table4_Emp_Comp_2019!$C$1:$G$1,0)),3)</f>
        <v>1.4E-2</v>
      </c>
      <c r="E27" s="29">
        <f>ROUND(INDEX([4]acpsa_table4_Emp_Comp_2019!$C$2:$G$46,MATCH(TRIM($A27),[4]acpsa_table4_Emp_Comp_2019!$B$2:$B$46,0),MATCH(E$2,[4]acpsa_table4_Emp_Comp_2019!$C$1:$G$1,0)),0)</f>
        <v>10</v>
      </c>
      <c r="F27" s="29">
        <f>ROUND(INDEX([4]acpsa_table4_Emp_Comp_2019!$C$2:$G$46,MATCH(TRIM($A27),[4]acpsa_table4_Emp_Comp_2019!$B$2:$B$46,0),MATCH(F$2,[4]acpsa_table4_Emp_Comp_2019!$C$1:$G$1,0)),0)</f>
        <v>706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f>ROUND(INDEX([4]acpsa_table4_Emp_Comp_2019!$C$2:$G$46,MATCH(TRIM($A28),[4]acpsa_table4_Emp_Comp_2019!$B$2:$B$46,0),MATCH(B$2,[4]acpsa_table4_Emp_Comp_2019!$C$1:$G$1,0)),0)</f>
        <v>14664</v>
      </c>
      <c r="C28" s="29">
        <f>ROUND(INDEX([4]acpsa_table4_Emp_Comp_2019!$C$2:$G$46,MATCH(TRIM($A28),[4]acpsa_table4_Emp_Comp_2019!$B$2:$B$46,0),MATCH(C$2,[4]acpsa_table4_Emp_Comp_2019!$C$1:$G$1,0)),0)</f>
        <v>1146025</v>
      </c>
      <c r="D28" s="34">
        <f>ROUND(INDEX([4]acpsa_table4_Emp_Comp_2019!$C$2:$G$46,MATCH(TRIM($A28),[4]acpsa_table4_Emp_Comp_2019!$B$2:$B$46,0),MATCH(D$2,[4]acpsa_table4_Emp_Comp_2019!$C$1:$G$1,0)),3)</f>
        <v>8.4000000000000005E-2</v>
      </c>
      <c r="E28" s="29">
        <f>ROUND(INDEX([4]acpsa_table4_Emp_Comp_2019!$C$2:$G$46,MATCH(TRIM($A28),[4]acpsa_table4_Emp_Comp_2019!$B$2:$B$46,0),MATCH(E$2,[4]acpsa_table4_Emp_Comp_2019!$C$1:$G$1,0)),0)</f>
        <v>1228</v>
      </c>
      <c r="F28" s="29">
        <f>ROUND(INDEX([4]acpsa_table4_Emp_Comp_2019!$C$2:$G$46,MATCH(TRIM($A28),[4]acpsa_table4_Emp_Comp_2019!$B$2:$B$46,0),MATCH(F$2,[4]acpsa_table4_Emp_Comp_2019!$C$1:$G$1,0)),0)</f>
        <v>96005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f>ROUND(INDEX([4]acpsa_table4_Emp_Comp_2019!$C$2:$G$46,MATCH(TRIM($A29),[4]acpsa_table4_Emp_Comp_2019!$B$2:$B$46,0),MATCH(B$2,[4]acpsa_table4_Emp_Comp_2019!$C$1:$G$1,0)),0)</f>
        <v>220</v>
      </c>
      <c r="C29" s="29">
        <f>ROUND(INDEX([4]acpsa_table4_Emp_Comp_2019!$C$2:$G$46,MATCH(TRIM($A29),[4]acpsa_table4_Emp_Comp_2019!$B$2:$B$46,0),MATCH(C$2,[4]acpsa_table4_Emp_Comp_2019!$C$1:$G$1,0)),0)</f>
        <v>18824</v>
      </c>
      <c r="D29" s="34">
        <f>ROUND(INDEX([4]acpsa_table4_Emp_Comp_2019!$C$2:$G$46,MATCH(TRIM($A29),[4]acpsa_table4_Emp_Comp_2019!$B$2:$B$46,0),MATCH(D$2,[4]acpsa_table4_Emp_Comp_2019!$C$1:$G$1,0)),3)</f>
        <v>2.7E-2</v>
      </c>
      <c r="E29" s="29">
        <f>ROUND(INDEX([4]acpsa_table4_Emp_Comp_2019!$C$2:$G$46,MATCH(TRIM($A29),[4]acpsa_table4_Emp_Comp_2019!$B$2:$B$46,0),MATCH(E$2,[4]acpsa_table4_Emp_Comp_2019!$C$1:$G$1,0)),0)</f>
        <v>6</v>
      </c>
      <c r="F29" s="29">
        <f>ROUND(INDEX([4]acpsa_table4_Emp_Comp_2019!$C$2:$G$46,MATCH(TRIM($A29),[4]acpsa_table4_Emp_Comp_2019!$B$2:$B$46,0),MATCH(F$2,[4]acpsa_table4_Emp_Comp_2019!$C$1:$G$1,0)),0)</f>
        <v>508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f>ROUND(INDEX([4]acpsa_table4_Emp_Comp_2019!$C$2:$G$46,MATCH(TRIM($A30),[4]acpsa_table4_Emp_Comp_2019!$B$2:$B$46,0),MATCH(B$2,[4]acpsa_table4_Emp_Comp_2019!$C$1:$G$1,0)),0)</f>
        <v>2372</v>
      </c>
      <c r="C30" s="29">
        <f>ROUND(INDEX([4]acpsa_table4_Emp_Comp_2019!$C$2:$G$46,MATCH(TRIM($A30),[4]acpsa_table4_Emp_Comp_2019!$B$2:$B$46,0),MATCH(C$2,[4]acpsa_table4_Emp_Comp_2019!$C$1:$G$1,0)),0)</f>
        <v>317352</v>
      </c>
      <c r="D30" s="34"/>
      <c r="E30" s="29">
        <f>ROUND(INDEX([4]acpsa_table4_Emp_Comp_2019!$C$2:$G$46,MATCH(TRIM($A30),[4]acpsa_table4_Emp_Comp_2019!$B$2:$B$46,0),MATCH(E$2,[4]acpsa_table4_Emp_Comp_2019!$C$1:$G$1,0)),0)</f>
        <v>1329</v>
      </c>
      <c r="F30" s="29">
        <f>ROUND(INDEX([4]acpsa_table4_Emp_Comp_2019!$C$2:$G$46,MATCH(TRIM($A30),[4]acpsa_table4_Emp_Comp_2019!$B$2:$B$46,0),MATCH(F$2,[4]acpsa_table4_Emp_Comp_2019!$C$1:$G$1,0)),0)</f>
        <v>182726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f>ROUND(INDEX([4]acpsa_table4_Emp_Comp_2019!$C$2:$G$46,MATCH(TRIM($A31),[4]acpsa_table4_Emp_Comp_2019!$B$2:$B$46,0),MATCH(B$2,[4]acpsa_table4_Emp_Comp_2019!$C$1:$G$1,0)),0)</f>
        <v>922</v>
      </c>
      <c r="C31" s="29">
        <f>ROUND(INDEX([4]acpsa_table4_Emp_Comp_2019!$C$2:$G$46,MATCH(TRIM($A31),[4]acpsa_table4_Emp_Comp_2019!$B$2:$B$46,0),MATCH(C$2,[4]acpsa_table4_Emp_Comp_2019!$C$1:$G$1,0)),0)</f>
        <v>118963</v>
      </c>
      <c r="D31" s="34">
        <f>ROUND(INDEX([4]acpsa_table4_Emp_Comp_2019!$C$2:$G$46,MATCH(TRIM($A31),[4]acpsa_table4_Emp_Comp_2019!$B$2:$B$46,0),MATCH(D$2,[4]acpsa_table4_Emp_Comp_2019!$C$1:$G$1,0)),3)</f>
        <v>0.34399999999999997</v>
      </c>
      <c r="E31" s="29">
        <f>ROUND(INDEX([4]acpsa_table4_Emp_Comp_2019!$C$2:$G$46,MATCH(TRIM($A31),[4]acpsa_table4_Emp_Comp_2019!$B$2:$B$46,0),MATCH(E$2,[4]acpsa_table4_Emp_Comp_2019!$C$1:$G$1,0)),0)</f>
        <v>317</v>
      </c>
      <c r="F31" s="29">
        <f>ROUND(INDEX([4]acpsa_table4_Emp_Comp_2019!$C$2:$G$46,MATCH(TRIM($A31),[4]acpsa_table4_Emp_Comp_2019!$B$2:$B$46,0),MATCH(F$2,[4]acpsa_table4_Emp_Comp_2019!$C$1:$G$1,0)),0)</f>
        <v>40943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f>ROUND(INDEX([4]acpsa_table4_Emp_Comp_2019!$C$2:$G$46,MATCH(TRIM($A32),[4]acpsa_table4_Emp_Comp_2019!$B$2:$B$46,0),MATCH(B$2,[4]acpsa_table4_Emp_Comp_2019!$C$1:$G$1,0)),0)</f>
        <v>418</v>
      </c>
      <c r="C32" s="29">
        <f>ROUND(INDEX([4]acpsa_table4_Emp_Comp_2019!$C$2:$G$46,MATCH(TRIM($A32),[4]acpsa_table4_Emp_Comp_2019!$B$2:$B$46,0),MATCH(C$2,[4]acpsa_table4_Emp_Comp_2019!$C$1:$G$1,0)),0)</f>
        <v>36774</v>
      </c>
      <c r="D32" s="34">
        <f>ROUND(INDEX([4]acpsa_table4_Emp_Comp_2019!$C$2:$G$46,MATCH(TRIM($A32),[4]acpsa_table4_Emp_Comp_2019!$B$2:$B$46,0),MATCH(D$2,[4]acpsa_table4_Emp_Comp_2019!$C$1:$G$1,0)),3)</f>
        <v>0.98099999999999998</v>
      </c>
      <c r="E32" s="29">
        <f>ROUND(INDEX([4]acpsa_table4_Emp_Comp_2019!$C$2:$G$46,MATCH(TRIM($A32),[4]acpsa_table4_Emp_Comp_2019!$B$2:$B$46,0),MATCH(E$2,[4]acpsa_table4_Emp_Comp_2019!$C$1:$G$1,0)),0)</f>
        <v>410</v>
      </c>
      <c r="F32" s="29">
        <f>ROUND(INDEX([4]acpsa_table4_Emp_Comp_2019!$C$2:$G$46,MATCH(TRIM($A32),[4]acpsa_table4_Emp_Comp_2019!$B$2:$B$46,0),MATCH(F$2,[4]acpsa_table4_Emp_Comp_2019!$C$1:$G$1,0)),0)</f>
        <v>36064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f>ROUND(INDEX([4]acpsa_table4_Emp_Comp_2019!$C$2:$G$46,MATCH(TRIM($A33),[4]acpsa_table4_Emp_Comp_2019!$B$2:$B$46,0),MATCH(B$2,[4]acpsa_table4_Emp_Comp_2019!$C$1:$G$1,0)),0)</f>
        <v>19</v>
      </c>
      <c r="C33" s="29">
        <f>ROUND(INDEX([4]acpsa_table4_Emp_Comp_2019!$C$2:$G$46,MATCH(TRIM($A33),[4]acpsa_table4_Emp_Comp_2019!$B$2:$B$46,0),MATCH(C$2,[4]acpsa_table4_Emp_Comp_2019!$C$1:$G$1,0)),0)</f>
        <v>2435</v>
      </c>
      <c r="D33" s="34">
        <f>ROUND(INDEX([4]acpsa_table4_Emp_Comp_2019!$C$2:$G$46,MATCH(TRIM($A33),[4]acpsa_table4_Emp_Comp_2019!$B$2:$B$46,0),MATCH(D$2,[4]acpsa_table4_Emp_Comp_2019!$C$1:$G$1,0)),3)</f>
        <v>0.99199999999999999</v>
      </c>
      <c r="E33" s="29">
        <f>ROUND(INDEX([4]acpsa_table4_Emp_Comp_2019!$C$2:$G$46,MATCH(TRIM($A33),[4]acpsa_table4_Emp_Comp_2019!$B$2:$B$46,0),MATCH(E$2,[4]acpsa_table4_Emp_Comp_2019!$C$1:$G$1,0)),0)</f>
        <v>19</v>
      </c>
      <c r="F33" s="29">
        <f>ROUND(INDEX([4]acpsa_table4_Emp_Comp_2019!$C$2:$G$46,MATCH(TRIM($A33),[4]acpsa_table4_Emp_Comp_2019!$B$2:$B$46,0),MATCH(F$2,[4]acpsa_table4_Emp_Comp_2019!$C$1:$G$1,0)),0)</f>
        <v>2415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f>ROUND(INDEX([4]acpsa_table4_Emp_Comp_2019!$C$2:$G$46,MATCH(TRIM($A34),[4]acpsa_table4_Emp_Comp_2019!$B$2:$B$46,0),MATCH(B$2,[4]acpsa_table4_Emp_Comp_2019!$C$1:$G$1,0)),0)</f>
        <v>785</v>
      </c>
      <c r="C34" s="29">
        <f>ROUND(INDEX([4]acpsa_table4_Emp_Comp_2019!$C$2:$G$46,MATCH(TRIM($A34),[4]acpsa_table4_Emp_Comp_2019!$B$2:$B$46,0),MATCH(C$2,[4]acpsa_table4_Emp_Comp_2019!$C$1:$G$1,0)),0)</f>
        <v>89894</v>
      </c>
      <c r="D34" s="34">
        <f>ROUND(INDEX([4]acpsa_table4_Emp_Comp_2019!$C$2:$G$46,MATCH(TRIM($A34),[4]acpsa_table4_Emp_Comp_2019!$B$2:$B$46,0),MATCH(D$2,[4]acpsa_table4_Emp_Comp_2019!$C$1:$G$1,0)),3)</f>
        <v>0.498</v>
      </c>
      <c r="E34" s="29">
        <f>ROUND(INDEX([4]acpsa_table4_Emp_Comp_2019!$C$2:$G$46,MATCH(TRIM($A34),[4]acpsa_table4_Emp_Comp_2019!$B$2:$B$46,0),MATCH(E$2,[4]acpsa_table4_Emp_Comp_2019!$C$1:$G$1,0)),0)</f>
        <v>391</v>
      </c>
      <c r="F34" s="29">
        <f>ROUND(INDEX([4]acpsa_table4_Emp_Comp_2019!$C$2:$G$46,MATCH(TRIM($A34),[4]acpsa_table4_Emp_Comp_2019!$B$2:$B$46,0),MATCH(F$2,[4]acpsa_table4_Emp_Comp_2019!$C$1:$G$1,0)),0)</f>
        <v>44747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f>ROUND(INDEX([4]acpsa_table4_Emp_Comp_2019!$C$2:$G$46,MATCH(TRIM($A35),[4]acpsa_table4_Emp_Comp_2019!$B$2:$B$46,0),MATCH(B$2,[4]acpsa_table4_Emp_Comp_2019!$C$1:$G$1,0)),0)</f>
        <v>228</v>
      </c>
      <c r="C35" s="29">
        <f>ROUND(INDEX([4]acpsa_table4_Emp_Comp_2019!$C$2:$G$46,MATCH(TRIM($A35),[4]acpsa_table4_Emp_Comp_2019!$B$2:$B$46,0),MATCH(C$2,[4]acpsa_table4_Emp_Comp_2019!$C$1:$G$1,0)),0)</f>
        <v>69286</v>
      </c>
      <c r="D35" s="34">
        <f>ROUND(INDEX([4]acpsa_table4_Emp_Comp_2019!$C$2:$G$46,MATCH(TRIM($A35),[4]acpsa_table4_Emp_Comp_2019!$B$2:$B$46,0),MATCH(D$2,[4]acpsa_table4_Emp_Comp_2019!$C$1:$G$1,0)),3)</f>
        <v>0.84499999999999997</v>
      </c>
      <c r="E35" s="29">
        <f>ROUND(INDEX([4]acpsa_table4_Emp_Comp_2019!$C$2:$G$46,MATCH(TRIM($A35),[4]acpsa_table4_Emp_Comp_2019!$B$2:$B$46,0),MATCH(E$2,[4]acpsa_table4_Emp_Comp_2019!$C$1:$G$1,0)),0)</f>
        <v>192</v>
      </c>
      <c r="F35" s="29">
        <f>ROUND(INDEX([4]acpsa_table4_Emp_Comp_2019!$C$2:$G$46,MATCH(TRIM($A35),[4]acpsa_table4_Emp_Comp_2019!$B$2:$B$46,0),MATCH(F$2,[4]acpsa_table4_Emp_Comp_2019!$C$1:$G$1,0)),0)</f>
        <v>58557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f>ROUND(INDEX([4]acpsa_table4_Emp_Comp_2019!$C$2:$G$46,MATCH(TRIM($A36),[4]acpsa_table4_Emp_Comp_2019!$B$2:$B$46,0),MATCH(B$2,[4]acpsa_table4_Emp_Comp_2019!$C$1:$G$1,0)),0)</f>
        <v>963</v>
      </c>
      <c r="C36" s="29">
        <f>ROUND(INDEX([4]acpsa_table4_Emp_Comp_2019!$C$2:$G$46,MATCH(TRIM($A36),[4]acpsa_table4_Emp_Comp_2019!$B$2:$B$46,0),MATCH(C$2,[4]acpsa_table4_Emp_Comp_2019!$C$1:$G$1,0)),0)</f>
        <v>61251</v>
      </c>
      <c r="D36" s="34"/>
      <c r="E36" s="29">
        <f>ROUND(INDEX([4]acpsa_table4_Emp_Comp_2019!$C$2:$G$46,MATCH(TRIM($A36),[4]acpsa_table4_Emp_Comp_2019!$B$2:$B$46,0),MATCH(E$2,[4]acpsa_table4_Emp_Comp_2019!$C$1:$G$1,0)),0)</f>
        <v>167</v>
      </c>
      <c r="F36" s="29">
        <f>ROUND(INDEX([4]acpsa_table4_Emp_Comp_2019!$C$2:$G$46,MATCH(TRIM($A36),[4]acpsa_table4_Emp_Comp_2019!$B$2:$B$46,0),MATCH(F$2,[4]acpsa_table4_Emp_Comp_2019!$C$1:$G$1,0)),0)</f>
        <v>10986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f>ROUND(INDEX([4]acpsa_table4_Emp_Comp_2019!$C$2:$G$46,MATCH(TRIM($A37),[4]acpsa_table4_Emp_Comp_2019!$B$2:$B$46,0),MATCH(B$2,[4]acpsa_table4_Emp_Comp_2019!$C$1:$G$1,0)),0)</f>
        <v>23</v>
      </c>
      <c r="C37" s="29">
        <f>ROUND(INDEX([4]acpsa_table4_Emp_Comp_2019!$C$2:$G$46,MATCH(TRIM($A37),[4]acpsa_table4_Emp_Comp_2019!$B$2:$B$46,0),MATCH(C$2,[4]acpsa_table4_Emp_Comp_2019!$C$1:$G$1,0)),0)</f>
        <v>1888</v>
      </c>
      <c r="D37" s="34">
        <f>ROUND(INDEX([4]acpsa_table4_Emp_Comp_2019!$C$2:$G$46,MATCH(TRIM($A37),[4]acpsa_table4_Emp_Comp_2019!$B$2:$B$46,0),MATCH(D$2,[4]acpsa_table4_Emp_Comp_2019!$C$1:$G$1,0)),3)</f>
        <v>0.91</v>
      </c>
      <c r="E37" s="29">
        <f>ROUND(INDEX([4]acpsa_table4_Emp_Comp_2019!$C$2:$G$46,MATCH(TRIM($A37),[4]acpsa_table4_Emp_Comp_2019!$B$2:$B$46,0),MATCH(E$2,[4]acpsa_table4_Emp_Comp_2019!$C$1:$G$1,0)),0)</f>
        <v>21</v>
      </c>
      <c r="F37" s="29">
        <f>ROUND(INDEX([4]acpsa_table4_Emp_Comp_2019!$C$2:$G$46,MATCH(TRIM($A37),[4]acpsa_table4_Emp_Comp_2019!$B$2:$B$46,0),MATCH(F$2,[4]acpsa_table4_Emp_Comp_2019!$C$1:$G$1,0)),0)</f>
        <v>1718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f>ROUND(INDEX([4]acpsa_table4_Emp_Comp_2019!$C$2:$G$46,MATCH(TRIM($A38),[4]acpsa_table4_Emp_Comp_2019!$B$2:$B$46,0),MATCH(B$2,[4]acpsa_table4_Emp_Comp_2019!$C$1:$G$1,0)),0)</f>
        <v>425</v>
      </c>
      <c r="C38" s="29">
        <f>ROUND(INDEX([4]acpsa_table4_Emp_Comp_2019!$C$2:$G$46,MATCH(TRIM($A38),[4]acpsa_table4_Emp_Comp_2019!$B$2:$B$46,0),MATCH(C$2,[4]acpsa_table4_Emp_Comp_2019!$C$1:$G$1,0)),0)</f>
        <v>26643</v>
      </c>
      <c r="D38" s="34">
        <f>ROUND(INDEX([4]acpsa_table4_Emp_Comp_2019!$C$2:$G$46,MATCH(TRIM($A38),[4]acpsa_table4_Emp_Comp_2019!$B$2:$B$46,0),MATCH(D$2,[4]acpsa_table4_Emp_Comp_2019!$C$1:$G$1,0)),3)</f>
        <v>0.14799999999999999</v>
      </c>
      <c r="E38" s="29">
        <f>ROUND(INDEX([4]acpsa_table4_Emp_Comp_2019!$C$2:$G$46,MATCH(TRIM($A38),[4]acpsa_table4_Emp_Comp_2019!$B$2:$B$46,0),MATCH(E$2,[4]acpsa_table4_Emp_Comp_2019!$C$1:$G$1,0)),0)</f>
        <v>63</v>
      </c>
      <c r="F38" s="29">
        <f>ROUND(INDEX([4]acpsa_table4_Emp_Comp_2019!$C$2:$G$46,MATCH(TRIM($A38),[4]acpsa_table4_Emp_Comp_2019!$B$2:$B$46,0),MATCH(F$2,[4]acpsa_table4_Emp_Comp_2019!$C$1:$G$1,0)),0)</f>
        <v>3938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f>ROUND(INDEX([4]acpsa_table4_Emp_Comp_2019!$C$2:$G$46,MATCH(TRIM($A39),[4]acpsa_table4_Emp_Comp_2019!$B$2:$B$46,0),MATCH(B$2,[4]acpsa_table4_Emp_Comp_2019!$C$1:$G$1,0)),0)</f>
        <v>11</v>
      </c>
      <c r="C39" s="29">
        <f>ROUND(INDEX([4]acpsa_table4_Emp_Comp_2019!$C$2:$G$46,MATCH(TRIM($A39),[4]acpsa_table4_Emp_Comp_2019!$B$2:$B$46,0),MATCH(C$2,[4]acpsa_table4_Emp_Comp_2019!$C$1:$G$1,0)),0)</f>
        <v>768</v>
      </c>
      <c r="D39" s="34">
        <f>ROUND(INDEX([4]acpsa_table4_Emp_Comp_2019!$C$2:$G$46,MATCH(TRIM($A39),[4]acpsa_table4_Emp_Comp_2019!$B$2:$B$46,0),MATCH(D$2,[4]acpsa_table4_Emp_Comp_2019!$C$1:$G$1,0)),3)</f>
        <v>0.91800000000000004</v>
      </c>
      <c r="E39" s="29">
        <f>ROUND(INDEX([4]acpsa_table4_Emp_Comp_2019!$C$2:$G$46,MATCH(TRIM($A39),[4]acpsa_table4_Emp_Comp_2019!$B$2:$B$46,0),MATCH(E$2,[4]acpsa_table4_Emp_Comp_2019!$C$1:$G$1,0)),0)</f>
        <v>10</v>
      </c>
      <c r="F39" s="29">
        <f>ROUND(INDEX([4]acpsa_table4_Emp_Comp_2019!$C$2:$G$46,MATCH(TRIM($A39),[4]acpsa_table4_Emp_Comp_2019!$B$2:$B$46,0),MATCH(F$2,[4]acpsa_table4_Emp_Comp_2019!$C$1:$G$1,0)),0)</f>
        <v>705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f>ROUND(INDEX([4]acpsa_table4_Emp_Comp_2019!$C$2:$G$46,MATCH(TRIM($A40),[4]acpsa_table4_Emp_Comp_2019!$B$2:$B$46,0),MATCH(B$2,[4]acpsa_table4_Emp_Comp_2019!$C$1:$G$1,0)),0)</f>
        <v>278</v>
      </c>
      <c r="C40" s="29">
        <f>ROUND(INDEX([4]acpsa_table4_Emp_Comp_2019!$C$2:$G$46,MATCH(TRIM($A40),[4]acpsa_table4_Emp_Comp_2019!$B$2:$B$46,0),MATCH(C$2,[4]acpsa_table4_Emp_Comp_2019!$C$1:$G$1,0)),0)</f>
        <v>17690</v>
      </c>
      <c r="D40" s="34">
        <f>ROUND(INDEX([4]acpsa_table4_Emp_Comp_2019!$C$2:$G$46,MATCH(TRIM($A40),[4]acpsa_table4_Emp_Comp_2019!$B$2:$B$46,0),MATCH(D$2,[4]acpsa_table4_Emp_Comp_2019!$C$1:$G$1,0)),3)</f>
        <v>0.14599999999999999</v>
      </c>
      <c r="E40" s="29">
        <f>ROUND(INDEX([4]acpsa_table4_Emp_Comp_2019!$C$2:$G$46,MATCH(TRIM($A40),[4]acpsa_table4_Emp_Comp_2019!$B$2:$B$46,0),MATCH(E$2,[4]acpsa_table4_Emp_Comp_2019!$C$1:$G$1,0)),0)</f>
        <v>41</v>
      </c>
      <c r="F40" s="29">
        <f>ROUND(INDEX([4]acpsa_table4_Emp_Comp_2019!$C$2:$G$46,MATCH(TRIM($A40),[4]acpsa_table4_Emp_Comp_2019!$B$2:$B$46,0),MATCH(F$2,[4]acpsa_table4_Emp_Comp_2019!$C$1:$G$1,0)),0)</f>
        <v>2591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f>ROUND(INDEX([4]acpsa_table4_Emp_Comp_2019!$C$2:$G$46,MATCH(TRIM($A41),[4]acpsa_table4_Emp_Comp_2019!$B$2:$B$46,0),MATCH(B$2,[4]acpsa_table4_Emp_Comp_2019!$C$1:$G$1,0)),0)</f>
        <v>226</v>
      </c>
      <c r="C41" s="29">
        <f>ROUND(INDEX([4]acpsa_table4_Emp_Comp_2019!$C$2:$G$46,MATCH(TRIM($A41),[4]acpsa_table4_Emp_Comp_2019!$B$2:$B$46,0),MATCH(C$2,[4]acpsa_table4_Emp_Comp_2019!$C$1:$G$1,0)),0)</f>
        <v>14262</v>
      </c>
      <c r="D41" s="34">
        <f>ROUND(INDEX([4]acpsa_table4_Emp_Comp_2019!$C$2:$G$46,MATCH(TRIM($A41),[4]acpsa_table4_Emp_Comp_2019!$B$2:$B$46,0),MATCH(D$2,[4]acpsa_table4_Emp_Comp_2019!$C$1:$G$1,0)),3)</f>
        <v>0.14299999999999999</v>
      </c>
      <c r="E41" s="29">
        <f>ROUND(INDEX([4]acpsa_table4_Emp_Comp_2019!$C$2:$G$46,MATCH(TRIM($A41),[4]acpsa_table4_Emp_Comp_2019!$B$2:$B$46,0),MATCH(E$2,[4]acpsa_table4_Emp_Comp_2019!$C$1:$G$1,0)),0)</f>
        <v>32</v>
      </c>
      <c r="F41" s="29">
        <f>ROUND(INDEX([4]acpsa_table4_Emp_Comp_2019!$C$2:$G$46,MATCH(TRIM($A41),[4]acpsa_table4_Emp_Comp_2019!$B$2:$B$46,0),MATCH(F$2,[4]acpsa_table4_Emp_Comp_2019!$C$1:$G$1,0)),0)</f>
        <v>2035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f>ROUND(INDEX([4]acpsa_table4_Emp_Comp_2019!$C$2:$G$46,MATCH(TRIM($A42),[4]acpsa_table4_Emp_Comp_2019!$B$2:$B$46,0),MATCH(B$2,[4]acpsa_table4_Emp_Comp_2019!$C$1:$G$1,0)),0)</f>
        <v>625</v>
      </c>
      <c r="C42" s="29">
        <f>ROUND(INDEX([4]acpsa_table4_Emp_Comp_2019!$C$2:$G$46,MATCH(TRIM($A42),[4]acpsa_table4_Emp_Comp_2019!$B$2:$B$46,0),MATCH(C$2,[4]acpsa_table4_Emp_Comp_2019!$C$1:$G$1,0)),0)</f>
        <v>55244</v>
      </c>
      <c r="D42" s="34">
        <f>ROUND(INDEX([4]acpsa_table4_Emp_Comp_2019!$C$2:$G$46,MATCH(TRIM($A42),[4]acpsa_table4_Emp_Comp_2019!$B$2:$B$46,0),MATCH(D$2,[4]acpsa_table4_Emp_Comp_2019!$C$1:$G$1,0)),3)</f>
        <v>0.218</v>
      </c>
      <c r="E42" s="29">
        <f>ROUND(INDEX([4]acpsa_table4_Emp_Comp_2019!$C$2:$G$46,MATCH(TRIM($A42),[4]acpsa_table4_Emp_Comp_2019!$B$2:$B$46,0),MATCH(E$2,[4]acpsa_table4_Emp_Comp_2019!$C$1:$G$1,0)),0)</f>
        <v>137</v>
      </c>
      <c r="F42" s="29">
        <f>ROUND(INDEX([4]acpsa_table4_Emp_Comp_2019!$C$2:$G$46,MATCH(TRIM($A42),[4]acpsa_table4_Emp_Comp_2019!$B$2:$B$46,0),MATCH(F$2,[4]acpsa_table4_Emp_Comp_2019!$C$1:$G$1,0)),0)</f>
        <v>12067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f>ROUND(INDEX([4]acpsa_table4_Emp_Comp_2019!$C$2:$G$46,MATCH(TRIM($A43),[4]acpsa_table4_Emp_Comp_2019!$B$2:$B$46,0),MATCH(B$2,[4]acpsa_table4_Emp_Comp_2019!$C$1:$G$1,0)),0)</f>
        <v>106023</v>
      </c>
      <c r="C43" s="32">
        <f>ROUND(INDEX([4]acpsa_table4_Emp_Comp_2019!$C$2:$G$46,MATCH(TRIM($A43),[4]acpsa_table4_Emp_Comp_2019!$B$2:$B$46,0),MATCH(C$2,[4]acpsa_table4_Emp_Comp_2019!$C$1:$G$1,0)),0)</f>
        <v>7834824</v>
      </c>
      <c r="D43" s="59"/>
      <c r="E43" s="32">
        <f>ROUND(INDEX([4]acpsa_table4_Emp_Comp_2019!$C$2:$G$46,MATCH(TRIM($A43),[4]acpsa_table4_Emp_Comp_2019!$B$2:$B$46,0),MATCH(E$2,[4]acpsa_table4_Emp_Comp_2019!$C$1:$G$1,0)),0)</f>
        <v>159</v>
      </c>
      <c r="F43" s="32">
        <f>ROUND(INDEX([4]acpsa_table4_Emp_Comp_2019!$C$2:$G$46,MATCH(TRIM($A43),[4]acpsa_table4_Emp_Comp_2019!$B$2:$B$46,0),MATCH(F$2,[4]acpsa_table4_Emp_Comp_2019!$C$1:$G$1,0)),0)</f>
        <v>11732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f>ROUND(INDEX([4]acpsa_table4_Emp_Comp_2019!$C$2:$G$46,MATCH(TRIM($A44),[4]acpsa_table4_Emp_Comp_2019!$B$2:$B$46,0),MATCH(B$2,[4]acpsa_table4_Emp_Comp_2019!$C$1:$G$1,0)),0)</f>
        <v>9574</v>
      </c>
      <c r="C44" s="29">
        <f>ROUND(INDEX([4]acpsa_table4_Emp_Comp_2019!$C$2:$G$46,MATCH(TRIM($A44),[4]acpsa_table4_Emp_Comp_2019!$B$2:$B$46,0),MATCH(C$2,[4]acpsa_table4_Emp_Comp_2019!$C$1:$G$1,0)),0)</f>
        <v>858141</v>
      </c>
      <c r="D44" s="34">
        <f>ROUND(INDEX([4]acpsa_table4_Emp_Comp_2019!$C$2:$G$46,MATCH(TRIM($A44),[4]acpsa_table4_Emp_Comp_2019!$B$2:$B$46,0),MATCH(D$2,[4]acpsa_table4_Emp_Comp_2019!$C$1:$G$1,0)),3)</f>
        <v>2.4E-2</v>
      </c>
      <c r="E44" s="29">
        <f>ROUND(INDEX([4]acpsa_table4_Emp_Comp_2019!$C$2:$G$46,MATCH(TRIM($A44),[4]acpsa_table4_Emp_Comp_2019!$B$2:$B$46,0),MATCH(E$2,[4]acpsa_table4_Emp_Comp_2019!$C$1:$G$1,0)),0)</f>
        <v>232</v>
      </c>
      <c r="F44" s="29">
        <f>ROUND(INDEX([4]acpsa_table4_Emp_Comp_2019!$C$2:$G$46,MATCH(TRIM($A44),[4]acpsa_table4_Emp_Comp_2019!$B$2:$B$46,0),MATCH(F$2,[4]acpsa_table4_Emp_Comp_2019!$C$1:$G$1,0)),0)</f>
        <v>20755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f>ROUND(INDEX([4]acpsa_table4_Emp_Comp_2019!$C$2:$G$46,MATCH(TRIM($A45),[4]acpsa_table4_Emp_Comp_2019!$B$2:$B$46,0),MATCH(B$2,[4]acpsa_table4_Emp_Comp_2019!$C$1:$G$1,0)),0)</f>
        <v>15752</v>
      </c>
      <c r="C45" s="29">
        <f>ROUND(INDEX([4]acpsa_table4_Emp_Comp_2019!$C$2:$G$46,MATCH(TRIM($A45),[4]acpsa_table4_Emp_Comp_2019!$B$2:$B$46,0),MATCH(C$2,[4]acpsa_table4_Emp_Comp_2019!$C$1:$G$1,0)),0)</f>
        <v>651935</v>
      </c>
      <c r="D45" s="34">
        <f>ROUND(INDEX([4]acpsa_table4_Emp_Comp_2019!$C$2:$G$46,MATCH(TRIM($A45),[4]acpsa_table4_Emp_Comp_2019!$B$2:$B$46,0),MATCH(D$2,[4]acpsa_table4_Emp_Comp_2019!$C$1:$G$1,0)),3)</f>
        <v>3.5999999999999997E-2</v>
      </c>
      <c r="E45" s="29">
        <f>ROUND(INDEX([4]acpsa_table4_Emp_Comp_2019!$C$2:$G$46,MATCH(TRIM($A45),[4]acpsa_table4_Emp_Comp_2019!$B$2:$B$46,0),MATCH(E$2,[4]acpsa_table4_Emp_Comp_2019!$C$1:$G$1,0)),0)</f>
        <v>565</v>
      </c>
      <c r="F45" s="29">
        <f>ROUND(INDEX([4]acpsa_table4_Emp_Comp_2019!$C$2:$G$46,MATCH(TRIM($A45),[4]acpsa_table4_Emp_Comp_2019!$B$2:$B$46,0),MATCH(F$2,[4]acpsa_table4_Emp_Comp_2019!$C$1:$G$1,0)),0)</f>
        <v>23402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f>ROUND(INDEX([4]acpsa_table4_Emp_Comp_2019!$C$2:$G$46,MATCH(TRIM($A46),[4]acpsa_table4_Emp_Comp_2019!$B$2:$B$46,0),MATCH(B$2,[4]acpsa_table4_Emp_Comp_2019!$C$1:$G$1,0)),0)</f>
        <v>106023</v>
      </c>
      <c r="C46" s="103">
        <f>ROUND(INDEX([4]acpsa_table4_Emp_Comp_2019!$C$2:$G$46,MATCH(TRIM($A46),[4]acpsa_table4_Emp_Comp_2019!$B$2:$B$46,0),MATCH(C$2,[4]acpsa_table4_Emp_Comp_2019!$C$1:$G$1,0)),0)</f>
        <v>7834824</v>
      </c>
      <c r="D46" s="104">
        <f>ROUND(INDEX([4]acpsa_table4_Emp_Comp_2019!$C$2:$G$46,MATCH(TRIM($A46),[4]acpsa_table4_Emp_Comp_2019!$B$2:$B$46,0),MATCH(D$2,[4]acpsa_table4_Emp_Comp_2019!$C$1:$G$1,0)),3)</f>
        <v>1E-3</v>
      </c>
      <c r="E46" s="103">
        <f>ROUND(INDEX([4]acpsa_table4_Emp_Comp_2019!$C$2:$G$46,MATCH(TRIM($A46),[4]acpsa_table4_Emp_Comp_2019!$B$2:$B$46,0),MATCH(E$2,[4]acpsa_table4_Emp_Comp_2019!$C$1:$G$1,0)),0)</f>
        <v>159</v>
      </c>
      <c r="F46" s="103">
        <f>ROUND(INDEX([4]acpsa_table4_Emp_Comp_2019!$C$2:$G$46,MATCH(TRIM($A46),[4]acpsa_table4_Emp_Comp_2019!$B$2:$B$46,0),MATCH(F$2,[4]acpsa_table4_Emp_Comp_2019!$C$1:$G$1,0)),0)</f>
        <v>11732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f>ROUND(INDEX([5]acpsa_table5_Dir_Tot_emp_2019!$C$2:$E$46,MATCH(TRIM($A4),[5]acpsa_table5_Dir_Tot_emp_2019!$B$2:$B$46,0),MATCH(B$3,[5]acpsa_table5_Dir_Tot_emp_2019!$C$1:$E$1,0)),0)</f>
        <v>5165</v>
      </c>
      <c r="C4" s="109"/>
      <c r="D4" s="87">
        <f>ROUND(INDEX([5]acpsa_table5_Dir_Tot_emp_2019!$C$2:$E$46,MATCH(TRIM($A4),[5]acpsa_table5_Dir_Tot_emp_2019!$B$2:$B$46,0),MATCH(D$3,[5]acpsa_table5_Dir_Tot_emp_2019!$C$1:$E$1,0)),0)</f>
        <v>8183</v>
      </c>
    </row>
    <row r="5" spans="1:4" x14ac:dyDescent="0.3">
      <c r="A5" s="37" t="s">
        <v>39</v>
      </c>
      <c r="B5" s="88">
        <f>ROUND(INDEX([5]acpsa_table5_Dir_Tot_emp_2019!$C$2:$E$46,MATCH(TRIM($A5),[5]acpsa_table5_Dir_Tot_emp_2019!$B$2:$B$46,0),MATCH(B$3,[5]acpsa_table5_Dir_Tot_emp_2019!$C$1:$E$1,0)),0)</f>
        <v>1302</v>
      </c>
      <c r="C5" s="110"/>
      <c r="D5" s="89">
        <f>ROUND(INDEX([5]acpsa_table5_Dir_Tot_emp_2019!$C$2:$E$46,MATCH(TRIM($A5),[5]acpsa_table5_Dir_Tot_emp_2019!$B$2:$B$46,0),MATCH(D$3,[5]acpsa_table5_Dir_Tot_emp_2019!$C$1:$E$1,0)),0)</f>
        <v>1887</v>
      </c>
    </row>
    <row r="6" spans="1:4" x14ac:dyDescent="0.3">
      <c r="A6" s="39" t="s">
        <v>3</v>
      </c>
      <c r="B6" s="90">
        <f>ROUND(INDEX([5]acpsa_table5_Dir_Tot_emp_2019!$C$2:$E$46,MATCH(TRIM($A6),[5]acpsa_table5_Dir_Tot_emp_2019!$B$2:$B$46,0),MATCH(B$3,[5]acpsa_table5_Dir_Tot_emp_2019!$C$1:$E$1,0)),0)</f>
        <v>321</v>
      </c>
      <c r="C6" s="111"/>
      <c r="D6" s="91">
        <f>ROUND(INDEX([5]acpsa_table5_Dir_Tot_emp_2019!$C$2:$E$46,MATCH(TRIM($A6),[5]acpsa_table5_Dir_Tot_emp_2019!$B$2:$B$46,0),MATCH(D$3,[5]acpsa_table5_Dir_Tot_emp_2019!$C$1:$E$1,0)),0)</f>
        <v>487</v>
      </c>
    </row>
    <row r="7" spans="1:4" x14ac:dyDescent="0.3">
      <c r="A7" s="41" t="s">
        <v>97</v>
      </c>
      <c r="B7" s="90">
        <f>ROUND(INDEX([5]acpsa_table5_Dir_Tot_emp_2019!$C$2:$E$46,MATCH(TRIM($A7),[5]acpsa_table5_Dir_Tot_emp_2019!$B$2:$B$46,0),MATCH(B$3,[5]acpsa_table5_Dir_Tot_emp_2019!$C$1:$E$1,0)),0)</f>
        <v>128</v>
      </c>
      <c r="C7" s="111">
        <f>ROUND(INDEX([5]acpsa_table5_Dir_Tot_emp_2019!$C$2:$E$46,MATCH(TRIM($A7),[5]acpsa_table5_Dir_Tot_emp_2019!$B$2:$B$46,0),MATCH(C$3,[5]acpsa_table5_Dir_Tot_emp_2019!$C$1:$E$1,0)),3)</f>
        <v>1.419</v>
      </c>
      <c r="D7" s="91">
        <f>ROUND(INDEX([5]acpsa_table5_Dir_Tot_emp_2019!$C$2:$E$46,MATCH(TRIM($A7),[5]acpsa_table5_Dir_Tot_emp_2019!$B$2:$B$46,0),MATCH(D$3,[5]acpsa_table5_Dir_Tot_emp_2019!$C$1:$E$1,0)),0)</f>
        <v>182</v>
      </c>
    </row>
    <row r="8" spans="1:4" x14ac:dyDescent="0.3">
      <c r="A8" s="41" t="s">
        <v>6</v>
      </c>
      <c r="B8" s="90">
        <f>ROUND(INDEX([5]acpsa_table5_Dir_Tot_emp_2019!$C$2:$E$46,MATCH(TRIM($A8),[5]acpsa_table5_Dir_Tot_emp_2019!$B$2:$B$46,0),MATCH(B$3,[5]acpsa_table5_Dir_Tot_emp_2019!$C$1:$E$1,0)),0)</f>
        <v>125</v>
      </c>
      <c r="C8" s="111">
        <f>ROUND(INDEX([5]acpsa_table5_Dir_Tot_emp_2019!$C$2:$E$46,MATCH(TRIM($A8),[5]acpsa_table5_Dir_Tot_emp_2019!$B$2:$B$46,0),MATCH(C$3,[5]acpsa_table5_Dir_Tot_emp_2019!$C$1:$E$1,0)),3)</f>
        <v>1.659</v>
      </c>
      <c r="D8" s="91">
        <f>ROUND(INDEX([5]acpsa_table5_Dir_Tot_emp_2019!$C$2:$E$46,MATCH(TRIM($A8),[5]acpsa_table5_Dir_Tot_emp_2019!$B$2:$B$46,0),MATCH(D$3,[5]acpsa_table5_Dir_Tot_emp_2019!$C$1:$E$1,0)),0)</f>
        <v>207</v>
      </c>
    </row>
    <row r="9" spans="1:4" x14ac:dyDescent="0.3">
      <c r="A9" s="41" t="s">
        <v>5</v>
      </c>
      <c r="B9" s="90">
        <f>ROUND(INDEX([5]acpsa_table5_Dir_Tot_emp_2019!$C$2:$E$46,MATCH(TRIM($A9),[5]acpsa_table5_Dir_Tot_emp_2019!$B$2:$B$46,0),MATCH(B$3,[5]acpsa_table5_Dir_Tot_emp_2019!$C$1:$E$1,0)),0)</f>
        <v>15</v>
      </c>
      <c r="C9" s="111">
        <f>ROUND(INDEX([5]acpsa_table5_Dir_Tot_emp_2019!$C$2:$E$46,MATCH(TRIM($A9),[5]acpsa_table5_Dir_Tot_emp_2019!$B$2:$B$46,0),MATCH(C$3,[5]acpsa_table5_Dir_Tot_emp_2019!$C$1:$E$1,0)),3)</f>
        <v>1.659</v>
      </c>
      <c r="D9" s="91">
        <f>ROUND(INDEX([5]acpsa_table5_Dir_Tot_emp_2019!$C$2:$E$46,MATCH(TRIM($A9),[5]acpsa_table5_Dir_Tot_emp_2019!$B$2:$B$46,0),MATCH(D$3,[5]acpsa_table5_Dir_Tot_emp_2019!$C$1:$E$1,0)),0)</f>
        <v>26</v>
      </c>
    </row>
    <row r="10" spans="1:4" x14ac:dyDescent="0.3">
      <c r="A10" s="41" t="s">
        <v>4</v>
      </c>
      <c r="B10" s="90">
        <f>ROUND(INDEX([5]acpsa_table5_Dir_Tot_emp_2019!$C$2:$E$46,MATCH(TRIM($A10),[5]acpsa_table5_Dir_Tot_emp_2019!$B$2:$B$46,0),MATCH(B$3,[5]acpsa_table5_Dir_Tot_emp_2019!$C$1:$E$1,0)),0)</f>
        <v>53</v>
      </c>
      <c r="C10" s="111">
        <f>ROUND(INDEX([5]acpsa_table5_Dir_Tot_emp_2019!$C$2:$E$46,MATCH(TRIM($A10),[5]acpsa_table5_Dir_Tot_emp_2019!$B$2:$B$46,0),MATCH(C$3,[5]acpsa_table5_Dir_Tot_emp_2019!$C$1:$E$1,0)),3)</f>
        <v>1.3740000000000001</v>
      </c>
      <c r="D10" s="91">
        <f>ROUND(INDEX([5]acpsa_table5_Dir_Tot_emp_2019!$C$2:$E$46,MATCH(TRIM($A10),[5]acpsa_table5_Dir_Tot_emp_2019!$B$2:$B$46,0),MATCH(D$3,[5]acpsa_table5_Dir_Tot_emp_2019!$C$1:$E$1,0)),0)</f>
        <v>73</v>
      </c>
    </row>
    <row r="11" spans="1:4" x14ac:dyDescent="0.3">
      <c r="A11" s="39" t="s">
        <v>7</v>
      </c>
      <c r="B11" s="90">
        <f>ROUND(INDEX([5]acpsa_table5_Dir_Tot_emp_2019!$C$2:$E$46,MATCH(TRIM($A11),[5]acpsa_table5_Dir_Tot_emp_2019!$B$2:$B$46,0),MATCH(B$3,[5]acpsa_table5_Dir_Tot_emp_2019!$C$1:$E$1,0)),0)</f>
        <v>160</v>
      </c>
      <c r="C11" s="111">
        <f>ROUND(INDEX([5]acpsa_table5_Dir_Tot_emp_2019!$C$2:$E$46,MATCH(TRIM($A11),[5]acpsa_table5_Dir_Tot_emp_2019!$B$2:$B$46,0),MATCH(C$3,[5]acpsa_table5_Dir_Tot_emp_2019!$C$1:$E$1,0)),3)</f>
        <v>1.286</v>
      </c>
      <c r="D11" s="91">
        <f>ROUND(INDEX([5]acpsa_table5_Dir_Tot_emp_2019!$C$2:$E$46,MATCH(TRIM($A11),[5]acpsa_table5_Dir_Tot_emp_2019!$B$2:$B$46,0),MATCH(D$3,[5]acpsa_table5_Dir_Tot_emp_2019!$C$1:$E$1,0)),0)</f>
        <v>206</v>
      </c>
    </row>
    <row r="12" spans="1:4" x14ac:dyDescent="0.3">
      <c r="A12" s="39" t="s">
        <v>55</v>
      </c>
      <c r="B12" s="90">
        <f>ROUND(INDEX([5]acpsa_table5_Dir_Tot_emp_2019!$C$2:$E$46,MATCH(TRIM($A12),[5]acpsa_table5_Dir_Tot_emp_2019!$B$2:$B$46,0),MATCH(B$3,[5]acpsa_table5_Dir_Tot_emp_2019!$C$1:$E$1,0)),0)</f>
        <v>604</v>
      </c>
      <c r="C12" s="111"/>
      <c r="D12" s="91">
        <f>ROUND(INDEX([5]acpsa_table5_Dir_Tot_emp_2019!$C$2:$E$46,MATCH(TRIM($A12),[5]acpsa_table5_Dir_Tot_emp_2019!$B$2:$B$46,0),MATCH(D$3,[5]acpsa_table5_Dir_Tot_emp_2019!$C$1:$E$1,0)),0)</f>
        <v>939</v>
      </c>
    </row>
    <row r="13" spans="1:4" x14ac:dyDescent="0.3">
      <c r="A13" s="41" t="s">
        <v>8</v>
      </c>
      <c r="B13" s="90">
        <f>ROUND(INDEX([5]acpsa_table5_Dir_Tot_emp_2019!$C$2:$E$46,MATCH(TRIM($A13),[5]acpsa_table5_Dir_Tot_emp_2019!$B$2:$B$46,0),MATCH(B$3,[5]acpsa_table5_Dir_Tot_emp_2019!$C$1:$E$1,0)),0)</f>
        <v>208</v>
      </c>
      <c r="C13" s="111">
        <f>ROUND(INDEX([5]acpsa_table5_Dir_Tot_emp_2019!$C$2:$E$46,MATCH(TRIM($A13),[5]acpsa_table5_Dir_Tot_emp_2019!$B$2:$B$46,0),MATCH(C$3,[5]acpsa_table5_Dir_Tot_emp_2019!$C$1:$E$1,0)),3)</f>
        <v>1.738</v>
      </c>
      <c r="D13" s="91">
        <f>ROUND(INDEX([5]acpsa_table5_Dir_Tot_emp_2019!$C$2:$E$46,MATCH(TRIM($A13),[5]acpsa_table5_Dir_Tot_emp_2019!$B$2:$B$46,0),MATCH(D$3,[5]acpsa_table5_Dir_Tot_emp_2019!$C$1:$E$1,0)),0)</f>
        <v>362</v>
      </c>
    </row>
    <row r="14" spans="1:4" x14ac:dyDescent="0.3">
      <c r="A14" s="41" t="s">
        <v>9</v>
      </c>
      <c r="B14" s="90">
        <f>ROUND(INDEX([5]acpsa_table5_Dir_Tot_emp_2019!$C$2:$E$46,MATCH(TRIM($A14),[5]acpsa_table5_Dir_Tot_emp_2019!$B$2:$B$46,0),MATCH(B$3,[5]acpsa_table5_Dir_Tot_emp_2019!$C$1:$E$1,0)),0)</f>
        <v>145</v>
      </c>
      <c r="C14" s="111">
        <f>ROUND(INDEX([5]acpsa_table5_Dir_Tot_emp_2019!$C$2:$E$46,MATCH(TRIM($A14),[5]acpsa_table5_Dir_Tot_emp_2019!$B$2:$B$46,0),MATCH(C$3,[5]acpsa_table5_Dir_Tot_emp_2019!$C$1:$E$1,0)),3)</f>
        <v>1.6140000000000001</v>
      </c>
      <c r="D14" s="91">
        <f>ROUND(INDEX([5]acpsa_table5_Dir_Tot_emp_2019!$C$2:$E$46,MATCH(TRIM($A14),[5]acpsa_table5_Dir_Tot_emp_2019!$B$2:$B$46,0),MATCH(D$3,[5]acpsa_table5_Dir_Tot_emp_2019!$C$1:$E$1,0)),0)</f>
        <v>234</v>
      </c>
    </row>
    <row r="15" spans="1:4" x14ac:dyDescent="0.3">
      <c r="A15" s="41" t="s">
        <v>10</v>
      </c>
      <c r="B15" s="90">
        <f>ROUND(INDEX([5]acpsa_table5_Dir_Tot_emp_2019!$C$2:$E$46,MATCH(TRIM($A15),[5]acpsa_table5_Dir_Tot_emp_2019!$B$2:$B$46,0),MATCH(B$3,[5]acpsa_table5_Dir_Tot_emp_2019!$C$1:$E$1,0)),0)</f>
        <v>32</v>
      </c>
      <c r="C15" s="111">
        <f>ROUND(INDEX([5]acpsa_table5_Dir_Tot_emp_2019!$C$2:$E$46,MATCH(TRIM($A15),[5]acpsa_table5_Dir_Tot_emp_2019!$B$2:$B$46,0),MATCH(C$3,[5]acpsa_table5_Dir_Tot_emp_2019!$C$1:$E$1,0)),3)</f>
        <v>1.6140000000000001</v>
      </c>
      <c r="D15" s="91">
        <f>ROUND(INDEX([5]acpsa_table5_Dir_Tot_emp_2019!$C$2:$E$46,MATCH(TRIM($A15),[5]acpsa_table5_Dir_Tot_emp_2019!$B$2:$B$46,0),MATCH(D$3,[5]acpsa_table5_Dir_Tot_emp_2019!$C$1:$E$1,0)),0)</f>
        <v>52</v>
      </c>
    </row>
    <row r="16" spans="1:4" x14ac:dyDescent="0.3">
      <c r="A16" s="41" t="s">
        <v>11</v>
      </c>
      <c r="B16" s="90">
        <f>ROUND(INDEX([5]acpsa_table5_Dir_Tot_emp_2019!$C$2:$E$46,MATCH(TRIM($A16),[5]acpsa_table5_Dir_Tot_emp_2019!$B$2:$B$46,0),MATCH(B$3,[5]acpsa_table5_Dir_Tot_emp_2019!$C$1:$E$1,0)),0)</f>
        <v>48</v>
      </c>
      <c r="C16" s="111">
        <f>ROUND(INDEX([5]acpsa_table5_Dir_Tot_emp_2019!$C$2:$E$46,MATCH(TRIM($A16),[5]acpsa_table5_Dir_Tot_emp_2019!$B$2:$B$46,0),MATCH(C$3,[5]acpsa_table5_Dir_Tot_emp_2019!$C$1:$E$1,0)),3)</f>
        <v>1.32</v>
      </c>
      <c r="D16" s="91">
        <f>ROUND(INDEX([5]acpsa_table5_Dir_Tot_emp_2019!$C$2:$E$46,MATCH(TRIM($A16),[5]acpsa_table5_Dir_Tot_emp_2019!$B$2:$B$46,0),MATCH(D$3,[5]acpsa_table5_Dir_Tot_emp_2019!$C$1:$E$1,0)),0)</f>
        <v>63</v>
      </c>
    </row>
    <row r="17" spans="1:4" x14ac:dyDescent="0.3">
      <c r="A17" s="41" t="s">
        <v>14</v>
      </c>
      <c r="B17" s="90">
        <f>ROUND(INDEX([5]acpsa_table5_Dir_Tot_emp_2019!$C$2:$E$46,MATCH(TRIM($A17),[5]acpsa_table5_Dir_Tot_emp_2019!$B$2:$B$46,0),MATCH(B$3,[5]acpsa_table5_Dir_Tot_emp_2019!$C$1:$E$1,0)),0)</f>
        <v>19</v>
      </c>
      <c r="C17" s="111">
        <f>ROUND(INDEX([5]acpsa_table5_Dir_Tot_emp_2019!$C$2:$E$46,MATCH(TRIM($A17),[5]acpsa_table5_Dir_Tot_emp_2019!$B$2:$B$46,0),MATCH(C$3,[5]acpsa_table5_Dir_Tot_emp_2019!$C$1:$E$1,0)),3)</f>
        <v>1.32</v>
      </c>
      <c r="D17" s="91">
        <f>ROUND(INDEX([5]acpsa_table5_Dir_Tot_emp_2019!$C$2:$E$46,MATCH(TRIM($A17),[5]acpsa_table5_Dir_Tot_emp_2019!$B$2:$B$46,0),MATCH(D$3,[5]acpsa_table5_Dir_Tot_emp_2019!$C$1:$E$1,0)),0)</f>
        <v>25</v>
      </c>
    </row>
    <row r="18" spans="1:4" x14ac:dyDescent="0.3">
      <c r="A18" s="41" t="s">
        <v>12</v>
      </c>
      <c r="B18" s="90">
        <f>ROUND(INDEX([5]acpsa_table5_Dir_Tot_emp_2019!$C$2:$E$46,MATCH(TRIM($A18),[5]acpsa_table5_Dir_Tot_emp_2019!$B$2:$B$46,0),MATCH(B$3,[5]acpsa_table5_Dir_Tot_emp_2019!$C$1:$E$1,0)),0)</f>
        <v>60</v>
      </c>
      <c r="C18" s="111">
        <f>ROUND(INDEX([5]acpsa_table5_Dir_Tot_emp_2019!$C$2:$E$46,MATCH(TRIM($A18),[5]acpsa_table5_Dir_Tot_emp_2019!$B$2:$B$46,0),MATCH(C$3,[5]acpsa_table5_Dir_Tot_emp_2019!$C$1:$E$1,0)),3)</f>
        <v>1.32</v>
      </c>
      <c r="D18" s="91">
        <f>ROUND(INDEX([5]acpsa_table5_Dir_Tot_emp_2019!$C$2:$E$46,MATCH(TRIM($A18),[5]acpsa_table5_Dir_Tot_emp_2019!$B$2:$B$46,0),MATCH(D$3,[5]acpsa_table5_Dir_Tot_emp_2019!$C$1:$E$1,0)),0)</f>
        <v>80</v>
      </c>
    </row>
    <row r="19" spans="1:4" x14ac:dyDescent="0.3">
      <c r="A19" s="41" t="s">
        <v>13</v>
      </c>
      <c r="B19" s="90">
        <f>ROUND(INDEX([5]acpsa_table5_Dir_Tot_emp_2019!$C$2:$E$46,MATCH(TRIM($A19),[5]acpsa_table5_Dir_Tot_emp_2019!$B$2:$B$46,0),MATCH(B$3,[5]acpsa_table5_Dir_Tot_emp_2019!$C$1:$E$1,0)),0)</f>
        <v>17</v>
      </c>
      <c r="C19" s="111">
        <f>ROUND(INDEX([5]acpsa_table5_Dir_Tot_emp_2019!$C$2:$E$46,MATCH(TRIM($A19),[5]acpsa_table5_Dir_Tot_emp_2019!$B$2:$B$46,0),MATCH(C$3,[5]acpsa_table5_Dir_Tot_emp_2019!$C$1:$E$1,0)),3)</f>
        <v>1.6060000000000001</v>
      </c>
      <c r="D19" s="91">
        <f>ROUND(INDEX([5]acpsa_table5_Dir_Tot_emp_2019!$C$2:$E$46,MATCH(TRIM($A19),[5]acpsa_table5_Dir_Tot_emp_2019!$B$2:$B$46,0),MATCH(D$3,[5]acpsa_table5_Dir_Tot_emp_2019!$C$1:$E$1,0)),0)</f>
        <v>28</v>
      </c>
    </row>
    <row r="20" spans="1:4" x14ac:dyDescent="0.3">
      <c r="A20" s="41" t="s">
        <v>16</v>
      </c>
      <c r="B20" s="90">
        <f>ROUND(INDEX([5]acpsa_table5_Dir_Tot_emp_2019!$C$2:$E$46,MATCH(TRIM($A20),[5]acpsa_table5_Dir_Tot_emp_2019!$B$2:$B$46,0),MATCH(B$3,[5]acpsa_table5_Dir_Tot_emp_2019!$C$1:$E$1,0)),0)</f>
        <v>64</v>
      </c>
      <c r="C20" s="111">
        <f>ROUND(INDEX([5]acpsa_table5_Dir_Tot_emp_2019!$C$2:$E$46,MATCH(TRIM($A20),[5]acpsa_table5_Dir_Tot_emp_2019!$B$2:$B$46,0),MATCH(C$3,[5]acpsa_table5_Dir_Tot_emp_2019!$C$1:$E$1,0)),3)</f>
        <v>1.294</v>
      </c>
      <c r="D20" s="91">
        <f>ROUND(INDEX([5]acpsa_table5_Dir_Tot_emp_2019!$C$2:$E$46,MATCH(TRIM($A20),[5]acpsa_table5_Dir_Tot_emp_2019!$B$2:$B$46,0),MATCH(D$3,[5]acpsa_table5_Dir_Tot_emp_2019!$C$1:$E$1,0)),0)</f>
        <v>82</v>
      </c>
    </row>
    <row r="21" spans="1:4" x14ac:dyDescent="0.3">
      <c r="A21" s="41" t="s">
        <v>15</v>
      </c>
      <c r="B21" s="90">
        <f>ROUND(INDEX([5]acpsa_table5_Dir_Tot_emp_2019!$C$2:$E$46,MATCH(TRIM($A21),[5]acpsa_table5_Dir_Tot_emp_2019!$B$2:$B$46,0),MATCH(B$3,[5]acpsa_table5_Dir_Tot_emp_2019!$C$1:$E$1,0)),0)</f>
        <v>10</v>
      </c>
      <c r="C21" s="111">
        <f>ROUND(INDEX([5]acpsa_table5_Dir_Tot_emp_2019!$C$2:$E$46,MATCH(TRIM($A21),[5]acpsa_table5_Dir_Tot_emp_2019!$B$2:$B$46,0),MATCH(C$3,[5]acpsa_table5_Dir_Tot_emp_2019!$C$1:$E$1,0)),3)</f>
        <v>1.32</v>
      </c>
      <c r="D21" s="91">
        <f>ROUND(INDEX([5]acpsa_table5_Dir_Tot_emp_2019!$C$2:$E$46,MATCH(TRIM($A21),[5]acpsa_table5_Dir_Tot_emp_2019!$B$2:$B$46,0),MATCH(D$3,[5]acpsa_table5_Dir_Tot_emp_2019!$C$1:$E$1,0)),0)</f>
        <v>14</v>
      </c>
    </row>
    <row r="22" spans="1:4" x14ac:dyDescent="0.3">
      <c r="A22" s="39" t="s">
        <v>17</v>
      </c>
      <c r="B22" s="90">
        <f>ROUND(INDEX([5]acpsa_table5_Dir_Tot_emp_2019!$C$2:$E$46,MATCH(TRIM($A22),[5]acpsa_table5_Dir_Tot_emp_2019!$B$2:$B$46,0),MATCH(B$3,[5]acpsa_table5_Dir_Tot_emp_2019!$C$1:$E$1,0)),0)</f>
        <v>143</v>
      </c>
      <c r="C22" s="111">
        <f>ROUND(INDEX([5]acpsa_table5_Dir_Tot_emp_2019!$C$2:$E$46,MATCH(TRIM($A22),[5]acpsa_table5_Dir_Tot_emp_2019!$B$2:$B$46,0),MATCH(C$3,[5]acpsa_table5_Dir_Tot_emp_2019!$C$1:$E$1,0)),3)</f>
        <v>1.198</v>
      </c>
      <c r="D22" s="91">
        <f>ROUND(INDEX([5]acpsa_table5_Dir_Tot_emp_2019!$C$2:$E$46,MATCH(TRIM($A22),[5]acpsa_table5_Dir_Tot_emp_2019!$B$2:$B$46,0),MATCH(D$3,[5]acpsa_table5_Dir_Tot_emp_2019!$C$1:$E$1,0)),0)</f>
        <v>171</v>
      </c>
    </row>
    <row r="23" spans="1:4" x14ac:dyDescent="0.3">
      <c r="A23" s="39" t="s">
        <v>18</v>
      </c>
      <c r="B23" s="90">
        <f>ROUND(INDEX([5]acpsa_table5_Dir_Tot_emp_2019!$C$2:$E$46,MATCH(TRIM($A23),[5]acpsa_table5_Dir_Tot_emp_2019!$B$2:$B$46,0),MATCH(B$3,[5]acpsa_table5_Dir_Tot_emp_2019!$C$1:$E$1,0)),0)</f>
        <v>74</v>
      </c>
      <c r="C23" s="111">
        <f>ROUND(INDEX([5]acpsa_table5_Dir_Tot_emp_2019!$C$2:$E$46,MATCH(TRIM($A23),[5]acpsa_table5_Dir_Tot_emp_2019!$B$2:$B$46,0),MATCH(C$3,[5]acpsa_table5_Dir_Tot_emp_2019!$C$1:$E$1,0)),3)</f>
        <v>1.133</v>
      </c>
      <c r="D23" s="91">
        <f>ROUND(INDEX([5]acpsa_table5_Dir_Tot_emp_2019!$C$2:$E$46,MATCH(TRIM($A23),[5]acpsa_table5_Dir_Tot_emp_2019!$B$2:$B$46,0),MATCH(D$3,[5]acpsa_table5_Dir_Tot_emp_2019!$C$1:$E$1,0)),0)</f>
        <v>84</v>
      </c>
    </row>
    <row r="24" spans="1:4" x14ac:dyDescent="0.3">
      <c r="A24" s="37" t="s">
        <v>61</v>
      </c>
      <c r="B24" s="88">
        <f>ROUND(INDEX([5]acpsa_table5_Dir_Tot_emp_2019!$C$2:$E$46,MATCH(TRIM($A24),[5]acpsa_table5_Dir_Tot_emp_2019!$B$2:$B$46,0),MATCH(B$3,[5]acpsa_table5_Dir_Tot_emp_2019!$C$1:$E$1,0)),0)</f>
        <v>3705</v>
      </c>
      <c r="C24" s="110"/>
      <c r="D24" s="89">
        <f>ROUND(INDEX([5]acpsa_table5_Dir_Tot_emp_2019!$C$2:$E$46,MATCH(TRIM($A24),[5]acpsa_table5_Dir_Tot_emp_2019!$B$2:$B$46,0),MATCH(D$3,[5]acpsa_table5_Dir_Tot_emp_2019!$C$1:$E$1,0)),0)</f>
        <v>5977</v>
      </c>
    </row>
    <row r="25" spans="1:4" x14ac:dyDescent="0.3">
      <c r="A25" s="39" t="s">
        <v>62</v>
      </c>
      <c r="B25" s="90">
        <f>ROUND(INDEX([5]acpsa_table5_Dir_Tot_emp_2019!$C$2:$E$46,MATCH(TRIM($A25),[5]acpsa_table5_Dir_Tot_emp_2019!$B$2:$B$46,0),MATCH(B$3,[5]acpsa_table5_Dir_Tot_emp_2019!$C$1:$E$1,0)),0)</f>
        <v>1275</v>
      </c>
      <c r="C25" s="111"/>
      <c r="D25" s="91">
        <f>ROUND(INDEX([5]acpsa_table5_Dir_Tot_emp_2019!$C$2:$E$46,MATCH(TRIM($A25),[5]acpsa_table5_Dir_Tot_emp_2019!$B$2:$B$46,0),MATCH(D$3,[5]acpsa_table5_Dir_Tot_emp_2019!$C$1:$E$1,0)),0)</f>
        <v>1319</v>
      </c>
    </row>
    <row r="26" spans="1:4" x14ac:dyDescent="0.3">
      <c r="A26" s="41" t="s">
        <v>19</v>
      </c>
      <c r="B26" s="90">
        <f>ROUND(INDEX([5]acpsa_table5_Dir_Tot_emp_2019!$C$2:$E$46,MATCH(TRIM($A26),[5]acpsa_table5_Dir_Tot_emp_2019!$B$2:$B$46,0),MATCH(B$3,[5]acpsa_table5_Dir_Tot_emp_2019!$C$1:$E$1,0)),0)</f>
        <v>22</v>
      </c>
      <c r="C26" s="111">
        <f>ROUND(INDEX([5]acpsa_table5_Dir_Tot_emp_2019!$C$2:$E$46,MATCH(TRIM($A26),[5]acpsa_table5_Dir_Tot_emp_2019!$B$2:$B$46,0),MATCH(C$3,[5]acpsa_table5_Dir_Tot_emp_2019!$C$1:$E$1,0)),3)</f>
        <v>2.5409999999999999</v>
      </c>
      <c r="D26" s="91">
        <f>ROUND(INDEX([5]acpsa_table5_Dir_Tot_emp_2019!$C$2:$E$46,MATCH(TRIM($A26),[5]acpsa_table5_Dir_Tot_emp_2019!$B$2:$B$46,0),MATCH(D$3,[5]acpsa_table5_Dir_Tot_emp_2019!$C$1:$E$1,0)),0)</f>
        <v>55</v>
      </c>
    </row>
    <row r="27" spans="1:4" x14ac:dyDescent="0.3">
      <c r="A27" s="41" t="s">
        <v>31</v>
      </c>
      <c r="B27" s="90">
        <f>ROUND(INDEX([5]acpsa_table5_Dir_Tot_emp_2019!$C$2:$E$46,MATCH(TRIM($A27),[5]acpsa_table5_Dir_Tot_emp_2019!$B$2:$B$46,0),MATCH(B$3,[5]acpsa_table5_Dir_Tot_emp_2019!$C$1:$E$1,0)),0)</f>
        <v>9</v>
      </c>
      <c r="C27" s="111">
        <f>ROUND(INDEX([5]acpsa_table5_Dir_Tot_emp_2019!$C$2:$E$46,MATCH(TRIM($A27),[5]acpsa_table5_Dir_Tot_emp_2019!$B$2:$B$46,0),MATCH(C$3,[5]acpsa_table5_Dir_Tot_emp_2019!$C$1:$E$1,0)),3)</f>
        <v>1.286</v>
      </c>
      <c r="D27" s="91">
        <f>ROUND(INDEX([5]acpsa_table5_Dir_Tot_emp_2019!$C$2:$E$46,MATCH(TRIM($A27),[5]acpsa_table5_Dir_Tot_emp_2019!$B$2:$B$46,0),MATCH(D$3,[5]acpsa_table5_Dir_Tot_emp_2019!$C$1:$E$1,0)),0)</f>
        <v>12</v>
      </c>
    </row>
    <row r="28" spans="1:4" x14ac:dyDescent="0.3">
      <c r="A28" s="41" t="s">
        <v>32</v>
      </c>
      <c r="B28" s="90">
        <f>ROUND(INDEX([5]acpsa_table5_Dir_Tot_emp_2019!$C$2:$E$46,MATCH(TRIM($A28),[5]acpsa_table5_Dir_Tot_emp_2019!$B$2:$B$46,0),MATCH(B$3,[5]acpsa_table5_Dir_Tot_emp_2019!$C$1:$E$1,0)),0)</f>
        <v>10</v>
      </c>
      <c r="C28" s="111">
        <f>ROUND(INDEX([5]acpsa_table5_Dir_Tot_emp_2019!$C$2:$E$46,MATCH(TRIM($A28),[5]acpsa_table5_Dir_Tot_emp_2019!$B$2:$B$46,0),MATCH(C$3,[5]acpsa_table5_Dir_Tot_emp_2019!$C$1:$E$1,0)),3)</f>
        <v>1.238</v>
      </c>
      <c r="D28" s="91">
        <f>ROUND(INDEX([5]acpsa_table5_Dir_Tot_emp_2019!$C$2:$E$46,MATCH(TRIM($A28),[5]acpsa_table5_Dir_Tot_emp_2019!$B$2:$B$46,0),MATCH(D$3,[5]acpsa_table5_Dir_Tot_emp_2019!$C$1:$E$1,0)),0)</f>
        <v>12</v>
      </c>
    </row>
    <row r="29" spans="1:4" x14ac:dyDescent="0.3">
      <c r="A29" s="41" t="s">
        <v>33</v>
      </c>
      <c r="B29" s="90">
        <f>ROUND(INDEX([5]acpsa_table5_Dir_Tot_emp_2019!$C$2:$E$46,MATCH(TRIM($A29),[5]acpsa_table5_Dir_Tot_emp_2019!$B$2:$B$46,0),MATCH(B$3,[5]acpsa_table5_Dir_Tot_emp_2019!$C$1:$E$1,0)),0)</f>
        <v>1228</v>
      </c>
      <c r="C29" s="111">
        <f>ROUND(INDEX([5]acpsa_table5_Dir_Tot_emp_2019!$C$2:$E$46,MATCH(TRIM($A29),[5]acpsa_table5_Dir_Tot_emp_2019!$B$2:$B$46,0),MATCH(C$3,[5]acpsa_table5_Dir_Tot_emp_2019!$C$1:$E$1,0)),3)</f>
        <v>1</v>
      </c>
      <c r="D29" s="91">
        <f>ROUND(INDEX([5]acpsa_table5_Dir_Tot_emp_2019!$C$2:$E$46,MATCH(TRIM($A29),[5]acpsa_table5_Dir_Tot_emp_2019!$B$2:$B$46,0),MATCH(D$3,[5]acpsa_table5_Dir_Tot_emp_2019!$C$1:$E$1,0)),0)</f>
        <v>1228</v>
      </c>
    </row>
    <row r="30" spans="1:4" x14ac:dyDescent="0.3">
      <c r="A30" s="41" t="s">
        <v>20</v>
      </c>
      <c r="B30" s="90">
        <f>ROUND(INDEX([5]acpsa_table5_Dir_Tot_emp_2019!$C$2:$E$46,MATCH(TRIM($A30),[5]acpsa_table5_Dir_Tot_emp_2019!$B$2:$B$46,0),MATCH(B$3,[5]acpsa_table5_Dir_Tot_emp_2019!$C$1:$E$1,0)),0)</f>
        <v>6</v>
      </c>
      <c r="C30" s="111">
        <f>ROUND(INDEX([5]acpsa_table5_Dir_Tot_emp_2019!$C$2:$E$46,MATCH(TRIM($A30),[5]acpsa_table5_Dir_Tot_emp_2019!$B$2:$B$46,0),MATCH(C$3,[5]acpsa_table5_Dir_Tot_emp_2019!$C$1:$E$1,0)),3)</f>
        <v>1.9319999999999999</v>
      </c>
      <c r="D30" s="91">
        <f>ROUND(INDEX([5]acpsa_table5_Dir_Tot_emp_2019!$C$2:$E$46,MATCH(TRIM($A30),[5]acpsa_table5_Dir_Tot_emp_2019!$B$2:$B$46,0),MATCH(D$3,[5]acpsa_table5_Dir_Tot_emp_2019!$C$1:$E$1,0)),0)</f>
        <v>11</v>
      </c>
    </row>
    <row r="31" spans="1:4" x14ac:dyDescent="0.3">
      <c r="A31" s="39" t="s">
        <v>76</v>
      </c>
      <c r="B31" s="90">
        <f>ROUND(INDEX([5]acpsa_table5_Dir_Tot_emp_2019!$C$2:$E$46,MATCH(TRIM($A31),[5]acpsa_table5_Dir_Tot_emp_2019!$B$2:$B$46,0),MATCH(B$3,[5]acpsa_table5_Dir_Tot_emp_2019!$C$1:$E$1,0)),0)</f>
        <v>1329</v>
      </c>
      <c r="C31" s="111"/>
      <c r="D31" s="91">
        <f>ROUND(INDEX([5]acpsa_table5_Dir_Tot_emp_2019!$C$2:$E$46,MATCH(TRIM($A31),[5]acpsa_table5_Dir_Tot_emp_2019!$B$2:$B$46,0),MATCH(D$3,[5]acpsa_table5_Dir_Tot_emp_2019!$C$1:$E$1,0)),0)</f>
        <v>3026</v>
      </c>
    </row>
    <row r="32" spans="1:4" x14ac:dyDescent="0.3">
      <c r="A32" s="41" t="s">
        <v>21</v>
      </c>
      <c r="B32" s="90">
        <f>ROUND(INDEX([5]acpsa_table5_Dir_Tot_emp_2019!$C$2:$E$46,MATCH(TRIM($A32),[5]acpsa_table5_Dir_Tot_emp_2019!$B$2:$B$46,0),MATCH(B$3,[5]acpsa_table5_Dir_Tot_emp_2019!$C$1:$E$1,0)),0)</f>
        <v>317</v>
      </c>
      <c r="C32" s="111">
        <f>ROUND(INDEX([5]acpsa_table5_Dir_Tot_emp_2019!$C$2:$E$46,MATCH(TRIM($A32),[5]acpsa_table5_Dir_Tot_emp_2019!$B$2:$B$46,0),MATCH(C$3,[5]acpsa_table5_Dir_Tot_emp_2019!$C$1:$E$1,0)),3)</f>
        <v>1.905</v>
      </c>
      <c r="D32" s="91">
        <f>ROUND(INDEX([5]acpsa_table5_Dir_Tot_emp_2019!$C$2:$E$46,MATCH(TRIM($A32),[5]acpsa_table5_Dir_Tot_emp_2019!$B$2:$B$46,0),MATCH(D$3,[5]acpsa_table5_Dir_Tot_emp_2019!$C$1:$E$1,0)),0)</f>
        <v>604</v>
      </c>
    </row>
    <row r="33" spans="1:4" x14ac:dyDescent="0.3">
      <c r="A33" s="41" t="s">
        <v>22</v>
      </c>
      <c r="B33" s="90">
        <f>ROUND(INDEX([5]acpsa_table5_Dir_Tot_emp_2019!$C$2:$E$46,MATCH(TRIM($A33),[5]acpsa_table5_Dir_Tot_emp_2019!$B$2:$B$46,0),MATCH(B$3,[5]acpsa_table5_Dir_Tot_emp_2019!$C$1:$E$1,0)),0)</f>
        <v>410</v>
      </c>
      <c r="C33" s="111">
        <f>ROUND(INDEX([5]acpsa_table5_Dir_Tot_emp_2019!$C$2:$E$46,MATCH(TRIM($A33),[5]acpsa_table5_Dir_Tot_emp_2019!$B$2:$B$46,0),MATCH(C$3,[5]acpsa_table5_Dir_Tot_emp_2019!$C$1:$E$1,0)),3)</f>
        <v>1.546</v>
      </c>
      <c r="D33" s="91">
        <f>ROUND(INDEX([5]acpsa_table5_Dir_Tot_emp_2019!$C$2:$E$46,MATCH(TRIM($A33),[5]acpsa_table5_Dir_Tot_emp_2019!$B$2:$B$46,0),MATCH(D$3,[5]acpsa_table5_Dir_Tot_emp_2019!$C$1:$E$1,0)),0)</f>
        <v>633</v>
      </c>
    </row>
    <row r="34" spans="1:4" x14ac:dyDescent="0.3">
      <c r="A34" s="41" t="s">
        <v>23</v>
      </c>
      <c r="B34" s="90">
        <f>ROUND(INDEX([5]acpsa_table5_Dir_Tot_emp_2019!$C$2:$E$46,MATCH(TRIM($A34),[5]acpsa_table5_Dir_Tot_emp_2019!$B$2:$B$46,0),MATCH(B$3,[5]acpsa_table5_Dir_Tot_emp_2019!$C$1:$E$1,0)),0)</f>
        <v>19</v>
      </c>
      <c r="C34" s="111">
        <f>ROUND(INDEX([5]acpsa_table5_Dir_Tot_emp_2019!$C$2:$E$46,MATCH(TRIM($A34),[5]acpsa_table5_Dir_Tot_emp_2019!$B$2:$B$46,0),MATCH(C$3,[5]acpsa_table5_Dir_Tot_emp_2019!$C$1:$E$1,0)),3)</f>
        <v>1.4530000000000001</v>
      </c>
      <c r="D34" s="91">
        <f>ROUND(INDEX([5]acpsa_table5_Dir_Tot_emp_2019!$C$2:$E$46,MATCH(TRIM($A34),[5]acpsa_table5_Dir_Tot_emp_2019!$B$2:$B$46,0),MATCH(D$3,[5]acpsa_table5_Dir_Tot_emp_2019!$C$1:$E$1,0)),0)</f>
        <v>28</v>
      </c>
    </row>
    <row r="35" spans="1:4" x14ac:dyDescent="0.3">
      <c r="A35" s="41" t="s">
        <v>24</v>
      </c>
      <c r="B35" s="90">
        <f>ROUND(INDEX([5]acpsa_table5_Dir_Tot_emp_2019!$C$2:$E$46,MATCH(TRIM($A35),[5]acpsa_table5_Dir_Tot_emp_2019!$B$2:$B$46,0),MATCH(B$3,[5]acpsa_table5_Dir_Tot_emp_2019!$C$1:$E$1,0)),0)</f>
        <v>391</v>
      </c>
      <c r="C35" s="111">
        <f>ROUND(INDEX([5]acpsa_table5_Dir_Tot_emp_2019!$C$2:$E$46,MATCH(TRIM($A35),[5]acpsa_table5_Dir_Tot_emp_2019!$B$2:$B$46,0),MATCH(C$3,[5]acpsa_table5_Dir_Tot_emp_2019!$C$1:$E$1,0)),3)</f>
        <v>2.17</v>
      </c>
      <c r="D35" s="91">
        <f>ROUND(INDEX([5]acpsa_table5_Dir_Tot_emp_2019!$C$2:$E$46,MATCH(TRIM($A35),[5]acpsa_table5_Dir_Tot_emp_2019!$B$2:$B$46,0),MATCH(D$3,[5]acpsa_table5_Dir_Tot_emp_2019!$C$1:$E$1,0)),0)</f>
        <v>848</v>
      </c>
    </row>
    <row r="36" spans="1:4" x14ac:dyDescent="0.3">
      <c r="A36" s="41" t="s">
        <v>25</v>
      </c>
      <c r="B36" s="90">
        <f>ROUND(INDEX([5]acpsa_table5_Dir_Tot_emp_2019!$C$2:$E$46,MATCH(TRIM($A36),[5]acpsa_table5_Dir_Tot_emp_2019!$B$2:$B$46,0),MATCH(B$3,[5]acpsa_table5_Dir_Tot_emp_2019!$C$1:$E$1,0)),0)</f>
        <v>192</v>
      </c>
      <c r="C36" s="111">
        <f>ROUND(INDEX([5]acpsa_table5_Dir_Tot_emp_2019!$C$2:$E$46,MATCH(TRIM($A36),[5]acpsa_table5_Dir_Tot_emp_2019!$B$2:$B$46,0),MATCH(C$3,[5]acpsa_table5_Dir_Tot_emp_2019!$C$1:$E$1,0)),3)</f>
        <v>4.742</v>
      </c>
      <c r="D36" s="91">
        <f>ROUND(INDEX([5]acpsa_table5_Dir_Tot_emp_2019!$C$2:$E$46,MATCH(TRIM($A36),[5]acpsa_table5_Dir_Tot_emp_2019!$B$2:$B$46,0),MATCH(D$3,[5]acpsa_table5_Dir_Tot_emp_2019!$C$1:$E$1,0)),0)</f>
        <v>912</v>
      </c>
    </row>
    <row r="37" spans="1:4" x14ac:dyDescent="0.3">
      <c r="A37" s="39" t="s">
        <v>98</v>
      </c>
      <c r="B37" s="90">
        <f>ROUND(INDEX([5]acpsa_table5_Dir_Tot_emp_2019!$C$2:$E$46,MATCH(TRIM($A37),[5]acpsa_table5_Dir_Tot_emp_2019!$B$2:$B$46,0),MATCH(B$3,[5]acpsa_table5_Dir_Tot_emp_2019!$C$1:$E$1,0)),0)</f>
        <v>167</v>
      </c>
      <c r="C37" s="111"/>
      <c r="D37" s="91">
        <f>ROUND(INDEX([5]acpsa_table5_Dir_Tot_emp_2019!$C$2:$E$46,MATCH(TRIM($A37),[5]acpsa_table5_Dir_Tot_emp_2019!$B$2:$B$46,0),MATCH(D$3,[5]acpsa_table5_Dir_Tot_emp_2019!$C$1:$E$1,0)),0)</f>
        <v>285</v>
      </c>
    </row>
    <row r="38" spans="1:4" x14ac:dyDescent="0.3">
      <c r="A38" s="41" t="s">
        <v>27</v>
      </c>
      <c r="B38" s="90">
        <f>ROUND(INDEX([5]acpsa_table5_Dir_Tot_emp_2019!$C$2:$E$46,MATCH(TRIM($A38),[5]acpsa_table5_Dir_Tot_emp_2019!$B$2:$B$46,0),MATCH(B$3,[5]acpsa_table5_Dir_Tot_emp_2019!$C$1:$E$1,0)),0)</f>
        <v>21</v>
      </c>
      <c r="C38" s="111">
        <f>ROUND(INDEX([5]acpsa_table5_Dir_Tot_emp_2019!$C$2:$E$46,MATCH(TRIM($A38),[5]acpsa_table5_Dir_Tot_emp_2019!$B$2:$B$46,0),MATCH(C$3,[5]acpsa_table5_Dir_Tot_emp_2019!$C$1:$E$1,0)),3)</f>
        <v>1.8919999999999999</v>
      </c>
      <c r="D38" s="91">
        <f>ROUND(INDEX([5]acpsa_table5_Dir_Tot_emp_2019!$C$2:$E$46,MATCH(TRIM($A38),[5]acpsa_table5_Dir_Tot_emp_2019!$B$2:$B$46,0),MATCH(D$3,[5]acpsa_table5_Dir_Tot_emp_2019!$C$1:$E$1,0)),0)</f>
        <v>40</v>
      </c>
    </row>
    <row r="39" spans="1:4" x14ac:dyDescent="0.3">
      <c r="A39" s="41" t="s">
        <v>26</v>
      </c>
      <c r="B39" s="90">
        <f>ROUND(INDEX([5]acpsa_table5_Dir_Tot_emp_2019!$C$2:$E$46,MATCH(TRIM($A39),[5]acpsa_table5_Dir_Tot_emp_2019!$B$2:$B$46,0),MATCH(B$3,[5]acpsa_table5_Dir_Tot_emp_2019!$C$1:$E$1,0)),0)</f>
        <v>63</v>
      </c>
      <c r="C39" s="111">
        <f>ROUND(INDEX([5]acpsa_table5_Dir_Tot_emp_2019!$C$2:$E$46,MATCH(TRIM($A39),[5]acpsa_table5_Dir_Tot_emp_2019!$B$2:$B$46,0),MATCH(C$3,[5]acpsa_table5_Dir_Tot_emp_2019!$C$1:$E$1,0)),3)</f>
        <v>1.635</v>
      </c>
      <c r="D39" s="91">
        <f>ROUND(INDEX([5]acpsa_table5_Dir_Tot_emp_2019!$C$2:$E$46,MATCH(TRIM($A39),[5]acpsa_table5_Dir_Tot_emp_2019!$B$2:$B$46,0),MATCH(D$3,[5]acpsa_table5_Dir_Tot_emp_2019!$C$1:$E$1,0)),0)</f>
        <v>103</v>
      </c>
    </row>
    <row r="40" spans="1:4" x14ac:dyDescent="0.3">
      <c r="A40" s="41" t="s">
        <v>28</v>
      </c>
      <c r="B40" s="90">
        <f>ROUND(INDEX([5]acpsa_table5_Dir_Tot_emp_2019!$C$2:$E$46,MATCH(TRIM($A40),[5]acpsa_table5_Dir_Tot_emp_2019!$B$2:$B$46,0),MATCH(B$3,[5]acpsa_table5_Dir_Tot_emp_2019!$C$1:$E$1,0)),0)</f>
        <v>10</v>
      </c>
      <c r="C40" s="111">
        <f>ROUND(INDEX([5]acpsa_table5_Dir_Tot_emp_2019!$C$2:$E$46,MATCH(TRIM($A40),[5]acpsa_table5_Dir_Tot_emp_2019!$B$2:$B$46,0),MATCH(C$3,[5]acpsa_table5_Dir_Tot_emp_2019!$C$1:$E$1,0)),3)</f>
        <v>1.8220000000000001</v>
      </c>
      <c r="D40" s="91">
        <f>ROUND(INDEX([5]acpsa_table5_Dir_Tot_emp_2019!$C$2:$E$46,MATCH(TRIM($A40),[5]acpsa_table5_Dir_Tot_emp_2019!$B$2:$B$46,0),MATCH(D$3,[5]acpsa_table5_Dir_Tot_emp_2019!$C$1:$E$1,0)),0)</f>
        <v>18</v>
      </c>
    </row>
    <row r="41" spans="1:4" x14ac:dyDescent="0.3">
      <c r="A41" s="41" t="s">
        <v>29</v>
      </c>
      <c r="B41" s="90">
        <f>ROUND(INDEX([5]acpsa_table5_Dir_Tot_emp_2019!$C$2:$E$46,MATCH(TRIM($A41),[5]acpsa_table5_Dir_Tot_emp_2019!$B$2:$B$46,0),MATCH(B$3,[5]acpsa_table5_Dir_Tot_emp_2019!$C$1:$E$1,0)),0)</f>
        <v>41</v>
      </c>
      <c r="C41" s="111">
        <f>ROUND(INDEX([5]acpsa_table5_Dir_Tot_emp_2019!$C$2:$E$46,MATCH(TRIM($A41),[5]acpsa_table5_Dir_Tot_emp_2019!$B$2:$B$46,0),MATCH(C$3,[5]acpsa_table5_Dir_Tot_emp_2019!$C$1:$E$1,0)),3)</f>
        <v>1.7190000000000001</v>
      </c>
      <c r="D41" s="91">
        <f>ROUND(INDEX([5]acpsa_table5_Dir_Tot_emp_2019!$C$2:$E$46,MATCH(TRIM($A41),[5]acpsa_table5_Dir_Tot_emp_2019!$B$2:$B$46,0),MATCH(D$3,[5]acpsa_table5_Dir_Tot_emp_2019!$C$1:$E$1,0)),0)</f>
        <v>70</v>
      </c>
    </row>
    <row r="42" spans="1:4" x14ac:dyDescent="0.3">
      <c r="A42" s="41" t="s">
        <v>30</v>
      </c>
      <c r="B42" s="90">
        <f>ROUND(INDEX([5]acpsa_table5_Dir_Tot_emp_2019!$C$2:$E$46,MATCH(TRIM($A42),[5]acpsa_table5_Dir_Tot_emp_2019!$B$2:$B$46,0),MATCH(B$3,[5]acpsa_table5_Dir_Tot_emp_2019!$C$1:$E$1,0)),0)</f>
        <v>32</v>
      </c>
      <c r="C42" s="111">
        <f>ROUND(INDEX([5]acpsa_table5_Dir_Tot_emp_2019!$C$2:$E$46,MATCH(TRIM($A42),[5]acpsa_table5_Dir_Tot_emp_2019!$B$2:$B$46,0),MATCH(C$3,[5]acpsa_table5_Dir_Tot_emp_2019!$C$1:$E$1,0)),3)</f>
        <v>1.6719999999999999</v>
      </c>
      <c r="D42" s="91">
        <f>ROUND(INDEX([5]acpsa_table5_Dir_Tot_emp_2019!$C$2:$E$46,MATCH(TRIM($A42),[5]acpsa_table5_Dir_Tot_emp_2019!$B$2:$B$46,0),MATCH(D$3,[5]acpsa_table5_Dir_Tot_emp_2019!$C$1:$E$1,0)),0)</f>
        <v>54</v>
      </c>
    </row>
    <row r="43" spans="1:4" x14ac:dyDescent="0.3">
      <c r="A43" s="39" t="s">
        <v>34</v>
      </c>
      <c r="B43" s="90">
        <f>ROUND(INDEX([5]acpsa_table5_Dir_Tot_emp_2019!$C$2:$E$46,MATCH(TRIM($A43),[5]acpsa_table5_Dir_Tot_emp_2019!$B$2:$B$46,0),MATCH(B$3,[5]acpsa_table5_Dir_Tot_emp_2019!$C$1:$E$1,0)),0)</f>
        <v>137</v>
      </c>
      <c r="C43" s="111">
        <f>ROUND(INDEX([5]acpsa_table5_Dir_Tot_emp_2019!$C$2:$E$46,MATCH(TRIM($A43),[5]acpsa_table5_Dir_Tot_emp_2019!$B$2:$B$46,0),MATCH(C$3,[5]acpsa_table5_Dir_Tot_emp_2019!$C$1:$E$1,0)),3)</f>
        <v>1.462</v>
      </c>
      <c r="D43" s="91">
        <f>ROUND(INDEX([5]acpsa_table5_Dir_Tot_emp_2019!$C$2:$E$46,MATCH(TRIM($A43),[5]acpsa_table5_Dir_Tot_emp_2019!$B$2:$B$46,0),MATCH(D$3,[5]acpsa_table5_Dir_Tot_emp_2019!$C$1:$E$1,0)),0)</f>
        <v>200</v>
      </c>
    </row>
    <row r="44" spans="1:4" x14ac:dyDescent="0.3">
      <c r="A44" s="57" t="s">
        <v>86</v>
      </c>
      <c r="B44" s="90">
        <f>ROUND(INDEX([5]acpsa_table5_Dir_Tot_emp_2019!$C$2:$E$46,MATCH(TRIM($A44),[5]acpsa_table5_Dir_Tot_emp_2019!$B$2:$B$46,0),MATCH(B$3,[5]acpsa_table5_Dir_Tot_emp_2019!$C$1:$E$1,0)),0)</f>
        <v>159</v>
      </c>
      <c r="C44" s="111"/>
      <c r="D44" s="91">
        <f>ROUND(INDEX([5]acpsa_table5_Dir_Tot_emp_2019!$C$2:$E$46,MATCH(TRIM($A44),[5]acpsa_table5_Dir_Tot_emp_2019!$B$2:$B$46,0),MATCH(D$3,[5]acpsa_table5_Dir_Tot_emp_2019!$C$1:$E$1,0)),0)</f>
        <v>320</v>
      </c>
    </row>
    <row r="45" spans="1:4" x14ac:dyDescent="0.3">
      <c r="A45" s="39" t="s">
        <v>35</v>
      </c>
      <c r="B45" s="90">
        <f>ROUND(INDEX([5]acpsa_table5_Dir_Tot_emp_2019!$C$2:$E$46,MATCH(TRIM($A45),[5]acpsa_table5_Dir_Tot_emp_2019!$B$2:$B$46,0),MATCH(B$3,[5]acpsa_table5_Dir_Tot_emp_2019!$C$1:$E$1,0)),0)</f>
        <v>232</v>
      </c>
      <c r="C45" s="111">
        <f>ROUND(INDEX([5]acpsa_table5_Dir_Tot_emp_2019!$C$2:$E$46,MATCH(TRIM($A45),[5]acpsa_table5_Dir_Tot_emp_2019!$B$2:$B$46,0),MATCH(C$3,[5]acpsa_table5_Dir_Tot_emp_2019!$C$1:$E$1,0)),3)</f>
        <v>1.889</v>
      </c>
      <c r="D45" s="91">
        <f>ROUND(INDEX([5]acpsa_table5_Dir_Tot_emp_2019!$C$2:$E$46,MATCH(TRIM($A45),[5]acpsa_table5_Dir_Tot_emp_2019!$B$2:$B$46,0),MATCH(D$3,[5]acpsa_table5_Dir_Tot_emp_2019!$C$1:$E$1,0)),0)</f>
        <v>437</v>
      </c>
    </row>
    <row r="46" spans="1:4" x14ac:dyDescent="0.3">
      <c r="A46" s="39" t="s">
        <v>36</v>
      </c>
      <c r="B46" s="90">
        <f>ROUND(INDEX([5]acpsa_table5_Dir_Tot_emp_2019!$C$2:$E$46,MATCH(TRIM($A46),[5]acpsa_table5_Dir_Tot_emp_2019!$B$2:$B$46,0),MATCH(B$3,[5]acpsa_table5_Dir_Tot_emp_2019!$C$1:$E$1,0)),0)</f>
        <v>565</v>
      </c>
      <c r="C46" s="111">
        <f>ROUND(INDEX([5]acpsa_table5_Dir_Tot_emp_2019!$C$2:$E$46,MATCH(TRIM($A46),[5]acpsa_table5_Dir_Tot_emp_2019!$B$2:$B$46,0),MATCH(C$3,[5]acpsa_table5_Dir_Tot_emp_2019!$C$1:$E$1,0)),3)</f>
        <v>1.256</v>
      </c>
      <c r="D46" s="91">
        <f>ROUND(INDEX([5]acpsa_table5_Dir_Tot_emp_2019!$C$2:$E$46,MATCH(TRIM($A46),[5]acpsa_table5_Dir_Tot_emp_2019!$B$2:$B$46,0),MATCH(D$3,[5]acpsa_table5_Dir_Tot_emp_2019!$C$1:$E$1,0)),0)</f>
        <v>710</v>
      </c>
    </row>
    <row r="47" spans="1:4" x14ac:dyDescent="0.3">
      <c r="A47" s="56" t="s">
        <v>37</v>
      </c>
      <c r="B47" s="92">
        <f>ROUND(INDEX([5]acpsa_table5_Dir_Tot_emp_2019!$C$2:$E$46,MATCH(TRIM($A47),[5]acpsa_table5_Dir_Tot_emp_2019!$B$2:$B$46,0),MATCH(B$3,[5]acpsa_table5_Dir_Tot_emp_2019!$C$1:$E$1,0)),0)</f>
        <v>159</v>
      </c>
      <c r="C47" s="112">
        <f>ROUND(INDEX([5]acpsa_table5_Dir_Tot_emp_2019!$C$2:$E$46,MATCH(TRIM($A47),[5]acpsa_table5_Dir_Tot_emp_2019!$B$2:$B$46,0),MATCH(C$3,[5]acpsa_table5_Dir_Tot_emp_2019!$C$1:$E$1,0)),3)</f>
        <v>2.0129999999999999</v>
      </c>
      <c r="D47" s="93">
        <f>ROUND(INDEX([5]acpsa_table5_Dir_Tot_emp_2019!$C$2:$E$46,MATCH(TRIM($A47),[5]acpsa_table5_Dir_Tot_emp_2019!$B$2:$B$46,0),MATCH(D$3,[5]acpsa_table5_Dir_Tot_emp_2019!$C$1:$E$1,0)),0)</f>
        <v>320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f>ROUND(INDEX([6]acpsa_table6_Dir_Tot_Out_2019!$C$2:$E$71,MATCH(TRIM($A4),[6]acpsa_table6_Dir_Tot_Out_2019!$B$2:$B$71,0),MATCH(B$3,[6]acpsa_table6_Dir_Tot_Out_2019!$C$1:$E$1,0)),0)</f>
        <v>1561520</v>
      </c>
      <c r="C4" s="68"/>
      <c r="D4" s="31">
        <f>ROUND(INDEX([6]acpsa_table6_Dir_Tot_Out_2019!$C$2:$E$71,MATCH(TRIM($A4),[6]acpsa_table6_Dir_Tot_Out_2019!$B$2:$B$71,0),MATCH(D$3,[6]acpsa_table6_Dir_Tot_Out_2019!$C$1:$E$1,0)),0)</f>
        <v>2540648</v>
      </c>
    </row>
    <row r="5" spans="1:4" x14ac:dyDescent="0.3">
      <c r="A5" s="37" t="s">
        <v>39</v>
      </c>
      <c r="B5" s="32">
        <f>ROUND(INDEX([6]acpsa_table6_Dir_Tot_Out_2019!$C$2:$E$71,MATCH(TRIM($A5),[6]acpsa_table6_Dir_Tot_Out_2019!$B$2:$B$71,0),MATCH(B$3,[6]acpsa_table6_Dir_Tot_Out_2019!$C$1:$E$1,0)),0)</f>
        <v>783731</v>
      </c>
      <c r="C5" s="59"/>
      <c r="D5" s="32">
        <f>ROUND(INDEX([6]acpsa_table6_Dir_Tot_Out_2019!$C$2:$E$71,MATCH(TRIM($A5),[6]acpsa_table6_Dir_Tot_Out_2019!$B$2:$B$71,0),MATCH(D$3,[6]acpsa_table6_Dir_Tot_Out_2019!$C$1:$E$1,0)),0)</f>
        <v>1252353</v>
      </c>
    </row>
    <row r="6" spans="1:4" x14ac:dyDescent="0.3">
      <c r="A6" s="39" t="s">
        <v>3</v>
      </c>
      <c r="B6" s="29">
        <f>ROUND(INDEX([6]acpsa_table6_Dir_Tot_Out_2019!$C$2:$E$71,MATCH(TRIM($A6),[6]acpsa_table6_Dir_Tot_Out_2019!$B$2:$B$71,0),MATCH(B$3,[6]acpsa_table6_Dir_Tot_Out_2019!$C$1:$E$1,0)),0)</f>
        <v>46619</v>
      </c>
      <c r="C6" s="34"/>
      <c r="D6" s="29">
        <f>ROUND(INDEX([6]acpsa_table6_Dir_Tot_Out_2019!$C$2:$E$71,MATCH(TRIM($A6),[6]acpsa_table6_Dir_Tot_Out_2019!$B$2:$B$71,0),MATCH(D$3,[6]acpsa_table6_Dir_Tot_Out_2019!$C$1:$E$1,0)),0)</f>
        <v>78447</v>
      </c>
    </row>
    <row r="7" spans="1:4" x14ac:dyDescent="0.3">
      <c r="A7" s="41" t="s">
        <v>40</v>
      </c>
      <c r="B7" s="29">
        <f>ROUND(INDEX([6]acpsa_table6_Dir_Tot_Out_2019!$C$2:$E$71,MATCH(TRIM($A7),[6]acpsa_table6_Dir_Tot_Out_2019!$B$2:$B$71,0),MATCH(B$3,[6]acpsa_table6_Dir_Tot_Out_2019!$C$1:$E$1,0)),0)</f>
        <v>8749</v>
      </c>
      <c r="C7" s="34">
        <f>ROUND(INDEX([6]acpsa_table6_Dir_Tot_Out_2019!$C$2:$E$71,MATCH(TRIM($A7),[6]acpsa_table6_Dir_Tot_Out_2019!$B$2:$B$71,0),MATCH(C$3,[6]acpsa_table6_Dir_Tot_Out_2019!$C$1:$E$1,0)),3)</f>
        <v>1.6830000000000001</v>
      </c>
      <c r="D7" s="29">
        <f>ROUND(INDEX([6]acpsa_table6_Dir_Tot_Out_2019!$C$2:$E$71,MATCH(TRIM($A7),[6]acpsa_table6_Dir_Tot_Out_2019!$B$2:$B$71,0),MATCH(D$3,[6]acpsa_table6_Dir_Tot_Out_2019!$C$1:$E$1,0)),0)</f>
        <v>14722</v>
      </c>
    </row>
    <row r="8" spans="1:4" x14ac:dyDescent="0.3">
      <c r="A8" s="41" t="s">
        <v>41</v>
      </c>
      <c r="B8" s="29">
        <f>ROUND(INDEX([6]acpsa_table6_Dir_Tot_Out_2019!$C$2:$E$71,MATCH(TRIM($A8),[6]acpsa_table6_Dir_Tot_Out_2019!$B$2:$B$71,0),MATCH(B$3,[6]acpsa_table6_Dir_Tot_Out_2019!$C$1:$E$1,0)),0)</f>
        <v>3018</v>
      </c>
      <c r="C8" s="34">
        <f>ROUND(INDEX([6]acpsa_table6_Dir_Tot_Out_2019!$C$2:$E$71,MATCH(TRIM($A8),[6]acpsa_table6_Dir_Tot_Out_2019!$B$2:$B$71,0),MATCH(C$3,[6]acpsa_table6_Dir_Tot_Out_2019!$C$1:$E$1,0)),3)</f>
        <v>1.6830000000000001</v>
      </c>
      <c r="D8" s="29">
        <f>ROUND(INDEX([6]acpsa_table6_Dir_Tot_Out_2019!$C$2:$E$71,MATCH(TRIM($A8),[6]acpsa_table6_Dir_Tot_Out_2019!$B$2:$B$71,0),MATCH(D$3,[6]acpsa_table6_Dir_Tot_Out_2019!$C$1:$E$1,0)),0)</f>
        <v>5078</v>
      </c>
    </row>
    <row r="9" spans="1:4" x14ac:dyDescent="0.3">
      <c r="A9" s="41" t="s">
        <v>42</v>
      </c>
      <c r="B9" s="29">
        <f>ROUND(INDEX([6]acpsa_table6_Dir_Tot_Out_2019!$C$2:$E$71,MATCH(TRIM($A9),[6]acpsa_table6_Dir_Tot_Out_2019!$B$2:$B$71,0),MATCH(B$3,[6]acpsa_table6_Dir_Tot_Out_2019!$C$1:$E$1,0)),0)</f>
        <v>3604</v>
      </c>
      <c r="C9" s="34">
        <f>ROUND(INDEX([6]acpsa_table6_Dir_Tot_Out_2019!$C$2:$E$71,MATCH(TRIM($A9),[6]acpsa_table6_Dir_Tot_Out_2019!$B$2:$B$71,0),MATCH(C$3,[6]acpsa_table6_Dir_Tot_Out_2019!$C$1:$E$1,0)),3)</f>
        <v>1.6830000000000001</v>
      </c>
      <c r="D9" s="29">
        <f>ROUND(INDEX([6]acpsa_table6_Dir_Tot_Out_2019!$C$2:$E$71,MATCH(TRIM($A9),[6]acpsa_table6_Dir_Tot_Out_2019!$B$2:$B$71,0),MATCH(D$3,[6]acpsa_table6_Dir_Tot_Out_2019!$C$1:$E$1,0)),0)</f>
        <v>6065</v>
      </c>
    </row>
    <row r="10" spans="1:4" x14ac:dyDescent="0.3">
      <c r="A10" s="41" t="s">
        <v>43</v>
      </c>
      <c r="B10" s="29">
        <f>ROUND(INDEX([6]acpsa_table6_Dir_Tot_Out_2019!$C$2:$E$71,MATCH(TRIM($A10),[6]acpsa_table6_Dir_Tot_Out_2019!$B$2:$B$71,0),MATCH(B$3,[6]acpsa_table6_Dir_Tot_Out_2019!$C$1:$E$1,0)),0)</f>
        <v>7972</v>
      </c>
      <c r="C10" s="34">
        <f>ROUND(INDEX([6]acpsa_table6_Dir_Tot_Out_2019!$C$2:$E$71,MATCH(TRIM($A10),[6]acpsa_table6_Dir_Tot_Out_2019!$B$2:$B$71,0),MATCH(C$3,[6]acpsa_table6_Dir_Tot_Out_2019!$C$1:$E$1,0)),3)</f>
        <v>1.6830000000000001</v>
      </c>
      <c r="D10" s="29">
        <f>ROUND(INDEX([6]acpsa_table6_Dir_Tot_Out_2019!$C$2:$E$71,MATCH(TRIM($A10),[6]acpsa_table6_Dir_Tot_Out_2019!$B$2:$B$71,0),MATCH(D$3,[6]acpsa_table6_Dir_Tot_Out_2019!$C$1:$E$1,0)),0)</f>
        <v>13415</v>
      </c>
    </row>
    <row r="11" spans="1:4" x14ac:dyDescent="0.3">
      <c r="A11" s="41" t="s">
        <v>44</v>
      </c>
      <c r="B11" s="29">
        <f>ROUND(INDEX([6]acpsa_table6_Dir_Tot_Out_2019!$C$2:$E$71,MATCH(TRIM($A11),[6]acpsa_table6_Dir_Tot_Out_2019!$B$2:$B$71,0),MATCH(B$3,[6]acpsa_table6_Dir_Tot_Out_2019!$C$1:$E$1,0)),0)</f>
        <v>19181</v>
      </c>
      <c r="C11" s="34">
        <f>ROUND(INDEX([6]acpsa_table6_Dir_Tot_Out_2019!$C$2:$E$71,MATCH(TRIM($A11),[6]acpsa_table6_Dir_Tot_Out_2019!$B$2:$B$71,0),MATCH(C$3,[6]acpsa_table6_Dir_Tot_Out_2019!$C$1:$E$1,0)),3)</f>
        <v>1.6830000000000001</v>
      </c>
      <c r="D11" s="29">
        <f>ROUND(INDEX([6]acpsa_table6_Dir_Tot_Out_2019!$C$2:$E$71,MATCH(TRIM($A11),[6]acpsa_table6_Dir_Tot_Out_2019!$B$2:$B$71,0),MATCH(D$3,[6]acpsa_table6_Dir_Tot_Out_2019!$C$1:$E$1,0)),0)</f>
        <v>32276</v>
      </c>
    </row>
    <row r="12" spans="1:4" x14ac:dyDescent="0.3">
      <c r="A12" s="41" t="s">
        <v>45</v>
      </c>
      <c r="B12" s="29">
        <f>ROUND(INDEX([6]acpsa_table6_Dir_Tot_Out_2019!$C$2:$E$71,MATCH(TRIM($A12),[6]acpsa_table6_Dir_Tot_Out_2019!$B$2:$B$71,0),MATCH(B$3,[6]acpsa_table6_Dir_Tot_Out_2019!$C$1:$E$1,0)),0)</f>
        <v>4095</v>
      </c>
      <c r="C12" s="34">
        <f>ROUND(INDEX([6]acpsa_table6_Dir_Tot_Out_2019!$C$2:$E$71,MATCH(TRIM($A12),[6]acpsa_table6_Dir_Tot_Out_2019!$B$2:$B$71,0),MATCH(C$3,[6]acpsa_table6_Dir_Tot_Out_2019!$C$1:$E$1,0)),3)</f>
        <v>1.6830000000000001</v>
      </c>
      <c r="D12" s="29">
        <f>ROUND(INDEX([6]acpsa_table6_Dir_Tot_Out_2019!$C$2:$E$71,MATCH(TRIM($A12),[6]acpsa_table6_Dir_Tot_Out_2019!$B$2:$B$71,0),MATCH(D$3,[6]acpsa_table6_Dir_Tot_Out_2019!$C$1:$E$1,0)),0)</f>
        <v>6891</v>
      </c>
    </row>
    <row r="13" spans="1:4" x14ac:dyDescent="0.3">
      <c r="A13" s="39" t="s">
        <v>4</v>
      </c>
      <c r="B13" s="29">
        <f>ROUND(INDEX([6]acpsa_table6_Dir_Tot_Out_2019!$C$2:$E$71,MATCH(TRIM($A13),[6]acpsa_table6_Dir_Tot_Out_2019!$B$2:$B$71,0),MATCH(B$3,[6]acpsa_table6_Dir_Tot_Out_2019!$C$1:$E$1,0)),0)</f>
        <v>45723</v>
      </c>
      <c r="C13" s="34">
        <f>ROUND(INDEX([6]acpsa_table6_Dir_Tot_Out_2019!$C$2:$E$71,MATCH(TRIM($A13),[6]acpsa_table6_Dir_Tot_Out_2019!$B$2:$B$71,0),MATCH(C$3,[6]acpsa_table6_Dir_Tot_Out_2019!$C$1:$E$1,0)),3)</f>
        <v>1.6830000000000001</v>
      </c>
      <c r="D13" s="29">
        <f>ROUND(INDEX([6]acpsa_table6_Dir_Tot_Out_2019!$C$2:$E$71,MATCH(TRIM($A13),[6]acpsa_table6_Dir_Tot_Out_2019!$B$2:$B$71,0),MATCH(D$3,[6]acpsa_table6_Dir_Tot_Out_2019!$C$1:$E$1,0)),0)</f>
        <v>76940</v>
      </c>
    </row>
    <row r="14" spans="1:4" x14ac:dyDescent="0.3">
      <c r="A14" s="39" t="s">
        <v>7</v>
      </c>
      <c r="B14" s="29">
        <f>ROUND(INDEX([6]acpsa_table6_Dir_Tot_Out_2019!$C$2:$E$71,MATCH(TRIM($A14),[6]acpsa_table6_Dir_Tot_Out_2019!$B$2:$B$71,0),MATCH(B$3,[6]acpsa_table6_Dir_Tot_Out_2019!$C$1:$E$1,0)),0)</f>
        <v>27867</v>
      </c>
      <c r="C14" s="34"/>
      <c r="D14" s="29">
        <f>ROUND(INDEX([6]acpsa_table6_Dir_Tot_Out_2019!$C$2:$E$71,MATCH(TRIM($A14),[6]acpsa_table6_Dir_Tot_Out_2019!$B$2:$B$71,0),MATCH(D$3,[6]acpsa_table6_Dir_Tot_Out_2019!$C$1:$E$1,0)),0)</f>
        <v>46120</v>
      </c>
    </row>
    <row r="15" spans="1:4" x14ac:dyDescent="0.3">
      <c r="A15" s="41" t="s">
        <v>46</v>
      </c>
      <c r="B15" s="29">
        <f>ROUND(INDEX([6]acpsa_table6_Dir_Tot_Out_2019!$C$2:$E$71,MATCH(TRIM($A15),[6]acpsa_table6_Dir_Tot_Out_2019!$B$2:$B$71,0),MATCH(B$3,[6]acpsa_table6_Dir_Tot_Out_2019!$C$1:$E$1,0)),0)</f>
        <v>3148</v>
      </c>
      <c r="C15" s="34">
        <f>ROUND(INDEX([6]acpsa_table6_Dir_Tot_Out_2019!$C$2:$E$71,MATCH(TRIM($A15),[6]acpsa_table6_Dir_Tot_Out_2019!$B$2:$B$71,0),MATCH(C$3,[6]acpsa_table6_Dir_Tot_Out_2019!$C$1:$E$1,0)),3)</f>
        <v>1.6830000000000001</v>
      </c>
      <c r="D15" s="29">
        <f>ROUND(INDEX([6]acpsa_table6_Dir_Tot_Out_2019!$C$2:$E$71,MATCH(TRIM($A15),[6]acpsa_table6_Dir_Tot_Out_2019!$B$2:$B$71,0),MATCH(D$3,[6]acpsa_table6_Dir_Tot_Out_2019!$C$1:$E$1,0)),0)</f>
        <v>5298</v>
      </c>
    </row>
    <row r="16" spans="1:4" x14ac:dyDescent="0.3">
      <c r="A16" s="41" t="s">
        <v>47</v>
      </c>
      <c r="B16" s="29">
        <f>ROUND(INDEX([6]acpsa_table6_Dir_Tot_Out_2019!$C$2:$E$71,MATCH(TRIM($A16),[6]acpsa_table6_Dir_Tot_Out_2019!$B$2:$B$71,0),MATCH(B$3,[6]acpsa_table6_Dir_Tot_Out_2019!$C$1:$E$1,0)),0)</f>
        <v>5204</v>
      </c>
      <c r="C16" s="34">
        <f>ROUND(INDEX([6]acpsa_table6_Dir_Tot_Out_2019!$C$2:$E$71,MATCH(TRIM($A16),[6]acpsa_table6_Dir_Tot_Out_2019!$B$2:$B$71,0),MATCH(C$3,[6]acpsa_table6_Dir_Tot_Out_2019!$C$1:$E$1,0)),3)</f>
        <v>1.6830000000000001</v>
      </c>
      <c r="D16" s="29">
        <f>ROUND(INDEX([6]acpsa_table6_Dir_Tot_Out_2019!$C$2:$E$71,MATCH(TRIM($A16),[6]acpsa_table6_Dir_Tot_Out_2019!$B$2:$B$71,0),MATCH(D$3,[6]acpsa_table6_Dir_Tot_Out_2019!$C$1:$E$1,0)),0)</f>
        <v>8758</v>
      </c>
    </row>
    <row r="17" spans="1:4" x14ac:dyDescent="0.3">
      <c r="A17" s="41" t="s">
        <v>48</v>
      </c>
      <c r="B17" s="29">
        <f>ROUND(INDEX([6]acpsa_table6_Dir_Tot_Out_2019!$C$2:$E$71,MATCH(TRIM($A17),[6]acpsa_table6_Dir_Tot_Out_2019!$B$2:$B$71,0),MATCH(B$3,[6]acpsa_table6_Dir_Tot_Out_2019!$C$1:$E$1,0)),0)</f>
        <v>1102</v>
      </c>
      <c r="C17" s="34">
        <f>ROUND(INDEX([6]acpsa_table6_Dir_Tot_Out_2019!$C$2:$E$71,MATCH(TRIM($A17),[6]acpsa_table6_Dir_Tot_Out_2019!$B$2:$B$71,0),MATCH(C$3,[6]acpsa_table6_Dir_Tot_Out_2019!$C$1:$E$1,0)),3)</f>
        <v>1.6830000000000001</v>
      </c>
      <c r="D17" s="29">
        <f>ROUND(INDEX([6]acpsa_table6_Dir_Tot_Out_2019!$C$2:$E$71,MATCH(TRIM($A17),[6]acpsa_table6_Dir_Tot_Out_2019!$B$2:$B$71,0),MATCH(D$3,[6]acpsa_table6_Dir_Tot_Out_2019!$C$1:$E$1,0)),0)</f>
        <v>1854</v>
      </c>
    </row>
    <row r="18" spans="1:4" x14ac:dyDescent="0.3">
      <c r="A18" s="41" t="s">
        <v>49</v>
      </c>
      <c r="B18" s="29">
        <f>ROUND(INDEX([6]acpsa_table6_Dir_Tot_Out_2019!$C$2:$E$71,MATCH(TRIM($A18),[6]acpsa_table6_Dir_Tot_Out_2019!$B$2:$B$71,0),MATCH(B$3,[6]acpsa_table6_Dir_Tot_Out_2019!$C$1:$E$1,0)),0)</f>
        <v>1299</v>
      </c>
      <c r="C18" s="34">
        <f>ROUND(INDEX([6]acpsa_table6_Dir_Tot_Out_2019!$C$2:$E$71,MATCH(TRIM($A18),[6]acpsa_table6_Dir_Tot_Out_2019!$B$2:$B$71,0),MATCH(C$3,[6]acpsa_table6_Dir_Tot_Out_2019!$C$1:$E$1,0)),3)</f>
        <v>1.6830000000000001</v>
      </c>
      <c r="D18" s="29">
        <f>ROUND(INDEX([6]acpsa_table6_Dir_Tot_Out_2019!$C$2:$E$71,MATCH(TRIM($A18),[6]acpsa_table6_Dir_Tot_Out_2019!$B$2:$B$71,0),MATCH(D$3,[6]acpsa_table6_Dir_Tot_Out_2019!$C$1:$E$1,0)),0)</f>
        <v>2186</v>
      </c>
    </row>
    <row r="19" spans="1:4" x14ac:dyDescent="0.3">
      <c r="A19" s="41" t="s">
        <v>50</v>
      </c>
      <c r="B19" s="29">
        <f>ROUND(INDEX([6]acpsa_table6_Dir_Tot_Out_2019!$C$2:$E$71,MATCH(TRIM($A19),[6]acpsa_table6_Dir_Tot_Out_2019!$B$2:$B$71,0),MATCH(B$3,[6]acpsa_table6_Dir_Tot_Out_2019!$C$1:$E$1,0)),0)</f>
        <v>630</v>
      </c>
      <c r="C19" s="34">
        <f>ROUND(INDEX([6]acpsa_table6_Dir_Tot_Out_2019!$C$2:$E$71,MATCH(TRIM($A19),[6]acpsa_table6_Dir_Tot_Out_2019!$B$2:$B$71,0),MATCH(C$3,[6]acpsa_table6_Dir_Tot_Out_2019!$C$1:$E$1,0)),3)</f>
        <v>1.6830000000000001</v>
      </c>
      <c r="D19" s="29">
        <f>ROUND(INDEX([6]acpsa_table6_Dir_Tot_Out_2019!$C$2:$E$71,MATCH(TRIM($A19),[6]acpsa_table6_Dir_Tot_Out_2019!$B$2:$B$71,0),MATCH(D$3,[6]acpsa_table6_Dir_Tot_Out_2019!$C$1:$E$1,0)),0)</f>
        <v>1060</v>
      </c>
    </row>
    <row r="20" spans="1:4" x14ac:dyDescent="0.3">
      <c r="A20" s="41" t="s">
        <v>51</v>
      </c>
      <c r="B20" s="29">
        <f>ROUND(INDEX([6]acpsa_table6_Dir_Tot_Out_2019!$C$2:$E$71,MATCH(TRIM($A20),[6]acpsa_table6_Dir_Tot_Out_2019!$B$2:$B$71,0),MATCH(B$3,[6]acpsa_table6_Dir_Tot_Out_2019!$C$1:$E$1,0)),0)</f>
        <v>5037</v>
      </c>
      <c r="C20" s="34">
        <f>ROUND(INDEX([6]acpsa_table6_Dir_Tot_Out_2019!$C$2:$E$71,MATCH(TRIM($A20),[6]acpsa_table6_Dir_Tot_Out_2019!$B$2:$B$71,0),MATCH(C$3,[6]acpsa_table6_Dir_Tot_Out_2019!$C$1:$E$1,0)),3)</f>
        <v>1.6830000000000001</v>
      </c>
      <c r="D20" s="29">
        <f>ROUND(INDEX([6]acpsa_table6_Dir_Tot_Out_2019!$C$2:$E$71,MATCH(TRIM($A20),[6]acpsa_table6_Dir_Tot_Out_2019!$B$2:$B$71,0),MATCH(D$3,[6]acpsa_table6_Dir_Tot_Out_2019!$C$1:$E$1,0)),0)</f>
        <v>8477</v>
      </c>
    </row>
    <row r="21" spans="1:4" x14ac:dyDescent="0.3">
      <c r="A21" s="41" t="s">
        <v>52</v>
      </c>
      <c r="B21" s="29">
        <f>ROUND(INDEX([6]acpsa_table6_Dir_Tot_Out_2019!$C$2:$E$71,MATCH(TRIM($A21),[6]acpsa_table6_Dir_Tot_Out_2019!$B$2:$B$71,0),MATCH(B$3,[6]acpsa_table6_Dir_Tot_Out_2019!$C$1:$E$1,0)),0)</f>
        <v>5622</v>
      </c>
      <c r="C21" s="34">
        <f>ROUND(INDEX([6]acpsa_table6_Dir_Tot_Out_2019!$C$2:$E$71,MATCH(TRIM($A21),[6]acpsa_table6_Dir_Tot_Out_2019!$B$2:$B$71,0),MATCH(C$3,[6]acpsa_table6_Dir_Tot_Out_2019!$C$1:$E$1,0)),3)</f>
        <v>1.5449999999999999</v>
      </c>
      <c r="D21" s="29">
        <f>ROUND(INDEX([6]acpsa_table6_Dir_Tot_Out_2019!$C$2:$E$71,MATCH(TRIM($A21),[6]acpsa_table6_Dir_Tot_Out_2019!$B$2:$B$71,0),MATCH(D$3,[6]acpsa_table6_Dir_Tot_Out_2019!$C$1:$E$1,0)),0)</f>
        <v>8687</v>
      </c>
    </row>
    <row r="22" spans="1:4" x14ac:dyDescent="0.3">
      <c r="A22" s="41" t="s">
        <v>53</v>
      </c>
      <c r="B22" s="29">
        <f>ROUND(INDEX([6]acpsa_table6_Dir_Tot_Out_2019!$C$2:$E$71,MATCH(TRIM($A22),[6]acpsa_table6_Dir_Tot_Out_2019!$B$2:$B$71,0),MATCH(B$3,[6]acpsa_table6_Dir_Tot_Out_2019!$C$1:$E$1,0)),0)</f>
        <v>5037</v>
      </c>
      <c r="C22" s="34">
        <f>ROUND(INDEX([6]acpsa_table6_Dir_Tot_Out_2019!$C$2:$E$71,MATCH(TRIM($A22),[6]acpsa_table6_Dir_Tot_Out_2019!$B$2:$B$71,0),MATCH(C$3,[6]acpsa_table6_Dir_Tot_Out_2019!$C$1:$E$1,0)),3)</f>
        <v>1.6830000000000001</v>
      </c>
      <c r="D22" s="29">
        <f>ROUND(INDEX([6]acpsa_table6_Dir_Tot_Out_2019!$C$2:$E$71,MATCH(TRIM($A22),[6]acpsa_table6_Dir_Tot_Out_2019!$B$2:$B$71,0),MATCH(D$3,[6]acpsa_table6_Dir_Tot_Out_2019!$C$1:$E$1,0)),0)</f>
        <v>8477</v>
      </c>
    </row>
    <row r="23" spans="1:4" x14ac:dyDescent="0.3">
      <c r="A23" s="41" t="s">
        <v>54</v>
      </c>
      <c r="B23" s="29">
        <f>ROUND(INDEX([6]acpsa_table6_Dir_Tot_Out_2019!$C$2:$E$71,MATCH(TRIM($A23),[6]acpsa_table6_Dir_Tot_Out_2019!$B$2:$B$71,0),MATCH(B$3,[6]acpsa_table6_Dir_Tot_Out_2019!$C$1:$E$1,0)),0)</f>
        <v>787</v>
      </c>
      <c r="C23" s="34">
        <f>ROUND(INDEX([6]acpsa_table6_Dir_Tot_Out_2019!$C$2:$E$71,MATCH(TRIM($A23),[6]acpsa_table6_Dir_Tot_Out_2019!$B$2:$B$71,0),MATCH(C$3,[6]acpsa_table6_Dir_Tot_Out_2019!$C$1:$E$1,0)),3)</f>
        <v>1.6830000000000001</v>
      </c>
      <c r="D23" s="29">
        <f>ROUND(INDEX([6]acpsa_table6_Dir_Tot_Out_2019!$C$2:$E$71,MATCH(TRIM($A23),[6]acpsa_table6_Dir_Tot_Out_2019!$B$2:$B$71,0),MATCH(D$3,[6]acpsa_table6_Dir_Tot_Out_2019!$C$1:$E$1,0)),0)</f>
        <v>1324</v>
      </c>
    </row>
    <row r="24" spans="1:4" x14ac:dyDescent="0.3">
      <c r="A24" s="39" t="s">
        <v>55</v>
      </c>
      <c r="B24" s="29">
        <f>ROUND(INDEX([6]acpsa_table6_Dir_Tot_Out_2019!$C$2:$E$71,MATCH(TRIM($A24),[6]acpsa_table6_Dir_Tot_Out_2019!$B$2:$B$71,0),MATCH(B$3,[6]acpsa_table6_Dir_Tot_Out_2019!$C$1:$E$1,0)),0)</f>
        <v>438929</v>
      </c>
      <c r="C24" s="34"/>
      <c r="D24" s="29">
        <f>ROUND(INDEX([6]acpsa_table6_Dir_Tot_Out_2019!$C$2:$E$71,MATCH(TRIM($A24),[6]acpsa_table6_Dir_Tot_Out_2019!$B$2:$B$71,0),MATCH(D$3,[6]acpsa_table6_Dir_Tot_Out_2019!$C$1:$E$1,0)),0)</f>
        <v>697417</v>
      </c>
    </row>
    <row r="25" spans="1:4" x14ac:dyDescent="0.3">
      <c r="A25" s="41" t="s">
        <v>8</v>
      </c>
      <c r="B25" s="29">
        <f>ROUND(INDEX([6]acpsa_table6_Dir_Tot_Out_2019!$C$2:$E$71,MATCH(TRIM($A25),[6]acpsa_table6_Dir_Tot_Out_2019!$B$2:$B$71,0),MATCH(B$3,[6]acpsa_table6_Dir_Tot_Out_2019!$C$1:$E$1,0)),0)</f>
        <v>329386</v>
      </c>
      <c r="C25" s="34">
        <f>ROUND(INDEX([6]acpsa_table6_Dir_Tot_Out_2019!$C$2:$E$71,MATCH(TRIM($A25),[6]acpsa_table6_Dir_Tot_Out_2019!$B$2:$B$71,0),MATCH(C$3,[6]acpsa_table6_Dir_Tot_Out_2019!$C$1:$E$1,0)),3)</f>
        <v>1.59</v>
      </c>
      <c r="D25" s="29">
        <f>ROUND(INDEX([6]acpsa_table6_Dir_Tot_Out_2019!$C$2:$E$71,MATCH(TRIM($A25),[6]acpsa_table6_Dir_Tot_Out_2019!$B$2:$B$71,0),MATCH(D$3,[6]acpsa_table6_Dir_Tot_Out_2019!$C$1:$E$1,0)),0)</f>
        <v>523792</v>
      </c>
    </row>
    <row r="26" spans="1:4" x14ac:dyDescent="0.3">
      <c r="A26" s="41" t="s">
        <v>56</v>
      </c>
      <c r="B26" s="29">
        <f>ROUND(INDEX([6]acpsa_table6_Dir_Tot_Out_2019!$C$2:$E$71,MATCH(TRIM($A26),[6]acpsa_table6_Dir_Tot_Out_2019!$B$2:$B$71,0),MATCH(B$3,[6]acpsa_table6_Dir_Tot_Out_2019!$C$1:$E$1,0)),0)</f>
        <v>2552</v>
      </c>
      <c r="C26" s="34">
        <f>ROUND(INDEX([6]acpsa_table6_Dir_Tot_Out_2019!$C$2:$E$71,MATCH(TRIM($A26),[6]acpsa_table6_Dir_Tot_Out_2019!$B$2:$B$71,0),MATCH(C$3,[6]acpsa_table6_Dir_Tot_Out_2019!$C$1:$E$1,0)),3)</f>
        <v>1.59</v>
      </c>
      <c r="D26" s="29">
        <f>ROUND(INDEX([6]acpsa_table6_Dir_Tot_Out_2019!$C$2:$E$71,MATCH(TRIM($A26),[6]acpsa_table6_Dir_Tot_Out_2019!$B$2:$B$71,0),MATCH(D$3,[6]acpsa_table6_Dir_Tot_Out_2019!$C$1:$E$1,0)),0)</f>
        <v>4058</v>
      </c>
    </row>
    <row r="27" spans="1:4" x14ac:dyDescent="0.3">
      <c r="A27" s="41" t="s">
        <v>10</v>
      </c>
      <c r="B27" s="29">
        <f>ROUND(INDEX([6]acpsa_table6_Dir_Tot_Out_2019!$C$2:$E$71,MATCH(TRIM($A27),[6]acpsa_table6_Dir_Tot_Out_2019!$B$2:$B$71,0),MATCH(B$3,[6]acpsa_table6_Dir_Tot_Out_2019!$C$1:$E$1,0)),0)</f>
        <v>15677</v>
      </c>
      <c r="C27" s="34">
        <f>ROUND(INDEX([6]acpsa_table6_Dir_Tot_Out_2019!$C$2:$E$71,MATCH(TRIM($A27),[6]acpsa_table6_Dir_Tot_Out_2019!$B$2:$B$71,0),MATCH(C$3,[6]acpsa_table6_Dir_Tot_Out_2019!$C$1:$E$1,0)),3)</f>
        <v>1.59</v>
      </c>
      <c r="D27" s="29">
        <f>ROUND(INDEX([6]acpsa_table6_Dir_Tot_Out_2019!$C$2:$E$71,MATCH(TRIM($A27),[6]acpsa_table6_Dir_Tot_Out_2019!$B$2:$B$71,0),MATCH(D$3,[6]acpsa_table6_Dir_Tot_Out_2019!$C$1:$E$1,0)),0)</f>
        <v>24929</v>
      </c>
    </row>
    <row r="28" spans="1:4" x14ac:dyDescent="0.3">
      <c r="A28" s="41" t="s">
        <v>57</v>
      </c>
      <c r="B28" s="29">
        <f>ROUND(INDEX([6]acpsa_table6_Dir_Tot_Out_2019!$C$2:$E$71,MATCH(TRIM($A28),[6]acpsa_table6_Dir_Tot_Out_2019!$B$2:$B$71,0),MATCH(B$3,[6]acpsa_table6_Dir_Tot_Out_2019!$C$1:$E$1,0)),0)</f>
        <v>30800</v>
      </c>
      <c r="C28" s="34">
        <f>ROUND(INDEX([6]acpsa_table6_Dir_Tot_Out_2019!$C$2:$E$71,MATCH(TRIM($A28),[6]acpsa_table6_Dir_Tot_Out_2019!$B$2:$B$71,0),MATCH(C$3,[6]acpsa_table6_Dir_Tot_Out_2019!$C$1:$E$1,0)),3)</f>
        <v>1.59</v>
      </c>
      <c r="D28" s="29">
        <f>ROUND(INDEX([6]acpsa_table6_Dir_Tot_Out_2019!$C$2:$E$71,MATCH(TRIM($A28),[6]acpsa_table6_Dir_Tot_Out_2019!$B$2:$B$71,0),MATCH(D$3,[6]acpsa_table6_Dir_Tot_Out_2019!$C$1:$E$1,0)),0)</f>
        <v>48979</v>
      </c>
    </row>
    <row r="29" spans="1:4" x14ac:dyDescent="0.3">
      <c r="A29" s="41" t="s">
        <v>11</v>
      </c>
      <c r="B29" s="29">
        <f>ROUND(INDEX([6]acpsa_table6_Dir_Tot_Out_2019!$C$2:$E$71,MATCH(TRIM($A29),[6]acpsa_table6_Dir_Tot_Out_2019!$B$2:$B$71,0),MATCH(B$3,[6]acpsa_table6_Dir_Tot_Out_2019!$C$1:$E$1,0)),0)</f>
        <v>23013</v>
      </c>
      <c r="C29" s="34">
        <f>ROUND(INDEX([6]acpsa_table6_Dir_Tot_Out_2019!$C$2:$E$71,MATCH(TRIM($A29),[6]acpsa_table6_Dir_Tot_Out_2019!$B$2:$B$71,0),MATCH(C$3,[6]acpsa_table6_Dir_Tot_Out_2019!$C$1:$E$1,0)),3)</f>
        <v>1.59</v>
      </c>
      <c r="D29" s="29">
        <f>ROUND(INDEX([6]acpsa_table6_Dir_Tot_Out_2019!$C$2:$E$71,MATCH(TRIM($A29),[6]acpsa_table6_Dir_Tot_Out_2019!$B$2:$B$71,0),MATCH(D$3,[6]acpsa_table6_Dir_Tot_Out_2019!$C$1:$E$1,0)),0)</f>
        <v>36595</v>
      </c>
    </row>
    <row r="30" spans="1:4" x14ac:dyDescent="0.3">
      <c r="A30" s="41" t="s">
        <v>14</v>
      </c>
      <c r="B30" s="29">
        <f>ROUND(INDEX([6]acpsa_table6_Dir_Tot_Out_2019!$C$2:$E$71,MATCH(TRIM($A30),[6]acpsa_table6_Dir_Tot_Out_2019!$B$2:$B$71,0),MATCH(B$3,[6]acpsa_table6_Dir_Tot_Out_2019!$C$1:$E$1,0)),0)</f>
        <v>3028</v>
      </c>
      <c r="C30" s="34">
        <f>ROUND(INDEX([6]acpsa_table6_Dir_Tot_Out_2019!$C$2:$E$71,MATCH(TRIM($A30),[6]acpsa_table6_Dir_Tot_Out_2019!$B$2:$B$71,0),MATCH(C$3,[6]acpsa_table6_Dir_Tot_Out_2019!$C$1:$E$1,0)),3)</f>
        <v>1.59</v>
      </c>
      <c r="D30" s="29">
        <f>ROUND(INDEX([6]acpsa_table6_Dir_Tot_Out_2019!$C$2:$E$71,MATCH(TRIM($A30),[6]acpsa_table6_Dir_Tot_Out_2019!$B$2:$B$71,0),MATCH(D$3,[6]acpsa_table6_Dir_Tot_Out_2019!$C$1:$E$1,0)),0)</f>
        <v>4815</v>
      </c>
    </row>
    <row r="31" spans="1:4" x14ac:dyDescent="0.3">
      <c r="A31" s="41" t="s">
        <v>12</v>
      </c>
      <c r="B31" s="29">
        <f>ROUND(INDEX([6]acpsa_table6_Dir_Tot_Out_2019!$C$2:$E$71,MATCH(TRIM($A31),[6]acpsa_table6_Dir_Tot_Out_2019!$B$2:$B$71,0),MATCH(B$3,[6]acpsa_table6_Dir_Tot_Out_2019!$C$1:$E$1,0)),0)</f>
        <v>13072</v>
      </c>
      <c r="C31" s="34">
        <f>ROUND(INDEX([6]acpsa_table6_Dir_Tot_Out_2019!$C$2:$E$71,MATCH(TRIM($A31),[6]acpsa_table6_Dir_Tot_Out_2019!$B$2:$B$71,0),MATCH(C$3,[6]acpsa_table6_Dir_Tot_Out_2019!$C$1:$E$1,0)),3)</f>
        <v>1.59</v>
      </c>
      <c r="D31" s="29">
        <f>ROUND(INDEX([6]acpsa_table6_Dir_Tot_Out_2019!$C$2:$E$71,MATCH(TRIM($A31),[6]acpsa_table6_Dir_Tot_Out_2019!$B$2:$B$71,0),MATCH(D$3,[6]acpsa_table6_Dir_Tot_Out_2019!$C$1:$E$1,0)),0)</f>
        <v>20788</v>
      </c>
    </row>
    <row r="32" spans="1:4" x14ac:dyDescent="0.3">
      <c r="A32" s="41" t="s">
        <v>58</v>
      </c>
      <c r="B32" s="29">
        <f>ROUND(INDEX([6]acpsa_table6_Dir_Tot_Out_2019!$C$2:$E$71,MATCH(TRIM($A32),[6]acpsa_table6_Dir_Tot_Out_2019!$B$2:$B$71,0),MATCH(B$3,[6]acpsa_table6_Dir_Tot_Out_2019!$C$1:$E$1,0)),0)</f>
        <v>1463</v>
      </c>
      <c r="C32" s="34">
        <f>ROUND(INDEX([6]acpsa_table6_Dir_Tot_Out_2019!$C$2:$E$71,MATCH(TRIM($A32),[6]acpsa_table6_Dir_Tot_Out_2019!$B$2:$B$71,0),MATCH(C$3,[6]acpsa_table6_Dir_Tot_Out_2019!$C$1:$E$1,0)),3)</f>
        <v>1.59</v>
      </c>
      <c r="D32" s="29">
        <f>ROUND(INDEX([6]acpsa_table6_Dir_Tot_Out_2019!$C$2:$E$71,MATCH(TRIM($A32),[6]acpsa_table6_Dir_Tot_Out_2019!$B$2:$B$71,0),MATCH(D$3,[6]acpsa_table6_Dir_Tot_Out_2019!$C$1:$E$1,0)),0)</f>
        <v>2327</v>
      </c>
    </row>
    <row r="33" spans="1:4" x14ac:dyDescent="0.3">
      <c r="A33" s="41" t="s">
        <v>13</v>
      </c>
      <c r="B33" s="29">
        <f>ROUND(INDEX([6]acpsa_table6_Dir_Tot_Out_2019!$C$2:$E$71,MATCH(TRIM($A33),[6]acpsa_table6_Dir_Tot_Out_2019!$B$2:$B$71,0),MATCH(B$3,[6]acpsa_table6_Dir_Tot_Out_2019!$C$1:$E$1,0)),0)</f>
        <v>3614</v>
      </c>
      <c r="C33" s="34">
        <f>ROUND(INDEX([6]acpsa_table6_Dir_Tot_Out_2019!$C$2:$E$71,MATCH(TRIM($A33),[6]acpsa_table6_Dir_Tot_Out_2019!$B$2:$B$71,0),MATCH(C$3,[6]acpsa_table6_Dir_Tot_Out_2019!$C$1:$E$1,0)),3)</f>
        <v>1.4390000000000001</v>
      </c>
      <c r="D33" s="29">
        <f>ROUND(INDEX([6]acpsa_table6_Dir_Tot_Out_2019!$C$2:$E$71,MATCH(TRIM($A33),[6]acpsa_table6_Dir_Tot_Out_2019!$B$2:$B$71,0),MATCH(D$3,[6]acpsa_table6_Dir_Tot_Out_2019!$C$1:$E$1,0)),0)</f>
        <v>5200</v>
      </c>
    </row>
    <row r="34" spans="1:4" x14ac:dyDescent="0.3">
      <c r="A34" s="41" t="s">
        <v>59</v>
      </c>
      <c r="B34" s="29">
        <f>ROUND(INDEX([6]acpsa_table6_Dir_Tot_Out_2019!$C$2:$E$71,MATCH(TRIM($A34),[6]acpsa_table6_Dir_Tot_Out_2019!$B$2:$B$71,0),MATCH(B$3,[6]acpsa_table6_Dir_Tot_Out_2019!$C$1:$E$1,0)),0)</f>
        <v>16043</v>
      </c>
      <c r="C34" s="34">
        <f>ROUND(INDEX([6]acpsa_table6_Dir_Tot_Out_2019!$C$2:$E$71,MATCH(TRIM($A34),[6]acpsa_table6_Dir_Tot_Out_2019!$B$2:$B$71,0),MATCH(C$3,[6]acpsa_table6_Dir_Tot_Out_2019!$C$1:$E$1,0)),3)</f>
        <v>1.589</v>
      </c>
      <c r="D34" s="29">
        <f>ROUND(INDEX([6]acpsa_table6_Dir_Tot_Out_2019!$C$2:$E$71,MATCH(TRIM($A34),[6]acpsa_table6_Dir_Tot_Out_2019!$B$2:$B$71,0),MATCH(D$3,[6]acpsa_table6_Dir_Tot_Out_2019!$C$1:$E$1,0)),0)</f>
        <v>25487</v>
      </c>
    </row>
    <row r="35" spans="1:4" x14ac:dyDescent="0.3">
      <c r="A35" s="41" t="s">
        <v>15</v>
      </c>
      <c r="B35" s="29">
        <f>ROUND(INDEX([6]acpsa_table6_Dir_Tot_Out_2019!$C$2:$E$71,MATCH(TRIM($A35),[6]acpsa_table6_Dir_Tot_Out_2019!$B$2:$B$71,0),MATCH(B$3,[6]acpsa_table6_Dir_Tot_Out_2019!$C$1:$E$1,0)),0)</f>
        <v>281</v>
      </c>
      <c r="C35" s="34">
        <f>ROUND(INDEX([6]acpsa_table6_Dir_Tot_Out_2019!$C$2:$E$71,MATCH(TRIM($A35),[6]acpsa_table6_Dir_Tot_Out_2019!$B$2:$B$71,0),MATCH(C$3,[6]acpsa_table6_Dir_Tot_Out_2019!$C$1:$E$1,0)),3)</f>
        <v>1.59</v>
      </c>
      <c r="D35" s="29">
        <f>ROUND(INDEX([6]acpsa_table6_Dir_Tot_Out_2019!$C$2:$E$71,MATCH(TRIM($A35),[6]acpsa_table6_Dir_Tot_Out_2019!$B$2:$B$71,0),MATCH(D$3,[6]acpsa_table6_Dir_Tot_Out_2019!$C$1:$E$1,0)),0)</f>
        <v>448</v>
      </c>
    </row>
    <row r="36" spans="1:4" x14ac:dyDescent="0.3">
      <c r="A36" s="39" t="s">
        <v>17</v>
      </c>
      <c r="B36" s="29">
        <f>ROUND(INDEX([6]acpsa_table6_Dir_Tot_Out_2019!$C$2:$E$71,MATCH(TRIM($A36),[6]acpsa_table6_Dir_Tot_Out_2019!$B$2:$B$71,0),MATCH(B$3,[6]acpsa_table6_Dir_Tot_Out_2019!$C$1:$E$1,0)),0)</f>
        <v>7896</v>
      </c>
      <c r="C36" s="34">
        <f>ROUND(INDEX([6]acpsa_table6_Dir_Tot_Out_2019!$C$2:$E$71,MATCH(TRIM($A36),[6]acpsa_table6_Dir_Tot_Out_2019!$B$2:$B$71,0),MATCH(C$3,[6]acpsa_table6_Dir_Tot_Out_2019!$C$1:$E$1,0)),3)</f>
        <v>1.5229999999999999</v>
      </c>
      <c r="D36" s="29">
        <f>ROUND(INDEX([6]acpsa_table6_Dir_Tot_Out_2019!$C$2:$E$71,MATCH(TRIM($A36),[6]acpsa_table6_Dir_Tot_Out_2019!$B$2:$B$71,0),MATCH(D$3,[6]acpsa_table6_Dir_Tot_Out_2019!$C$1:$E$1,0)),0)</f>
        <v>12025</v>
      </c>
    </row>
    <row r="37" spans="1:4" x14ac:dyDescent="0.3">
      <c r="A37" s="39" t="s">
        <v>18</v>
      </c>
      <c r="B37" s="29">
        <f>ROUND(INDEX([6]acpsa_table6_Dir_Tot_Out_2019!$C$2:$E$71,MATCH(TRIM($A37),[6]acpsa_table6_Dir_Tot_Out_2019!$B$2:$B$71,0),MATCH(B$3,[6]acpsa_table6_Dir_Tot_Out_2019!$C$1:$E$1,0)),0)</f>
        <v>124771</v>
      </c>
      <c r="C37" s="34">
        <f>ROUND(INDEX([6]acpsa_table6_Dir_Tot_Out_2019!$C$2:$E$71,MATCH(TRIM($A37),[6]acpsa_table6_Dir_Tot_Out_2019!$B$2:$B$71,0),MATCH(C$3,[6]acpsa_table6_Dir_Tot_Out_2019!$C$1:$E$1,0)),3)</f>
        <v>1.524</v>
      </c>
      <c r="D37" s="29">
        <f>ROUND(INDEX([6]acpsa_table6_Dir_Tot_Out_2019!$C$2:$E$71,MATCH(TRIM($A37),[6]acpsa_table6_Dir_Tot_Out_2019!$B$2:$B$71,0),MATCH(D$3,[6]acpsa_table6_Dir_Tot_Out_2019!$C$1:$E$1,0)),0)</f>
        <v>190180</v>
      </c>
    </row>
    <row r="38" spans="1:4" x14ac:dyDescent="0.3">
      <c r="A38" s="39" t="s">
        <v>60</v>
      </c>
      <c r="B38" s="29">
        <f>ROUND(INDEX([6]acpsa_table6_Dir_Tot_Out_2019!$C$2:$E$71,MATCH(TRIM($A38),[6]acpsa_table6_Dir_Tot_Out_2019!$B$2:$B$71,0),MATCH(B$3,[6]acpsa_table6_Dir_Tot_Out_2019!$C$1:$E$1,0)),0)</f>
        <v>91925</v>
      </c>
      <c r="C38" s="34">
        <f>ROUND(INDEX([6]acpsa_table6_Dir_Tot_Out_2019!$C$2:$E$71,MATCH(TRIM($A38),[6]acpsa_table6_Dir_Tot_Out_2019!$B$2:$B$71,0),MATCH(C$3,[6]acpsa_table6_Dir_Tot_Out_2019!$C$1:$E$1,0)),3)</f>
        <v>1.645</v>
      </c>
      <c r="D38" s="29">
        <f>ROUND(INDEX([6]acpsa_table6_Dir_Tot_Out_2019!$C$2:$E$71,MATCH(TRIM($A38),[6]acpsa_table6_Dir_Tot_Out_2019!$B$2:$B$71,0),MATCH(D$3,[6]acpsa_table6_Dir_Tot_Out_2019!$C$1:$E$1,0)),0)</f>
        <v>151225</v>
      </c>
    </row>
    <row r="39" spans="1:4" x14ac:dyDescent="0.3">
      <c r="A39" s="37" t="s">
        <v>61</v>
      </c>
      <c r="B39" s="32">
        <f>ROUND(INDEX([6]acpsa_table6_Dir_Tot_Out_2019!$C$2:$E$71,MATCH(TRIM($A39),[6]acpsa_table6_Dir_Tot_Out_2019!$B$2:$B$71,0),MATCH(B$3,[6]acpsa_table6_Dir_Tot_Out_2019!$C$1:$E$1,0)),0)</f>
        <v>777789</v>
      </c>
      <c r="C39" s="59"/>
      <c r="D39" s="32">
        <f>ROUND(INDEX([6]acpsa_table6_Dir_Tot_Out_2019!$C$2:$E$71,MATCH(TRIM($A39),[6]acpsa_table6_Dir_Tot_Out_2019!$B$2:$B$71,0),MATCH(D$3,[6]acpsa_table6_Dir_Tot_Out_2019!$C$1:$E$1,0)),0)</f>
        <v>1288295</v>
      </c>
    </row>
    <row r="40" spans="1:4" x14ac:dyDescent="0.3">
      <c r="A40" s="39" t="s">
        <v>62</v>
      </c>
      <c r="B40" s="29">
        <f>ROUND(INDEX([6]acpsa_table6_Dir_Tot_Out_2019!$C$2:$E$71,MATCH(TRIM($A40),[6]acpsa_table6_Dir_Tot_Out_2019!$B$2:$B$71,0),MATCH(B$3,[6]acpsa_table6_Dir_Tot_Out_2019!$C$1:$E$1,0)),0)</f>
        <v>66296</v>
      </c>
      <c r="C40" s="34"/>
      <c r="D40" s="29">
        <f>ROUND(INDEX([6]acpsa_table6_Dir_Tot_Out_2019!$C$2:$E$71,MATCH(TRIM($A40),[6]acpsa_table6_Dir_Tot_Out_2019!$B$2:$B$71,0),MATCH(D$3,[6]acpsa_table6_Dir_Tot_Out_2019!$C$1:$E$1,0)),0)</f>
        <v>85016</v>
      </c>
    </row>
    <row r="41" spans="1:4" x14ac:dyDescent="0.3">
      <c r="A41" s="41" t="s">
        <v>63</v>
      </c>
      <c r="B41" s="29">
        <f>ROUND(INDEX([6]acpsa_table6_Dir_Tot_Out_2019!$C$2:$E$71,MATCH(TRIM($A41),[6]acpsa_table6_Dir_Tot_Out_2019!$B$2:$B$71,0),MATCH(B$3,[6]acpsa_table6_Dir_Tot_Out_2019!$C$1:$E$1,0)),0)</f>
        <v>11039</v>
      </c>
      <c r="C41" s="34">
        <f>ROUND(INDEX([6]acpsa_table6_Dir_Tot_Out_2019!$C$2:$E$71,MATCH(TRIM($A41),[6]acpsa_table6_Dir_Tot_Out_2019!$B$2:$B$71,0),MATCH(C$3,[6]acpsa_table6_Dir_Tot_Out_2019!$C$1:$E$1,0)),3)</f>
        <v>1.649</v>
      </c>
      <c r="D41" s="29">
        <f>ROUND(INDEX([6]acpsa_table6_Dir_Tot_Out_2019!$C$2:$E$71,MATCH(TRIM($A41),[6]acpsa_table6_Dir_Tot_Out_2019!$B$2:$B$71,0),MATCH(D$3,[6]acpsa_table6_Dir_Tot_Out_2019!$C$1:$E$1,0)),0)</f>
        <v>18199</v>
      </c>
    </row>
    <row r="42" spans="1:4" x14ac:dyDescent="0.3">
      <c r="A42" s="41" t="s">
        <v>5</v>
      </c>
      <c r="B42" s="29">
        <f>ROUND(INDEX([6]acpsa_table6_Dir_Tot_Out_2019!$C$2:$E$71,MATCH(TRIM($A42),[6]acpsa_table6_Dir_Tot_Out_2019!$B$2:$B$71,0),MATCH(B$3,[6]acpsa_table6_Dir_Tot_Out_2019!$C$1:$E$1,0)),0)</f>
        <v>5918</v>
      </c>
      <c r="C42" s="34">
        <f>ROUND(INDEX([6]acpsa_table6_Dir_Tot_Out_2019!$C$2:$E$71,MATCH(TRIM($A42),[6]acpsa_table6_Dir_Tot_Out_2019!$B$2:$B$71,0),MATCH(C$3,[6]acpsa_table6_Dir_Tot_Out_2019!$C$1:$E$1,0)),3)</f>
        <v>1.6830000000000001</v>
      </c>
      <c r="D42" s="29">
        <f>ROUND(INDEX([6]acpsa_table6_Dir_Tot_Out_2019!$C$2:$E$71,MATCH(TRIM($A42),[6]acpsa_table6_Dir_Tot_Out_2019!$B$2:$B$71,0),MATCH(D$3,[6]acpsa_table6_Dir_Tot_Out_2019!$C$1:$E$1,0)),0)</f>
        <v>9958</v>
      </c>
    </row>
    <row r="43" spans="1:4" x14ac:dyDescent="0.3">
      <c r="A43" s="41" t="s">
        <v>64</v>
      </c>
      <c r="B43" s="29">
        <f>ROUND(INDEX([6]acpsa_table6_Dir_Tot_Out_2019!$C$2:$E$71,MATCH(TRIM($A43),[6]acpsa_table6_Dir_Tot_Out_2019!$B$2:$B$71,0),MATCH(B$3,[6]acpsa_table6_Dir_Tot_Out_2019!$C$1:$E$1,0)),0)</f>
        <v>23000</v>
      </c>
      <c r="C43" s="34">
        <f>ROUND(INDEX([6]acpsa_table6_Dir_Tot_Out_2019!$C$2:$E$71,MATCH(TRIM($A43),[6]acpsa_table6_Dir_Tot_Out_2019!$B$2:$B$71,0),MATCH(C$3,[6]acpsa_table6_Dir_Tot_Out_2019!$C$1:$E$1,0)),3)</f>
        <v>1.6830000000000001</v>
      </c>
      <c r="D43" s="29">
        <f>ROUND(INDEX([6]acpsa_table6_Dir_Tot_Out_2019!$C$2:$E$71,MATCH(TRIM($A43),[6]acpsa_table6_Dir_Tot_Out_2019!$B$2:$B$71,0),MATCH(D$3,[6]acpsa_table6_Dir_Tot_Out_2019!$C$1:$E$1,0)),0)</f>
        <v>38703</v>
      </c>
    </row>
    <row r="44" spans="1:4" x14ac:dyDescent="0.3">
      <c r="A44" s="41" t="s">
        <v>31</v>
      </c>
      <c r="B44" s="29">
        <f>ROUND(INDEX([6]acpsa_table6_Dir_Tot_Out_2019!$C$2:$E$71,MATCH(TRIM($A44),[6]acpsa_table6_Dir_Tot_Out_2019!$B$2:$B$71,0),MATCH(B$3,[6]acpsa_table6_Dir_Tot_Out_2019!$C$1:$E$1,0)),0)</f>
        <v>1517</v>
      </c>
      <c r="C44" s="34">
        <f>ROUND(INDEX([6]acpsa_table6_Dir_Tot_Out_2019!$C$2:$E$71,MATCH(TRIM($A44),[6]acpsa_table6_Dir_Tot_Out_2019!$B$2:$B$71,0),MATCH(C$3,[6]acpsa_table6_Dir_Tot_Out_2019!$C$1:$E$1,0)),3)</f>
        <v>1.583</v>
      </c>
      <c r="D44" s="29">
        <f>ROUND(INDEX([6]acpsa_table6_Dir_Tot_Out_2019!$C$2:$E$71,MATCH(TRIM($A44),[6]acpsa_table6_Dir_Tot_Out_2019!$B$2:$B$71,0),MATCH(D$3,[6]acpsa_table6_Dir_Tot_Out_2019!$C$1:$E$1,0)),0)</f>
        <v>2401</v>
      </c>
    </row>
    <row r="45" spans="1:4" x14ac:dyDescent="0.3">
      <c r="A45" s="41" t="s">
        <v>32</v>
      </c>
      <c r="B45" s="29">
        <f>ROUND(INDEX([6]acpsa_table6_Dir_Tot_Out_2019!$C$2:$E$71,MATCH(TRIM($A45),[6]acpsa_table6_Dir_Tot_Out_2019!$B$2:$B$71,0),MATCH(B$3,[6]acpsa_table6_Dir_Tot_Out_2019!$C$1:$E$1,0)),0)</f>
        <v>750</v>
      </c>
      <c r="C45" s="34">
        <f>ROUND(INDEX([6]acpsa_table6_Dir_Tot_Out_2019!$C$2:$E$71,MATCH(TRIM($A45),[6]acpsa_table6_Dir_Tot_Out_2019!$B$2:$B$71,0),MATCH(C$3,[6]acpsa_table6_Dir_Tot_Out_2019!$C$1:$E$1,0)),3)</f>
        <v>1.583</v>
      </c>
      <c r="D45" s="29">
        <f>ROUND(INDEX([6]acpsa_table6_Dir_Tot_Out_2019!$C$2:$E$71,MATCH(TRIM($A45),[6]acpsa_table6_Dir_Tot_Out_2019!$B$2:$B$71,0),MATCH(D$3,[6]acpsa_table6_Dir_Tot_Out_2019!$C$1:$E$1,0)),0)</f>
        <v>1188</v>
      </c>
    </row>
    <row r="46" spans="1:4" x14ac:dyDescent="0.3">
      <c r="A46" s="41" t="s">
        <v>33</v>
      </c>
      <c r="B46" s="29">
        <f>ROUND(INDEX([6]acpsa_table6_Dir_Tot_Out_2019!$C$2:$E$71,MATCH(TRIM($A46),[6]acpsa_table6_Dir_Tot_Out_2019!$B$2:$B$71,0),MATCH(B$3,[6]acpsa_table6_Dir_Tot_Out_2019!$C$1:$E$1,0)),0)</f>
        <v>22265</v>
      </c>
      <c r="C46" s="34">
        <f>ROUND(INDEX([6]acpsa_table6_Dir_Tot_Out_2019!$C$2:$E$71,MATCH(TRIM($A46),[6]acpsa_table6_Dir_Tot_Out_2019!$B$2:$B$71,0),MATCH(C$3,[6]acpsa_table6_Dir_Tot_Out_2019!$C$1:$E$1,0)),3)</f>
        <v>0.51800000000000002</v>
      </c>
      <c r="D46" s="29">
        <f>ROUND(INDEX([6]acpsa_table6_Dir_Tot_Out_2019!$C$2:$E$71,MATCH(TRIM($A46),[6]acpsa_table6_Dir_Tot_Out_2019!$B$2:$B$71,0),MATCH(D$3,[6]acpsa_table6_Dir_Tot_Out_2019!$C$1:$E$1,0)),0)</f>
        <v>11543</v>
      </c>
    </row>
    <row r="47" spans="1:4" x14ac:dyDescent="0.3">
      <c r="A47" s="41" t="s">
        <v>20</v>
      </c>
      <c r="B47" s="29">
        <f>ROUND(INDEX([6]acpsa_table6_Dir_Tot_Out_2019!$C$2:$E$71,MATCH(TRIM($A47),[6]acpsa_table6_Dir_Tot_Out_2019!$B$2:$B$71,0),MATCH(B$3,[6]acpsa_table6_Dir_Tot_Out_2019!$C$1:$E$1,0)),0)</f>
        <v>1808</v>
      </c>
      <c r="C47" s="34">
        <f>ROUND(INDEX([6]acpsa_table6_Dir_Tot_Out_2019!$C$2:$E$71,MATCH(TRIM($A47),[6]acpsa_table6_Dir_Tot_Out_2019!$B$2:$B$71,0),MATCH(C$3,[6]acpsa_table6_Dir_Tot_Out_2019!$C$1:$E$1,0)),3)</f>
        <v>1.673</v>
      </c>
      <c r="D47" s="29">
        <f>ROUND(INDEX([6]acpsa_table6_Dir_Tot_Out_2019!$C$2:$E$71,MATCH(TRIM($A47),[6]acpsa_table6_Dir_Tot_Out_2019!$B$2:$B$71,0),MATCH(D$3,[6]acpsa_table6_Dir_Tot_Out_2019!$C$1:$E$1,0)),0)</f>
        <v>3025</v>
      </c>
    </row>
    <row r="48" spans="1:4" x14ac:dyDescent="0.3">
      <c r="A48" s="39" t="s">
        <v>65</v>
      </c>
      <c r="B48" s="29">
        <f>ROUND(INDEX([6]acpsa_table6_Dir_Tot_Out_2019!$C$2:$E$71,MATCH(TRIM($A48),[6]acpsa_table6_Dir_Tot_Out_2019!$B$2:$B$71,0),MATCH(B$3,[6]acpsa_table6_Dir_Tot_Out_2019!$C$1:$E$1,0)),0)</f>
        <v>23441</v>
      </c>
      <c r="C48" s="34"/>
      <c r="D48" s="29">
        <f>ROUND(INDEX([6]acpsa_table6_Dir_Tot_Out_2019!$C$2:$E$71,MATCH(TRIM($A48),[6]acpsa_table6_Dir_Tot_Out_2019!$B$2:$B$71,0),MATCH(D$3,[6]acpsa_table6_Dir_Tot_Out_2019!$C$1:$E$1,0)),0)</f>
        <v>38533</v>
      </c>
    </row>
    <row r="49" spans="1:4" x14ac:dyDescent="0.3">
      <c r="A49" s="41" t="s">
        <v>66</v>
      </c>
      <c r="B49" s="29">
        <f>ROUND(INDEX([6]acpsa_table6_Dir_Tot_Out_2019!$C$2:$E$71,MATCH(TRIM($A49),[6]acpsa_table6_Dir_Tot_Out_2019!$B$2:$B$71,0),MATCH(B$3,[6]acpsa_table6_Dir_Tot_Out_2019!$C$1:$E$1,0)),0)</f>
        <v>2242</v>
      </c>
      <c r="C49" s="34">
        <f>ROUND(INDEX([6]acpsa_table6_Dir_Tot_Out_2019!$C$2:$E$71,MATCH(TRIM($A49),[6]acpsa_table6_Dir_Tot_Out_2019!$B$2:$B$71,0),MATCH(C$3,[6]acpsa_table6_Dir_Tot_Out_2019!$C$1:$E$1,0)),3)</f>
        <v>1.6439999999999999</v>
      </c>
      <c r="D49" s="29">
        <f>ROUND(INDEX([6]acpsa_table6_Dir_Tot_Out_2019!$C$2:$E$71,MATCH(TRIM($A49),[6]acpsa_table6_Dir_Tot_Out_2019!$B$2:$B$71,0),MATCH(D$3,[6]acpsa_table6_Dir_Tot_Out_2019!$C$1:$E$1,0)),0)</f>
        <v>3685</v>
      </c>
    </row>
    <row r="50" spans="1:4" x14ac:dyDescent="0.3">
      <c r="A50" s="41" t="s">
        <v>67</v>
      </c>
      <c r="B50" s="29">
        <f>ROUND(INDEX([6]acpsa_table6_Dir_Tot_Out_2019!$C$2:$E$71,MATCH(TRIM($A50),[6]acpsa_table6_Dir_Tot_Out_2019!$B$2:$B$71,0),MATCH(B$3,[6]acpsa_table6_Dir_Tot_Out_2019!$C$1:$E$1,0)),0)</f>
        <v>1200</v>
      </c>
      <c r="C50" s="34">
        <f>ROUND(INDEX([6]acpsa_table6_Dir_Tot_Out_2019!$C$2:$E$71,MATCH(TRIM($A50),[6]acpsa_table6_Dir_Tot_Out_2019!$B$2:$B$71,0),MATCH(C$3,[6]acpsa_table6_Dir_Tot_Out_2019!$C$1:$E$1,0)),3)</f>
        <v>1.6439999999999999</v>
      </c>
      <c r="D50" s="29">
        <f>ROUND(INDEX([6]acpsa_table6_Dir_Tot_Out_2019!$C$2:$E$71,MATCH(TRIM($A50),[6]acpsa_table6_Dir_Tot_Out_2019!$B$2:$B$71,0),MATCH(D$3,[6]acpsa_table6_Dir_Tot_Out_2019!$C$1:$E$1,0)),0)</f>
        <v>1973</v>
      </c>
    </row>
    <row r="51" spans="1:4" x14ac:dyDescent="0.3">
      <c r="A51" s="41" t="s">
        <v>68</v>
      </c>
      <c r="B51" s="29">
        <f>ROUND(INDEX([6]acpsa_table6_Dir_Tot_Out_2019!$C$2:$E$71,MATCH(TRIM($A51),[6]acpsa_table6_Dir_Tot_Out_2019!$B$2:$B$71,0),MATCH(B$3,[6]acpsa_table6_Dir_Tot_Out_2019!$C$1:$E$1,0)),0)</f>
        <v>1558</v>
      </c>
      <c r="C51" s="34">
        <f>ROUND(INDEX([6]acpsa_table6_Dir_Tot_Out_2019!$C$2:$E$71,MATCH(TRIM($A51),[6]acpsa_table6_Dir_Tot_Out_2019!$B$2:$B$71,0),MATCH(C$3,[6]acpsa_table6_Dir_Tot_Out_2019!$C$1:$E$1,0)),3)</f>
        <v>1.6439999999999999</v>
      </c>
      <c r="D51" s="29">
        <f>ROUND(INDEX([6]acpsa_table6_Dir_Tot_Out_2019!$C$2:$E$71,MATCH(TRIM($A51),[6]acpsa_table6_Dir_Tot_Out_2019!$B$2:$B$71,0),MATCH(D$3,[6]acpsa_table6_Dir_Tot_Out_2019!$C$1:$E$1,0)),0)</f>
        <v>2562</v>
      </c>
    </row>
    <row r="52" spans="1:4" x14ac:dyDescent="0.3">
      <c r="A52" s="41" t="s">
        <v>69</v>
      </c>
      <c r="B52" s="29">
        <f>ROUND(INDEX([6]acpsa_table6_Dir_Tot_Out_2019!$C$2:$E$71,MATCH(TRIM($A52),[6]acpsa_table6_Dir_Tot_Out_2019!$B$2:$B$71,0),MATCH(B$3,[6]acpsa_table6_Dir_Tot_Out_2019!$C$1:$E$1,0)),0)</f>
        <v>3668</v>
      </c>
      <c r="C52" s="34">
        <f>ROUND(INDEX([6]acpsa_table6_Dir_Tot_Out_2019!$C$2:$E$71,MATCH(TRIM($A52),[6]acpsa_table6_Dir_Tot_Out_2019!$B$2:$B$71,0),MATCH(C$3,[6]acpsa_table6_Dir_Tot_Out_2019!$C$1:$E$1,0)),3)</f>
        <v>1.6439999999999999</v>
      </c>
      <c r="D52" s="29">
        <f>ROUND(INDEX([6]acpsa_table6_Dir_Tot_Out_2019!$C$2:$E$71,MATCH(TRIM($A52),[6]acpsa_table6_Dir_Tot_Out_2019!$B$2:$B$71,0),MATCH(D$3,[6]acpsa_table6_Dir_Tot_Out_2019!$C$1:$E$1,0)),0)</f>
        <v>6030</v>
      </c>
    </row>
    <row r="53" spans="1:4" x14ac:dyDescent="0.3">
      <c r="A53" s="41" t="s">
        <v>70</v>
      </c>
      <c r="B53" s="29">
        <f>ROUND(INDEX([6]acpsa_table6_Dir_Tot_Out_2019!$C$2:$E$71,MATCH(TRIM($A53),[6]acpsa_table6_Dir_Tot_Out_2019!$B$2:$B$71,0),MATCH(B$3,[6]acpsa_table6_Dir_Tot_Out_2019!$C$1:$E$1,0)),0)</f>
        <v>8551</v>
      </c>
      <c r="C53" s="34">
        <f>ROUND(INDEX([6]acpsa_table6_Dir_Tot_Out_2019!$C$2:$E$71,MATCH(TRIM($A53),[6]acpsa_table6_Dir_Tot_Out_2019!$B$2:$B$71,0),MATCH(C$3,[6]acpsa_table6_Dir_Tot_Out_2019!$C$1:$E$1,0)),3)</f>
        <v>1.6439999999999999</v>
      </c>
      <c r="D53" s="29">
        <f>ROUND(INDEX([6]acpsa_table6_Dir_Tot_Out_2019!$C$2:$E$71,MATCH(TRIM($A53),[6]acpsa_table6_Dir_Tot_Out_2019!$B$2:$B$71,0),MATCH(D$3,[6]acpsa_table6_Dir_Tot_Out_2019!$C$1:$E$1,0)),0)</f>
        <v>14056</v>
      </c>
    </row>
    <row r="54" spans="1:4" x14ac:dyDescent="0.3">
      <c r="A54" s="41" t="s">
        <v>71</v>
      </c>
      <c r="B54" s="29">
        <f>ROUND(INDEX([6]acpsa_table6_Dir_Tot_Out_2019!$C$2:$E$71,MATCH(TRIM($A54),[6]acpsa_table6_Dir_Tot_Out_2019!$B$2:$B$71,0),MATCH(B$3,[6]acpsa_table6_Dir_Tot_Out_2019!$C$1:$E$1,0)),0)</f>
        <v>6221</v>
      </c>
      <c r="C54" s="34">
        <f>ROUND(INDEX([6]acpsa_table6_Dir_Tot_Out_2019!$C$2:$E$71,MATCH(TRIM($A54),[6]acpsa_table6_Dir_Tot_Out_2019!$B$2:$B$71,0),MATCH(C$3,[6]acpsa_table6_Dir_Tot_Out_2019!$C$1:$E$1,0)),3)</f>
        <v>1.6439999999999999</v>
      </c>
      <c r="D54" s="29">
        <f>ROUND(INDEX([6]acpsa_table6_Dir_Tot_Out_2019!$C$2:$E$71,MATCH(TRIM($A54),[6]acpsa_table6_Dir_Tot_Out_2019!$B$2:$B$71,0),MATCH(D$3,[6]acpsa_table6_Dir_Tot_Out_2019!$C$1:$E$1,0)),0)</f>
        <v>10226</v>
      </c>
    </row>
    <row r="55" spans="1:4" x14ac:dyDescent="0.3">
      <c r="A55" s="39" t="s">
        <v>72</v>
      </c>
      <c r="B55" s="29">
        <f>ROUND(INDEX([6]acpsa_table6_Dir_Tot_Out_2019!$C$2:$E$71,MATCH(TRIM($A55),[6]acpsa_table6_Dir_Tot_Out_2019!$B$2:$B$71,0),MATCH(B$3,[6]acpsa_table6_Dir_Tot_Out_2019!$C$1:$E$1,0)),0)</f>
        <v>151878</v>
      </c>
      <c r="C55" s="34"/>
      <c r="D55" s="29">
        <f>ROUND(INDEX([6]acpsa_table6_Dir_Tot_Out_2019!$C$2:$E$71,MATCH(TRIM($A55),[6]acpsa_table6_Dir_Tot_Out_2019!$B$2:$B$71,0),MATCH(D$3,[6]acpsa_table6_Dir_Tot_Out_2019!$C$1:$E$1,0)),0)</f>
        <v>249662</v>
      </c>
    </row>
    <row r="56" spans="1:4" x14ac:dyDescent="0.3">
      <c r="A56" s="41" t="s">
        <v>73</v>
      </c>
      <c r="B56" s="29">
        <f>ROUND(INDEX([6]acpsa_table6_Dir_Tot_Out_2019!$C$2:$E$71,MATCH(TRIM($A56),[6]acpsa_table6_Dir_Tot_Out_2019!$B$2:$B$71,0),MATCH(B$3,[6]acpsa_table6_Dir_Tot_Out_2019!$C$1:$E$1,0)),0)</f>
        <v>15476</v>
      </c>
      <c r="C56" s="34">
        <f>ROUND(INDEX([6]acpsa_table6_Dir_Tot_Out_2019!$C$2:$E$71,MATCH(TRIM($A56),[6]acpsa_table6_Dir_Tot_Out_2019!$B$2:$B$71,0),MATCH(C$3,[6]acpsa_table6_Dir_Tot_Out_2019!$C$1:$E$1,0)),3)</f>
        <v>1.6439999999999999</v>
      </c>
      <c r="D56" s="29">
        <f>ROUND(INDEX([6]acpsa_table6_Dir_Tot_Out_2019!$C$2:$E$71,MATCH(TRIM($A56),[6]acpsa_table6_Dir_Tot_Out_2019!$B$2:$B$71,0),MATCH(D$3,[6]acpsa_table6_Dir_Tot_Out_2019!$C$1:$E$1,0)),0)</f>
        <v>25439</v>
      </c>
    </row>
    <row r="57" spans="1:4" x14ac:dyDescent="0.3">
      <c r="A57" s="41" t="s">
        <v>74</v>
      </c>
      <c r="B57" s="29">
        <f>ROUND(INDEX([6]acpsa_table6_Dir_Tot_Out_2019!$C$2:$E$71,MATCH(TRIM($A57),[6]acpsa_table6_Dir_Tot_Out_2019!$B$2:$B$71,0),MATCH(B$3,[6]acpsa_table6_Dir_Tot_Out_2019!$C$1:$E$1,0)),0)</f>
        <v>27183</v>
      </c>
      <c r="C57" s="34">
        <f>ROUND(INDEX([6]acpsa_table6_Dir_Tot_Out_2019!$C$2:$E$71,MATCH(TRIM($A57),[6]acpsa_table6_Dir_Tot_Out_2019!$B$2:$B$71,0),MATCH(C$3,[6]acpsa_table6_Dir_Tot_Out_2019!$C$1:$E$1,0)),3)</f>
        <v>1.6439999999999999</v>
      </c>
      <c r="D57" s="29">
        <f>ROUND(INDEX([6]acpsa_table6_Dir_Tot_Out_2019!$C$2:$E$71,MATCH(TRIM($A57),[6]acpsa_table6_Dir_Tot_Out_2019!$B$2:$B$71,0),MATCH(D$3,[6]acpsa_table6_Dir_Tot_Out_2019!$C$1:$E$1,0)),0)</f>
        <v>44683</v>
      </c>
    </row>
    <row r="58" spans="1:4" x14ac:dyDescent="0.3">
      <c r="A58" s="41" t="s">
        <v>75</v>
      </c>
      <c r="B58" s="29">
        <f>ROUND(INDEX([6]acpsa_table6_Dir_Tot_Out_2019!$C$2:$E$71,MATCH(TRIM($A58),[6]acpsa_table6_Dir_Tot_Out_2019!$B$2:$B$71,0),MATCH(B$3,[6]acpsa_table6_Dir_Tot_Out_2019!$C$1:$E$1,0)),0)</f>
        <v>109220</v>
      </c>
      <c r="C58" s="34">
        <f>ROUND(INDEX([6]acpsa_table6_Dir_Tot_Out_2019!$C$2:$E$71,MATCH(TRIM($A58),[6]acpsa_table6_Dir_Tot_Out_2019!$B$2:$B$71,0),MATCH(C$3,[6]acpsa_table6_Dir_Tot_Out_2019!$C$1:$E$1,0)),3)</f>
        <v>1.6439999999999999</v>
      </c>
      <c r="D58" s="29">
        <f>ROUND(INDEX([6]acpsa_table6_Dir_Tot_Out_2019!$C$2:$E$71,MATCH(TRIM($A58),[6]acpsa_table6_Dir_Tot_Out_2019!$B$2:$B$71,0),MATCH(D$3,[6]acpsa_table6_Dir_Tot_Out_2019!$C$1:$E$1,0)),0)</f>
        <v>179539</v>
      </c>
    </row>
    <row r="59" spans="1:4" x14ac:dyDescent="0.3">
      <c r="A59" s="39" t="s">
        <v>76</v>
      </c>
      <c r="B59" s="29">
        <f>ROUND(INDEX([6]acpsa_table6_Dir_Tot_Out_2019!$C$2:$E$71,MATCH(TRIM($A59),[6]acpsa_table6_Dir_Tot_Out_2019!$B$2:$B$71,0),MATCH(B$3,[6]acpsa_table6_Dir_Tot_Out_2019!$C$1:$E$1,0)),0)</f>
        <v>370287</v>
      </c>
      <c r="C59" s="34"/>
      <c r="D59" s="29">
        <f>ROUND(INDEX([6]acpsa_table6_Dir_Tot_Out_2019!$C$2:$E$71,MATCH(TRIM($A59),[6]acpsa_table6_Dir_Tot_Out_2019!$B$2:$B$71,0),MATCH(D$3,[6]acpsa_table6_Dir_Tot_Out_2019!$C$1:$E$1,0)),0)</f>
        <v>612167</v>
      </c>
    </row>
    <row r="60" spans="1:4" x14ac:dyDescent="0.3">
      <c r="A60" s="41" t="s">
        <v>24</v>
      </c>
      <c r="B60" s="29">
        <f>ROUND(INDEX([6]acpsa_table6_Dir_Tot_Out_2019!$C$2:$E$71,MATCH(TRIM($A60),[6]acpsa_table6_Dir_Tot_Out_2019!$B$2:$B$71,0),MATCH(B$3,[6]acpsa_table6_Dir_Tot_Out_2019!$C$1:$E$1,0)),0)</f>
        <v>153541</v>
      </c>
      <c r="C60" s="34">
        <f>ROUND(INDEX([6]acpsa_table6_Dir_Tot_Out_2019!$C$2:$E$71,MATCH(TRIM($A60),[6]acpsa_table6_Dir_Tot_Out_2019!$B$2:$B$71,0),MATCH(C$3,[6]acpsa_table6_Dir_Tot_Out_2019!$C$1:$E$1,0)),3)</f>
        <v>1.7689999999999999</v>
      </c>
      <c r="D60" s="29">
        <f>ROUND(INDEX([6]acpsa_table6_Dir_Tot_Out_2019!$C$2:$E$71,MATCH(TRIM($A60),[6]acpsa_table6_Dir_Tot_Out_2019!$B$2:$B$71,0),MATCH(D$3,[6]acpsa_table6_Dir_Tot_Out_2019!$C$1:$E$1,0)),0)</f>
        <v>271558</v>
      </c>
    </row>
    <row r="61" spans="1:4" x14ac:dyDescent="0.3">
      <c r="A61" s="41" t="s">
        <v>23</v>
      </c>
      <c r="B61" s="29">
        <f>ROUND(INDEX([6]acpsa_table6_Dir_Tot_Out_2019!$C$2:$E$71,MATCH(TRIM($A61),[6]acpsa_table6_Dir_Tot_Out_2019!$B$2:$B$71,0),MATCH(B$3,[6]acpsa_table6_Dir_Tot_Out_2019!$C$1:$E$1,0)),0)</f>
        <v>20357</v>
      </c>
      <c r="C61" s="34">
        <f>ROUND(INDEX([6]acpsa_table6_Dir_Tot_Out_2019!$C$2:$E$71,MATCH(TRIM($A61),[6]acpsa_table6_Dir_Tot_Out_2019!$B$2:$B$71,0),MATCH(C$3,[6]acpsa_table6_Dir_Tot_Out_2019!$C$1:$E$1,0)),3)</f>
        <v>1.544</v>
      </c>
      <c r="D61" s="29">
        <f>ROUND(INDEX([6]acpsa_table6_Dir_Tot_Out_2019!$C$2:$E$71,MATCH(TRIM($A61),[6]acpsa_table6_Dir_Tot_Out_2019!$B$2:$B$71,0),MATCH(D$3,[6]acpsa_table6_Dir_Tot_Out_2019!$C$1:$E$1,0)),0)</f>
        <v>31429</v>
      </c>
    </row>
    <row r="62" spans="1:4" x14ac:dyDescent="0.3">
      <c r="A62" s="41" t="s">
        <v>22</v>
      </c>
      <c r="B62" s="29">
        <f>ROUND(INDEX([6]acpsa_table6_Dir_Tot_Out_2019!$C$2:$E$71,MATCH(TRIM($A62),[6]acpsa_table6_Dir_Tot_Out_2019!$B$2:$B$71,0),MATCH(B$3,[6]acpsa_table6_Dir_Tot_Out_2019!$C$1:$E$1,0)),0)</f>
        <v>19543</v>
      </c>
      <c r="C62" s="34">
        <f>ROUND(INDEX([6]acpsa_table6_Dir_Tot_Out_2019!$C$2:$E$71,MATCH(TRIM($A62),[6]acpsa_table6_Dir_Tot_Out_2019!$B$2:$B$71,0),MATCH(C$3,[6]acpsa_table6_Dir_Tot_Out_2019!$C$1:$E$1,0)),3)</f>
        <v>1.544</v>
      </c>
      <c r="D62" s="29">
        <f>ROUND(INDEX([6]acpsa_table6_Dir_Tot_Out_2019!$C$2:$E$71,MATCH(TRIM($A62),[6]acpsa_table6_Dir_Tot_Out_2019!$B$2:$B$71,0),MATCH(D$3,[6]acpsa_table6_Dir_Tot_Out_2019!$C$1:$E$1,0)),0)</f>
        <v>30173</v>
      </c>
    </row>
    <row r="63" spans="1:4" x14ac:dyDescent="0.3">
      <c r="A63" s="41" t="s">
        <v>77</v>
      </c>
      <c r="B63" s="29">
        <f>ROUND(INDEX([6]acpsa_table6_Dir_Tot_Out_2019!$C$2:$E$71,MATCH(TRIM($A63),[6]acpsa_table6_Dir_Tot_Out_2019!$B$2:$B$71,0),MATCH(B$3,[6]acpsa_table6_Dir_Tot_Out_2019!$C$1:$E$1,0)),0)</f>
        <v>91752</v>
      </c>
      <c r="C63" s="34">
        <f>ROUND(INDEX([6]acpsa_table6_Dir_Tot_Out_2019!$C$2:$E$71,MATCH(TRIM($A63),[6]acpsa_table6_Dir_Tot_Out_2019!$B$2:$B$71,0),MATCH(C$3,[6]acpsa_table6_Dir_Tot_Out_2019!$C$1:$E$1,0)),3)</f>
        <v>1.544</v>
      </c>
      <c r="D63" s="29">
        <f>ROUND(INDEX([6]acpsa_table6_Dir_Tot_Out_2019!$C$2:$E$71,MATCH(TRIM($A63),[6]acpsa_table6_Dir_Tot_Out_2019!$B$2:$B$71,0),MATCH(D$3,[6]acpsa_table6_Dir_Tot_Out_2019!$C$1:$E$1,0)),0)</f>
        <v>141655</v>
      </c>
    </row>
    <row r="64" spans="1:4" x14ac:dyDescent="0.3">
      <c r="A64" s="42" t="s">
        <v>25</v>
      </c>
      <c r="B64" s="29">
        <f>ROUND(INDEX([6]acpsa_table6_Dir_Tot_Out_2019!$C$2:$E$71,MATCH(TRIM($A64),[6]acpsa_table6_Dir_Tot_Out_2019!$B$2:$B$71,0),MATCH(B$3,[6]acpsa_table6_Dir_Tot_Out_2019!$C$1:$E$1,0)),0)</f>
        <v>85094</v>
      </c>
      <c r="C64" s="34">
        <f>ROUND(INDEX([6]acpsa_table6_Dir_Tot_Out_2019!$C$2:$E$71,MATCH(TRIM($A64),[6]acpsa_table6_Dir_Tot_Out_2019!$B$2:$B$71,0),MATCH(C$3,[6]acpsa_table6_Dir_Tot_Out_2019!$C$1:$E$1,0)),3)</f>
        <v>1.6140000000000001</v>
      </c>
      <c r="D64" s="29">
        <f>ROUND(INDEX([6]acpsa_table6_Dir_Tot_Out_2019!$C$2:$E$71,MATCH(TRIM($A64),[6]acpsa_table6_Dir_Tot_Out_2019!$B$2:$B$71,0),MATCH(D$3,[6]acpsa_table6_Dir_Tot_Out_2019!$C$1:$E$1,0)),0)</f>
        <v>137353</v>
      </c>
    </row>
    <row r="65" spans="1:4" x14ac:dyDescent="0.3">
      <c r="A65" s="43" t="s">
        <v>78</v>
      </c>
      <c r="B65" s="29">
        <f>ROUND(INDEX([6]acpsa_table6_Dir_Tot_Out_2019!$C$2:$E$71,MATCH(TRIM($A65),[6]acpsa_table6_Dir_Tot_Out_2019!$B$2:$B$71,0),MATCH(B$3,[6]acpsa_table6_Dir_Tot_Out_2019!$C$1:$E$1,0)),0)</f>
        <v>133439</v>
      </c>
      <c r="C65" s="34"/>
      <c r="D65" s="29">
        <f>ROUND(INDEX([6]acpsa_table6_Dir_Tot_Out_2019!$C$2:$E$71,MATCH(TRIM($A65),[6]acpsa_table6_Dir_Tot_Out_2019!$B$2:$B$71,0),MATCH(D$3,[6]acpsa_table6_Dir_Tot_Out_2019!$C$1:$E$1,0)),0)</f>
        <v>246551</v>
      </c>
    </row>
    <row r="66" spans="1:4" x14ac:dyDescent="0.3">
      <c r="A66" s="42" t="s">
        <v>79</v>
      </c>
      <c r="B66" s="29">
        <f>ROUND(INDEX([6]acpsa_table6_Dir_Tot_Out_2019!$C$2:$E$71,MATCH(TRIM($A66),[6]acpsa_table6_Dir_Tot_Out_2019!$B$2:$B$71,0),MATCH(B$3,[6]acpsa_table6_Dir_Tot_Out_2019!$C$1:$E$1,0)),0)</f>
        <v>43979</v>
      </c>
      <c r="C66" s="34">
        <f>ROUND(INDEX([6]acpsa_table6_Dir_Tot_Out_2019!$C$2:$E$71,MATCH(TRIM($A66),[6]acpsa_table6_Dir_Tot_Out_2019!$B$2:$B$71,0),MATCH(C$3,[6]acpsa_table6_Dir_Tot_Out_2019!$C$1:$E$1,0)),3)</f>
        <v>1.756</v>
      </c>
      <c r="D66" s="29">
        <f>ROUND(INDEX([6]acpsa_table6_Dir_Tot_Out_2019!$C$2:$E$71,MATCH(TRIM($A66),[6]acpsa_table6_Dir_Tot_Out_2019!$B$2:$B$71,0),MATCH(D$3,[6]acpsa_table6_Dir_Tot_Out_2019!$C$1:$E$1,0)),0)</f>
        <v>77233</v>
      </c>
    </row>
    <row r="67" spans="1:4" x14ac:dyDescent="0.3">
      <c r="A67" s="42" t="s">
        <v>80</v>
      </c>
      <c r="B67" s="29">
        <f>ROUND(INDEX([6]acpsa_table6_Dir_Tot_Out_2019!$C$2:$E$71,MATCH(TRIM($A67),[6]acpsa_table6_Dir_Tot_Out_2019!$B$2:$B$71,0),MATCH(B$3,[6]acpsa_table6_Dir_Tot_Out_2019!$C$1:$E$1,0)),0)</f>
        <v>17621</v>
      </c>
      <c r="C67" s="34">
        <f>ROUND(INDEX([6]acpsa_table6_Dir_Tot_Out_2019!$C$2:$E$71,MATCH(TRIM($A67),[6]acpsa_table6_Dir_Tot_Out_2019!$B$2:$B$71,0),MATCH(C$3,[6]acpsa_table6_Dir_Tot_Out_2019!$C$1:$E$1,0)),3)</f>
        <v>1.837</v>
      </c>
      <c r="D67" s="29">
        <f>ROUND(INDEX([6]acpsa_table6_Dir_Tot_Out_2019!$C$2:$E$71,MATCH(TRIM($A67),[6]acpsa_table6_Dir_Tot_Out_2019!$B$2:$B$71,0),MATCH(D$3,[6]acpsa_table6_Dir_Tot_Out_2019!$C$1:$E$1,0)),0)</f>
        <v>32374</v>
      </c>
    </row>
    <row r="68" spans="1:4" x14ac:dyDescent="0.3">
      <c r="A68" s="42" t="s">
        <v>81</v>
      </c>
      <c r="B68" s="29">
        <f>ROUND(INDEX([6]acpsa_table6_Dir_Tot_Out_2019!$C$2:$E$71,MATCH(TRIM($A68),[6]acpsa_table6_Dir_Tot_Out_2019!$B$2:$B$71,0),MATCH(B$3,[6]acpsa_table6_Dir_Tot_Out_2019!$C$1:$E$1,0)),0)</f>
        <v>5354</v>
      </c>
      <c r="C68" s="34">
        <f>ROUND(INDEX([6]acpsa_table6_Dir_Tot_Out_2019!$C$2:$E$71,MATCH(TRIM($A68),[6]acpsa_table6_Dir_Tot_Out_2019!$B$2:$B$71,0),MATCH(C$3,[6]acpsa_table6_Dir_Tot_Out_2019!$C$1:$E$1,0)),3)</f>
        <v>1.756</v>
      </c>
      <c r="D68" s="29">
        <f>ROUND(INDEX([6]acpsa_table6_Dir_Tot_Out_2019!$C$2:$E$71,MATCH(TRIM($A68),[6]acpsa_table6_Dir_Tot_Out_2019!$B$2:$B$71,0),MATCH(D$3,[6]acpsa_table6_Dir_Tot_Out_2019!$C$1:$E$1,0)),0)</f>
        <v>9401</v>
      </c>
    </row>
    <row r="69" spans="1:4" x14ac:dyDescent="0.3">
      <c r="A69" s="42" t="s">
        <v>82</v>
      </c>
      <c r="B69" s="29">
        <f>ROUND(INDEX([6]acpsa_table6_Dir_Tot_Out_2019!$C$2:$E$71,MATCH(TRIM($A69),[6]acpsa_table6_Dir_Tot_Out_2019!$B$2:$B$71,0),MATCH(B$3,[6]acpsa_table6_Dir_Tot_Out_2019!$C$1:$E$1,0)),0)</f>
        <v>12412</v>
      </c>
      <c r="C69" s="34">
        <f>ROUND(INDEX([6]acpsa_table6_Dir_Tot_Out_2019!$C$2:$E$71,MATCH(TRIM($A69),[6]acpsa_table6_Dir_Tot_Out_2019!$B$2:$B$71,0),MATCH(C$3,[6]acpsa_table6_Dir_Tot_Out_2019!$C$1:$E$1,0)),3)</f>
        <v>1.968</v>
      </c>
      <c r="D69" s="29">
        <f>ROUND(INDEX([6]acpsa_table6_Dir_Tot_Out_2019!$C$2:$E$71,MATCH(TRIM($A69),[6]acpsa_table6_Dir_Tot_Out_2019!$B$2:$B$71,0),MATCH(D$3,[6]acpsa_table6_Dir_Tot_Out_2019!$C$1:$E$1,0)),0)</f>
        <v>24432</v>
      </c>
    </row>
    <row r="70" spans="1:4" x14ac:dyDescent="0.3">
      <c r="A70" s="114" t="s">
        <v>144</v>
      </c>
      <c r="B70" s="29">
        <f>ROUND(INDEX([6]acpsa_table6_Dir_Tot_Out_2019!$C$2:$E$71,MATCH(TRIM($A70),[6]acpsa_table6_Dir_Tot_Out_2019!$B$2:$B$71,0),MATCH(B$3,[6]acpsa_table6_Dir_Tot_Out_2019!$C$1:$E$1,0)),0)</f>
        <v>1661</v>
      </c>
      <c r="C70" s="34">
        <f>ROUND(INDEX([6]acpsa_table6_Dir_Tot_Out_2019!$C$2:$E$71,MATCH(TRIM($A70),[6]acpsa_table6_Dir_Tot_Out_2019!$B$2:$B$71,0),MATCH(C$3,[6]acpsa_table6_Dir_Tot_Out_2019!$C$1:$E$1,0)),3)</f>
        <v>1.76</v>
      </c>
      <c r="D70" s="29">
        <f>ROUND(INDEX([6]acpsa_table6_Dir_Tot_Out_2019!$C$2:$E$71,MATCH(TRIM($A70),[6]acpsa_table6_Dir_Tot_Out_2019!$B$2:$B$71,0),MATCH(D$3,[6]acpsa_table6_Dir_Tot_Out_2019!$C$1:$E$1,0)),0)</f>
        <v>2925</v>
      </c>
    </row>
    <row r="71" spans="1:4" x14ac:dyDescent="0.3">
      <c r="A71" s="42" t="s">
        <v>83</v>
      </c>
      <c r="B71" s="29">
        <f>ROUND(INDEX([6]acpsa_table6_Dir_Tot_Out_2019!$C$2:$E$71,MATCH(TRIM($A71),[6]acpsa_table6_Dir_Tot_Out_2019!$B$2:$B$71,0),MATCH(B$3,[6]acpsa_table6_Dir_Tot_Out_2019!$C$1:$E$1,0)),0)</f>
        <v>52413</v>
      </c>
      <c r="C71" s="34">
        <f>ROUND(INDEX([6]acpsa_table6_Dir_Tot_Out_2019!$C$2:$E$71,MATCH(TRIM($A71),[6]acpsa_table6_Dir_Tot_Out_2019!$B$2:$B$71,0),MATCH(C$3,[6]acpsa_table6_Dir_Tot_Out_2019!$C$1:$E$1,0)),3)</f>
        <v>1.911</v>
      </c>
      <c r="D71" s="29">
        <f>ROUND(INDEX([6]acpsa_table6_Dir_Tot_Out_2019!$C$2:$E$71,MATCH(TRIM($A71),[6]acpsa_table6_Dir_Tot_Out_2019!$B$2:$B$71,0),MATCH(D$3,[6]acpsa_table6_Dir_Tot_Out_2019!$C$1:$E$1,0)),0)</f>
        <v>100187</v>
      </c>
    </row>
    <row r="72" spans="1:4" x14ac:dyDescent="0.3">
      <c r="A72" s="44" t="s">
        <v>34</v>
      </c>
      <c r="B72" s="30">
        <f>ROUND(INDEX([6]acpsa_table6_Dir_Tot_Out_2019!$C$2:$E$71,MATCH(TRIM($A72),[6]acpsa_table6_Dir_Tot_Out_2019!$B$2:$B$71,0),MATCH(B$3,[6]acpsa_table6_Dir_Tot_Out_2019!$C$1:$E$1,0)),0)</f>
        <v>32448</v>
      </c>
      <c r="C72" s="35">
        <f>ROUND(INDEX([6]acpsa_table6_Dir_Tot_Out_2019!$C$2:$E$71,MATCH(TRIM($A72),[6]acpsa_table6_Dir_Tot_Out_2019!$B$2:$B$71,0),MATCH(C$3,[6]acpsa_table6_Dir_Tot_Out_2019!$C$1:$E$1,0)),3)</f>
        <v>1.7370000000000001</v>
      </c>
      <c r="D72" s="30">
        <f>ROUND(INDEX([6]acpsa_table6_Dir_Tot_Out_2019!$C$2:$E$71,MATCH(TRIM($A72),[6]acpsa_table6_Dir_Tot_Out_2019!$B$2:$B$71,0),MATCH(D$3,[6]acpsa_table6_Dir_Tot_Out_2019!$C$1:$E$1,0)),0)</f>
        <v>56366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1561520</v>
      </c>
      <c r="C3" s="52">
        <f>ROUND(INDEX([7]Price_Index!$C$2:$X$70,MATCH($A3,[7]Price_Index!$B$2:$B$70,0),MATCH("fisher_p_"&amp;RIGHT($A$1,4),[7]Price_Index!$C$1:$X$1,0)),2)</f>
        <v>100.98</v>
      </c>
      <c r="D3" s="47">
        <f>ROUND((INDEX(Table6_Commodity_Output!$B$4:$B$72,MATCH($A3,Table6_Commodity_Output!$A$4:$A$72,0)))/(INDEX([7]Price_Index!$C$2:$X$70,MATCH($A3,[7]Price_Index!$B$2:$B$70,0),MATCH("fisher_p_"&amp;RIGHT($A$1,4),[7]Price_Index!$C$1:$X$1,0))/100),0)</f>
        <v>1546327</v>
      </c>
    </row>
    <row r="4" spans="1:4" x14ac:dyDescent="0.3">
      <c r="A4" s="37" t="s">
        <v>39</v>
      </c>
      <c r="B4" s="38">
        <f>INDEX(Table6_Commodity_Output!$B$4:$B$73,MATCH($A4,Table6_Commodity_Output!$A$4:$A$73,0))</f>
        <v>783731</v>
      </c>
      <c r="C4" s="53">
        <f>ROUND(INDEX([7]Price_Index!$C$2:$X$70,MATCH($A4,[7]Price_Index!$B$2:$B$70,0),MATCH("fisher_p_"&amp;RIGHT($A$1,4),[7]Price_Index!$C$1:$X$1,0)),2)</f>
        <v>100.93</v>
      </c>
      <c r="D4" s="50">
        <f>ROUND((INDEX(Table6_Commodity_Output!$B$4:$B$72,MATCH($A4,Table6_Commodity_Output!$A$4:$A$72,0)))/(INDEX([7]Price_Index!$C$2:$X$70,MATCH($A4,[7]Price_Index!$B$2:$B$70,0),MATCH("fisher_p_"&amp;RIGHT($A$1,4),[7]Price_Index!$C$1:$X$1,0))/100),0)</f>
        <v>776537</v>
      </c>
    </row>
    <row r="5" spans="1:4" x14ac:dyDescent="0.3">
      <c r="A5" s="39" t="s">
        <v>3</v>
      </c>
      <c r="B5" s="40">
        <f>INDEX(Table6_Commodity_Output!$B$4:$B$73,MATCH($A5,Table6_Commodity_Output!$A$4:$A$73,0))</f>
        <v>46619</v>
      </c>
      <c r="C5" s="54">
        <f>ROUND(INDEX([7]Price_Index!$C$2:$X$70,MATCH($A5,[7]Price_Index!$B$2:$B$70,0),MATCH("fisher_p_"&amp;RIGHT($A$1,4),[7]Price_Index!$C$1:$X$1,0)),2)</f>
        <v>102.04</v>
      </c>
      <c r="D5" s="48">
        <f>ROUND((INDEX(Table6_Commodity_Output!$B$4:$B$72,MATCH($A5,Table6_Commodity_Output!$A$4:$A$72,0)))/(INDEX([7]Price_Index!$C$2:$X$70,MATCH($A5,[7]Price_Index!$B$2:$B$70,0),MATCH("fisher_p_"&amp;RIGHT($A$1,4),[7]Price_Index!$C$1:$X$1,0))/100),0)</f>
        <v>45689</v>
      </c>
    </row>
    <row r="6" spans="1:4" x14ac:dyDescent="0.3">
      <c r="A6" s="41" t="s">
        <v>40</v>
      </c>
      <c r="B6" s="40">
        <f>INDEX(Table6_Commodity_Output!$B$4:$B$73,MATCH($A6,Table6_Commodity_Output!$A$4:$A$73,0))</f>
        <v>8749</v>
      </c>
      <c r="C6" s="54">
        <f>ROUND(INDEX([7]Price_Index!$C$2:$X$70,MATCH($A6,[7]Price_Index!$B$2:$B$70,0),MATCH("fisher_p_"&amp;RIGHT($A$1,4),[7]Price_Index!$C$1:$X$1,0)),2)</f>
        <v>102.11</v>
      </c>
      <c r="D6" s="48">
        <f>ROUND((INDEX(Table6_Commodity_Output!$B$4:$B$72,MATCH($A6,Table6_Commodity_Output!$A$4:$A$72,0)))/(INDEX([7]Price_Index!$C$2:$X$70,MATCH($A6,[7]Price_Index!$B$2:$B$70,0),MATCH("fisher_p_"&amp;RIGHT($A$1,4),[7]Price_Index!$C$1:$X$1,0))/100),0)</f>
        <v>8568</v>
      </c>
    </row>
    <row r="7" spans="1:4" x14ac:dyDescent="0.3">
      <c r="A7" s="41" t="s">
        <v>41</v>
      </c>
      <c r="B7" s="40">
        <f>INDEX(Table6_Commodity_Output!$B$4:$B$73,MATCH($A7,Table6_Commodity_Output!$A$4:$A$73,0))</f>
        <v>3018</v>
      </c>
      <c r="C7" s="54">
        <f>ROUND(INDEX([7]Price_Index!$C$2:$X$70,MATCH($A7,[7]Price_Index!$B$2:$B$70,0),MATCH("fisher_p_"&amp;RIGHT($A$1,4),[7]Price_Index!$C$1:$X$1,0)),2)</f>
        <v>102.11</v>
      </c>
      <c r="D7" s="48">
        <f>ROUND((INDEX(Table6_Commodity_Output!$B$4:$B$72,MATCH($A7,Table6_Commodity_Output!$A$4:$A$72,0)))/(INDEX([7]Price_Index!$C$2:$X$70,MATCH($A7,[7]Price_Index!$B$2:$B$70,0),MATCH("fisher_p_"&amp;RIGHT($A$1,4),[7]Price_Index!$C$1:$X$1,0))/100),0)</f>
        <v>2956</v>
      </c>
    </row>
    <row r="8" spans="1:4" x14ac:dyDescent="0.3">
      <c r="A8" s="41" t="s">
        <v>42</v>
      </c>
      <c r="B8" s="40">
        <f>INDEX(Table6_Commodity_Output!$B$4:$B$73,MATCH($A8,Table6_Commodity_Output!$A$4:$A$73,0))</f>
        <v>3604</v>
      </c>
      <c r="C8" s="54">
        <f>ROUND(INDEX([7]Price_Index!$C$2:$X$70,MATCH($A8,[7]Price_Index!$B$2:$B$70,0),MATCH("fisher_p_"&amp;RIGHT($A$1,4),[7]Price_Index!$C$1:$X$1,0)),2)</f>
        <v>102.11</v>
      </c>
      <c r="D8" s="48">
        <f>ROUND((INDEX(Table6_Commodity_Output!$B$4:$B$72,MATCH($A8,Table6_Commodity_Output!$A$4:$A$72,0)))/(INDEX([7]Price_Index!$C$2:$X$70,MATCH($A8,[7]Price_Index!$B$2:$B$70,0),MATCH("fisher_p_"&amp;RIGHT($A$1,4),[7]Price_Index!$C$1:$X$1,0))/100),0)</f>
        <v>3530</v>
      </c>
    </row>
    <row r="9" spans="1:4" x14ac:dyDescent="0.3">
      <c r="A9" s="41" t="s">
        <v>43</v>
      </c>
      <c r="B9" s="40">
        <f>INDEX(Table6_Commodity_Output!$B$4:$B$73,MATCH($A9,Table6_Commodity_Output!$A$4:$A$73,0))</f>
        <v>7972</v>
      </c>
      <c r="C9" s="54">
        <f>ROUND(INDEX([7]Price_Index!$C$2:$X$70,MATCH($A9,[7]Price_Index!$B$2:$B$70,0),MATCH("fisher_p_"&amp;RIGHT($A$1,4),[7]Price_Index!$C$1:$X$1,0)),2)</f>
        <v>102.11</v>
      </c>
      <c r="D9" s="48">
        <f>ROUND((INDEX(Table6_Commodity_Output!$B$4:$B$72,MATCH($A9,Table6_Commodity_Output!$A$4:$A$72,0)))/(INDEX([7]Price_Index!$C$2:$X$70,MATCH($A9,[7]Price_Index!$B$2:$B$70,0),MATCH("fisher_p_"&amp;RIGHT($A$1,4),[7]Price_Index!$C$1:$X$1,0))/100),0)</f>
        <v>7807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19181</v>
      </c>
      <c r="C10" s="54">
        <f>ROUND(INDEX([7]Price_Index!$C$2:$X$70,MATCH($A10,[7]Price_Index!$B$2:$B$70,0),MATCH("fisher_p_"&amp;RIGHT($A$1,4),[7]Price_Index!$C$1:$X$1,0)),2)</f>
        <v>102.11</v>
      </c>
      <c r="D10" s="48">
        <f>ROUND((INDEX(Table6_Commodity_Output!$B$4:$B$72,MATCH($A10,Table6_Commodity_Output!$A$4:$A$72,0)))/(INDEX([7]Price_Index!$C$2:$X$70,MATCH($A10,[7]Price_Index!$B$2:$B$70,0),MATCH("fisher_p_"&amp;RIGHT($A$1,4),[7]Price_Index!$C$1:$X$1,0))/100),0)</f>
        <v>18785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4095</v>
      </c>
      <c r="C11" s="54">
        <f>ROUND(INDEX([7]Price_Index!$C$2:$X$70,MATCH($A11,[7]Price_Index!$B$2:$B$70,0),MATCH("fisher_p_"&amp;RIGHT($A$1,4),[7]Price_Index!$C$1:$X$1,0)),2)</f>
        <v>102.12</v>
      </c>
      <c r="D11" s="48">
        <f>ROUND((INDEX(Table6_Commodity_Output!$B$4:$B$72,MATCH($A11,Table6_Commodity_Output!$A$4:$A$72,0)))/(INDEX([7]Price_Index!$C$2:$X$70,MATCH($A11,[7]Price_Index!$B$2:$B$70,0),MATCH("fisher_p_"&amp;RIGHT($A$1,4),[7]Price_Index!$C$1:$X$1,0))/100),0)</f>
        <v>4010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45723</v>
      </c>
      <c r="C12" s="54">
        <f>ROUND(INDEX([7]Price_Index!$C$2:$X$70,MATCH($A12,[7]Price_Index!$B$2:$B$70,0),MATCH("fisher_p_"&amp;RIGHT($A$1,4),[7]Price_Index!$C$1:$X$1,0)),2)</f>
        <v>102.14</v>
      </c>
      <c r="D12" s="48">
        <f>ROUND((INDEX(Table6_Commodity_Output!$B$4:$B$72,MATCH($A12,Table6_Commodity_Output!$A$4:$A$72,0)))/(INDEX([7]Price_Index!$C$2:$X$70,MATCH($A12,[7]Price_Index!$B$2:$B$70,0),MATCH("fisher_p_"&amp;RIGHT($A$1,4),[7]Price_Index!$C$1:$X$1,0))/100),0)</f>
        <v>44763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27867</v>
      </c>
      <c r="C13" s="54">
        <f>ROUND(INDEX([7]Price_Index!$C$2:$X$70,MATCH($A13,[7]Price_Index!$B$2:$B$70,0),MATCH("fisher_p_"&amp;RIGHT($A$1,4),[7]Price_Index!$C$1:$X$1,0)),2)</f>
        <v>101.72</v>
      </c>
      <c r="D13" s="48">
        <f>ROUND((INDEX(Table6_Commodity_Output!$B$4:$B$72,MATCH($A13,Table6_Commodity_Output!$A$4:$A$72,0)))/(INDEX([7]Price_Index!$C$2:$X$70,MATCH($A13,[7]Price_Index!$B$2:$B$70,0),MATCH("fisher_p_"&amp;RIGHT($A$1,4),[7]Price_Index!$C$1:$X$1,0))/100),0)</f>
        <v>27396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3148</v>
      </c>
      <c r="C14" s="54">
        <f>ROUND(INDEX([7]Price_Index!$C$2:$X$70,MATCH($A14,[7]Price_Index!$B$2:$B$70,0),MATCH("fisher_p_"&amp;RIGHT($A$1,4),[7]Price_Index!$C$1:$X$1,0)),2)</f>
        <v>101.66</v>
      </c>
      <c r="D14" s="48">
        <f>ROUND((INDEX(Table6_Commodity_Output!$B$4:$B$72,MATCH($A14,Table6_Commodity_Output!$A$4:$A$72,0)))/(INDEX([7]Price_Index!$C$2:$X$70,MATCH($A14,[7]Price_Index!$B$2:$B$70,0),MATCH("fisher_p_"&amp;RIGHT($A$1,4),[7]Price_Index!$C$1:$X$1,0))/100),0)</f>
        <v>3097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5204</v>
      </c>
      <c r="C15" s="54">
        <f>ROUND(INDEX([7]Price_Index!$C$2:$X$70,MATCH($A15,[7]Price_Index!$B$2:$B$70,0),MATCH("fisher_p_"&amp;RIGHT($A$1,4),[7]Price_Index!$C$1:$X$1,0)),2)</f>
        <v>101.66</v>
      </c>
      <c r="D15" s="48">
        <f>ROUND((INDEX(Table6_Commodity_Output!$B$4:$B$72,MATCH($A15,Table6_Commodity_Output!$A$4:$A$72,0)))/(INDEX([7]Price_Index!$C$2:$X$70,MATCH($A15,[7]Price_Index!$B$2:$B$70,0),MATCH("fisher_p_"&amp;RIGHT($A$1,4),[7]Price_Index!$C$1:$X$1,0))/100),0)</f>
        <v>5119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1102</v>
      </c>
      <c r="C16" s="54">
        <f>ROUND(INDEX([7]Price_Index!$C$2:$X$70,MATCH($A16,[7]Price_Index!$B$2:$B$70,0),MATCH("fisher_p_"&amp;RIGHT($A$1,4),[7]Price_Index!$C$1:$X$1,0)),2)</f>
        <v>101.66</v>
      </c>
      <c r="D16" s="48">
        <f>ROUND((INDEX(Table6_Commodity_Output!$B$4:$B$72,MATCH($A16,Table6_Commodity_Output!$A$4:$A$72,0)))/(INDEX([7]Price_Index!$C$2:$X$70,MATCH($A16,[7]Price_Index!$B$2:$B$70,0),MATCH("fisher_p_"&amp;RIGHT($A$1,4),[7]Price_Index!$C$1:$X$1,0))/100),0)</f>
        <v>1084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1299</v>
      </c>
      <c r="C17" s="54">
        <f>ROUND(INDEX([7]Price_Index!$C$2:$X$70,MATCH($A17,[7]Price_Index!$B$2:$B$70,0),MATCH("fisher_p_"&amp;RIGHT($A$1,4),[7]Price_Index!$C$1:$X$1,0)),2)</f>
        <v>101.65</v>
      </c>
      <c r="D17" s="48">
        <f>ROUND((INDEX(Table6_Commodity_Output!$B$4:$B$72,MATCH($A17,Table6_Commodity_Output!$A$4:$A$72,0)))/(INDEX([7]Price_Index!$C$2:$X$70,MATCH($A17,[7]Price_Index!$B$2:$B$70,0),MATCH("fisher_p_"&amp;RIGHT($A$1,4),[7]Price_Index!$C$1:$X$1,0))/100),0)</f>
        <v>1278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630</v>
      </c>
      <c r="C18" s="54">
        <f>ROUND(INDEX([7]Price_Index!$C$2:$X$70,MATCH($A18,[7]Price_Index!$B$2:$B$70,0),MATCH("fisher_p_"&amp;RIGHT($A$1,4),[7]Price_Index!$C$1:$X$1,0)),2)</f>
        <v>101.66</v>
      </c>
      <c r="D18" s="48">
        <f>ROUND((INDEX(Table6_Commodity_Output!$B$4:$B$72,MATCH($A18,Table6_Commodity_Output!$A$4:$A$72,0)))/(INDEX([7]Price_Index!$C$2:$X$70,MATCH($A18,[7]Price_Index!$B$2:$B$70,0),MATCH("fisher_p_"&amp;RIGHT($A$1,4),[7]Price_Index!$C$1:$X$1,0))/100),0)</f>
        <v>620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5037</v>
      </c>
      <c r="C19" s="54">
        <f>ROUND(INDEX([7]Price_Index!$C$2:$X$70,MATCH($A19,[7]Price_Index!$B$2:$B$70,0),MATCH("fisher_p_"&amp;RIGHT($A$1,4),[7]Price_Index!$C$1:$X$1,0)),2)</f>
        <v>101.66</v>
      </c>
      <c r="D19" s="48">
        <f>ROUND((INDEX(Table6_Commodity_Output!$B$4:$B$72,MATCH($A19,Table6_Commodity_Output!$A$4:$A$72,0)))/(INDEX([7]Price_Index!$C$2:$X$70,MATCH($A19,[7]Price_Index!$B$2:$B$70,0),MATCH("fisher_p_"&amp;RIGHT($A$1,4),[7]Price_Index!$C$1:$X$1,0))/100),0)</f>
        <v>4955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5622</v>
      </c>
      <c r="C20" s="54">
        <f>ROUND(INDEX([7]Price_Index!$C$2:$X$70,MATCH($A20,[7]Price_Index!$B$2:$B$70,0),MATCH("fisher_p_"&amp;RIGHT($A$1,4),[7]Price_Index!$C$1:$X$1,0)),2)</f>
        <v>102.62</v>
      </c>
      <c r="D20" s="48">
        <f>ROUND((INDEX(Table6_Commodity_Output!$B$4:$B$72,MATCH($A20,Table6_Commodity_Output!$A$4:$A$72,0)))/(INDEX([7]Price_Index!$C$2:$X$70,MATCH($A20,[7]Price_Index!$B$2:$B$70,0),MATCH("fisher_p_"&amp;RIGHT($A$1,4),[7]Price_Index!$C$1:$X$1,0))/100),0)</f>
        <v>5479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5037</v>
      </c>
      <c r="C21" s="54">
        <f>ROUND(INDEX([7]Price_Index!$C$2:$X$70,MATCH($A21,[7]Price_Index!$B$2:$B$70,0),MATCH("fisher_p_"&amp;RIGHT($A$1,4),[7]Price_Index!$C$1:$X$1,0)),2)</f>
        <v>101.66</v>
      </c>
      <c r="D21" s="48">
        <f>ROUND((INDEX(Table6_Commodity_Output!$B$4:$B$72,MATCH($A21,Table6_Commodity_Output!$A$4:$A$72,0)))/(INDEX([7]Price_Index!$C$2:$X$70,MATCH($A21,[7]Price_Index!$B$2:$B$70,0),MATCH("fisher_p_"&amp;RIGHT($A$1,4),[7]Price_Index!$C$1:$X$1,0))/100),0)</f>
        <v>4955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787</v>
      </c>
      <c r="C22" s="54">
        <f>ROUND(INDEX([7]Price_Index!$C$2:$X$70,MATCH($A22,[7]Price_Index!$B$2:$B$70,0),MATCH("fisher_p_"&amp;RIGHT($A$1,4),[7]Price_Index!$C$1:$X$1,0)),2)</f>
        <v>101.66</v>
      </c>
      <c r="D22" s="48">
        <f>ROUND((INDEX(Table6_Commodity_Output!$B$4:$B$72,MATCH($A22,Table6_Commodity_Output!$A$4:$A$72,0)))/(INDEX([7]Price_Index!$C$2:$X$70,MATCH($A22,[7]Price_Index!$B$2:$B$70,0),MATCH("fisher_p_"&amp;RIGHT($A$1,4),[7]Price_Index!$C$1:$X$1,0))/100),0)</f>
        <v>774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438929</v>
      </c>
      <c r="C23" s="54">
        <f>ROUND(INDEX([7]Price_Index!$C$2:$X$70,MATCH($A23,[7]Price_Index!$B$2:$B$70,0),MATCH("fisher_p_"&amp;RIGHT($A$1,4),[7]Price_Index!$C$1:$X$1,0)),2)</f>
        <v>99.83</v>
      </c>
      <c r="D23" s="48">
        <f>ROUND((INDEX(Table6_Commodity_Output!$B$4:$B$72,MATCH($A23,Table6_Commodity_Output!$A$4:$A$72,0)))/(INDEX([7]Price_Index!$C$2:$X$70,MATCH($A23,[7]Price_Index!$B$2:$B$70,0),MATCH("fisher_p_"&amp;RIGHT($A$1,4),[7]Price_Index!$C$1:$X$1,0))/100),0)</f>
        <v>439662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329386</v>
      </c>
      <c r="C24" s="54">
        <f>ROUND(INDEX([7]Price_Index!$C$2:$X$70,MATCH($A24,[7]Price_Index!$B$2:$B$70,0),MATCH("fisher_p_"&amp;RIGHT($A$1,4),[7]Price_Index!$C$1:$X$1,0)),2)</f>
        <v>99.79</v>
      </c>
      <c r="D24" s="48">
        <f>ROUND((INDEX(Table6_Commodity_Output!$B$4:$B$72,MATCH($A24,Table6_Commodity_Output!$A$4:$A$72,0)))/(INDEX([7]Price_Index!$C$2:$X$70,MATCH($A24,[7]Price_Index!$B$2:$B$70,0),MATCH("fisher_p_"&amp;RIGHT($A$1,4),[7]Price_Index!$C$1:$X$1,0))/100),0)</f>
        <v>330064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2552</v>
      </c>
      <c r="C25" s="54">
        <f>ROUND(INDEX([7]Price_Index!$C$2:$X$70,MATCH($A25,[7]Price_Index!$B$2:$B$70,0),MATCH("fisher_p_"&amp;RIGHT($A$1,4),[7]Price_Index!$C$1:$X$1,0)),2)</f>
        <v>100.11</v>
      </c>
      <c r="D25" s="48">
        <f>ROUND((INDEX(Table6_Commodity_Output!$B$4:$B$72,MATCH($A25,Table6_Commodity_Output!$A$4:$A$72,0)))/(INDEX([7]Price_Index!$C$2:$X$70,MATCH($A25,[7]Price_Index!$B$2:$B$70,0),MATCH("fisher_p_"&amp;RIGHT($A$1,4),[7]Price_Index!$C$1:$X$1,0))/100),0)</f>
        <v>2549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15677</v>
      </c>
      <c r="C26" s="54">
        <f>ROUND(INDEX([7]Price_Index!$C$2:$X$70,MATCH($A26,[7]Price_Index!$B$2:$B$70,0),MATCH("fisher_p_"&amp;RIGHT($A$1,4),[7]Price_Index!$C$1:$X$1,0)),2)</f>
        <v>100.11</v>
      </c>
      <c r="D26" s="48">
        <f>ROUND((INDEX(Table6_Commodity_Output!$B$4:$B$72,MATCH($A26,Table6_Commodity_Output!$A$4:$A$72,0)))/(INDEX([7]Price_Index!$C$2:$X$70,MATCH($A26,[7]Price_Index!$B$2:$B$70,0),MATCH("fisher_p_"&amp;RIGHT($A$1,4),[7]Price_Index!$C$1:$X$1,0))/100),0)</f>
        <v>15660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30800</v>
      </c>
      <c r="C27" s="54">
        <f>ROUND(INDEX([7]Price_Index!$C$2:$X$70,MATCH($A27,[7]Price_Index!$B$2:$B$70,0),MATCH("fisher_p_"&amp;RIGHT($A$1,4),[7]Price_Index!$C$1:$X$1,0)),2)</f>
        <v>100.11</v>
      </c>
      <c r="D27" s="48">
        <f>ROUND((INDEX(Table6_Commodity_Output!$B$4:$B$72,MATCH($A27,Table6_Commodity_Output!$A$4:$A$72,0)))/(INDEX([7]Price_Index!$C$2:$X$70,MATCH($A27,[7]Price_Index!$B$2:$B$70,0),MATCH("fisher_p_"&amp;RIGHT($A$1,4),[7]Price_Index!$C$1:$X$1,0))/100),0)</f>
        <v>30766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23013</v>
      </c>
      <c r="C28" s="54">
        <f>ROUND(INDEX([7]Price_Index!$C$2:$X$70,MATCH($A28,[7]Price_Index!$B$2:$B$70,0),MATCH("fisher_p_"&amp;RIGHT($A$1,4),[7]Price_Index!$C$1:$X$1,0)),2)</f>
        <v>100.37</v>
      </c>
      <c r="D28" s="48">
        <f>ROUND((INDEX(Table6_Commodity_Output!$B$4:$B$72,MATCH($A28,Table6_Commodity_Output!$A$4:$A$72,0)))/(INDEX([7]Price_Index!$C$2:$X$70,MATCH($A28,[7]Price_Index!$B$2:$B$70,0),MATCH("fisher_p_"&amp;RIGHT($A$1,4),[7]Price_Index!$C$1:$X$1,0))/100),0)</f>
        <v>22928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3028</v>
      </c>
      <c r="C29" s="54">
        <f>ROUND(INDEX([7]Price_Index!$C$2:$X$70,MATCH($A29,[7]Price_Index!$B$2:$B$70,0),MATCH("fisher_p_"&amp;RIGHT($A$1,4),[7]Price_Index!$C$1:$X$1,0)),2)</f>
        <v>100.37</v>
      </c>
      <c r="D29" s="48">
        <f>ROUND((INDEX(Table6_Commodity_Output!$B$4:$B$72,MATCH($A29,Table6_Commodity_Output!$A$4:$A$72,0)))/(INDEX([7]Price_Index!$C$2:$X$70,MATCH($A29,[7]Price_Index!$B$2:$B$70,0),MATCH("fisher_p_"&amp;RIGHT($A$1,4),[7]Price_Index!$C$1:$X$1,0))/100),0)</f>
        <v>3017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13072</v>
      </c>
      <c r="C30" s="54">
        <f>ROUND(INDEX([7]Price_Index!$C$2:$X$70,MATCH($A30,[7]Price_Index!$B$2:$B$70,0),MATCH("fisher_p_"&amp;RIGHT($A$1,4),[7]Price_Index!$C$1:$X$1,0)),2)</f>
        <v>100.37</v>
      </c>
      <c r="D30" s="48">
        <f>ROUND((INDEX(Table6_Commodity_Output!$B$4:$B$72,MATCH($A30,Table6_Commodity_Output!$A$4:$A$72,0)))/(INDEX([7]Price_Index!$C$2:$X$70,MATCH($A30,[7]Price_Index!$B$2:$B$70,0),MATCH("fisher_p_"&amp;RIGHT($A$1,4),[7]Price_Index!$C$1:$X$1,0))/100),0)</f>
        <v>13024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1463</v>
      </c>
      <c r="C31" s="54">
        <f>ROUND(INDEX([7]Price_Index!$C$2:$X$70,MATCH($A31,[7]Price_Index!$B$2:$B$70,0),MATCH("fisher_p_"&amp;RIGHT($A$1,4),[7]Price_Index!$C$1:$X$1,0)),2)</f>
        <v>100.37</v>
      </c>
      <c r="D31" s="48">
        <f>ROUND((INDEX(Table6_Commodity_Output!$B$4:$B$72,MATCH($A31,Table6_Commodity_Output!$A$4:$A$72,0)))/(INDEX([7]Price_Index!$C$2:$X$70,MATCH($A31,[7]Price_Index!$B$2:$B$70,0),MATCH("fisher_p_"&amp;RIGHT($A$1,4),[7]Price_Index!$C$1:$X$1,0))/100),0)</f>
        <v>1458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3614</v>
      </c>
      <c r="C32" s="54">
        <f>ROUND(INDEX([7]Price_Index!$C$2:$X$70,MATCH($A32,[7]Price_Index!$B$2:$B$70,0),MATCH("fisher_p_"&amp;RIGHT($A$1,4),[7]Price_Index!$C$1:$X$1,0)),2)</f>
        <v>98.12</v>
      </c>
      <c r="D32" s="48">
        <f>ROUND((INDEX(Table6_Commodity_Output!$B$4:$B$72,MATCH($A32,Table6_Commodity_Output!$A$4:$A$72,0)))/(INDEX([7]Price_Index!$C$2:$X$70,MATCH($A32,[7]Price_Index!$B$2:$B$70,0),MATCH("fisher_p_"&amp;RIGHT($A$1,4),[7]Price_Index!$C$1:$X$1,0))/100),0)</f>
        <v>3683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16043</v>
      </c>
      <c r="C33" s="54">
        <f>ROUND(INDEX([7]Price_Index!$C$2:$X$70,MATCH($A33,[7]Price_Index!$B$2:$B$70,0),MATCH("fisher_p_"&amp;RIGHT($A$1,4),[7]Price_Index!$C$1:$X$1,0)),2)</f>
        <v>98.61</v>
      </c>
      <c r="D33" s="48">
        <f>ROUND((INDEX(Table6_Commodity_Output!$B$4:$B$72,MATCH($A33,Table6_Commodity_Output!$A$4:$A$72,0)))/(INDEX([7]Price_Index!$C$2:$X$70,MATCH($A33,[7]Price_Index!$B$2:$B$70,0),MATCH("fisher_p_"&amp;RIGHT($A$1,4),[7]Price_Index!$C$1:$X$1,0))/100),0)</f>
        <v>16269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281</v>
      </c>
      <c r="C34" s="54">
        <f>ROUND(INDEX([7]Price_Index!$C$2:$X$70,MATCH($A34,[7]Price_Index!$B$2:$B$70,0),MATCH("fisher_p_"&amp;RIGHT($A$1,4),[7]Price_Index!$C$1:$X$1,0)),2)</f>
        <v>100.37</v>
      </c>
      <c r="D34" s="48">
        <f>ROUND((INDEX(Table6_Commodity_Output!$B$4:$B$72,MATCH($A34,Table6_Commodity_Output!$A$4:$A$72,0)))/(INDEX([7]Price_Index!$C$2:$X$70,MATCH($A34,[7]Price_Index!$B$2:$B$70,0),MATCH("fisher_p_"&amp;RIGHT($A$1,4),[7]Price_Index!$C$1:$X$1,0))/100),0)</f>
        <v>280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7896</v>
      </c>
      <c r="C35" s="54">
        <f>ROUND(INDEX([7]Price_Index!$C$2:$X$70,MATCH($A35,[7]Price_Index!$B$2:$B$70,0),MATCH("fisher_p_"&amp;RIGHT($A$1,4),[7]Price_Index!$C$1:$X$1,0)),2)</f>
        <v>102.13</v>
      </c>
      <c r="D35" s="48">
        <f>ROUND((INDEX(Table6_Commodity_Output!$B$4:$B$72,MATCH($A35,Table6_Commodity_Output!$A$4:$A$72,0)))/(INDEX([7]Price_Index!$C$2:$X$70,MATCH($A35,[7]Price_Index!$B$2:$B$70,0),MATCH("fisher_p_"&amp;RIGHT($A$1,4),[7]Price_Index!$C$1:$X$1,0))/100),0)</f>
        <v>7731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124771</v>
      </c>
      <c r="C36" s="54">
        <f>ROUND(INDEX([7]Price_Index!$C$2:$X$70,MATCH($A36,[7]Price_Index!$B$2:$B$70,0),MATCH("fisher_p_"&amp;RIGHT($A$1,4),[7]Price_Index!$C$1:$X$1,0)),2)</f>
        <v>103.48</v>
      </c>
      <c r="D36" s="48">
        <f>ROUND((INDEX(Table6_Commodity_Output!$B$4:$B$72,MATCH($A36,Table6_Commodity_Output!$A$4:$A$72,0)))/(INDEX([7]Price_Index!$C$2:$X$70,MATCH($A36,[7]Price_Index!$B$2:$B$70,0),MATCH("fisher_p_"&amp;RIGHT($A$1,4),[7]Price_Index!$C$1:$X$1,0))/100),0)</f>
        <v>120578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91925</v>
      </c>
      <c r="C37" s="54">
        <f>ROUND(INDEX([7]Price_Index!$C$2:$X$70,MATCH($A37,[7]Price_Index!$B$2:$B$70,0),MATCH("fisher_p_"&amp;RIGHT($A$1,4),[7]Price_Index!$C$1:$X$1,0)),2)</f>
        <v>101.28</v>
      </c>
      <c r="D37" s="48">
        <f>ROUND((INDEX(Table6_Commodity_Output!$B$4:$B$72,MATCH($A37,Table6_Commodity_Output!$A$4:$A$72,0)))/(INDEX([7]Price_Index!$C$2:$X$70,MATCH($A37,[7]Price_Index!$B$2:$B$70,0),MATCH("fisher_p_"&amp;RIGHT($A$1,4),[7]Price_Index!$C$1:$X$1,0))/100),0)</f>
        <v>90763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777789</v>
      </c>
      <c r="C38" s="53">
        <f>ROUND(INDEX([7]Price_Index!$C$2:$X$70,MATCH($A38,[7]Price_Index!$B$2:$B$70,0),MATCH("fisher_p_"&amp;RIGHT($A$1,4),[7]Price_Index!$C$1:$X$1,0)),2)</f>
        <v>101.05</v>
      </c>
      <c r="D38" s="50">
        <f>ROUND((INDEX(Table6_Commodity_Output!$B$4:$B$72,MATCH($A38,Table6_Commodity_Output!$A$4:$A$72,0)))/(INDEX([7]Price_Index!$C$2:$X$70,MATCH($A38,[7]Price_Index!$B$2:$B$70,0),MATCH("fisher_p_"&amp;RIGHT($A$1,4),[7]Price_Index!$C$1:$X$1,0))/100),0)</f>
        <v>769685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66296</v>
      </c>
      <c r="C39" s="54">
        <f>ROUND(INDEX([7]Price_Index!$C$2:$X$70,MATCH($A39,[7]Price_Index!$B$2:$B$70,0),MATCH("fisher_p_"&amp;RIGHT($A$1,4),[7]Price_Index!$C$1:$X$1,0)),2)</f>
        <v>102.3</v>
      </c>
      <c r="D39" s="48">
        <f>ROUND((INDEX(Table6_Commodity_Output!$B$4:$B$72,MATCH($A39,Table6_Commodity_Output!$A$4:$A$72,0)))/(INDEX([7]Price_Index!$C$2:$X$70,MATCH($A39,[7]Price_Index!$B$2:$B$70,0),MATCH("fisher_p_"&amp;RIGHT($A$1,4),[7]Price_Index!$C$1:$X$1,0))/100),0)</f>
        <v>64805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11039</v>
      </c>
      <c r="C40" s="54">
        <f>ROUND(INDEX([7]Price_Index!$C$2:$X$70,MATCH($A40,[7]Price_Index!$B$2:$B$70,0),MATCH("fisher_p_"&amp;RIGHT($A$1,4),[7]Price_Index!$C$1:$X$1,0)),2)</f>
        <v>101.88</v>
      </c>
      <c r="D40" s="48">
        <f>ROUND((INDEX(Table6_Commodity_Output!$B$4:$B$72,MATCH($A40,Table6_Commodity_Output!$A$4:$A$72,0)))/(INDEX([7]Price_Index!$C$2:$X$70,MATCH($A40,[7]Price_Index!$B$2:$B$70,0),MATCH("fisher_p_"&amp;RIGHT($A$1,4),[7]Price_Index!$C$1:$X$1,0))/100),0)</f>
        <v>10835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5918</v>
      </c>
      <c r="C41" s="54">
        <f>ROUND(INDEX([7]Price_Index!$C$2:$X$70,MATCH($A41,[7]Price_Index!$B$2:$B$70,0),MATCH("fisher_p_"&amp;RIGHT($A$1,4),[7]Price_Index!$C$1:$X$1,0)),2)</f>
        <v>101.97</v>
      </c>
      <c r="D41" s="48">
        <f>ROUND((INDEX(Table6_Commodity_Output!$B$4:$B$72,MATCH($A41,Table6_Commodity_Output!$A$4:$A$72,0)))/(INDEX([7]Price_Index!$C$2:$X$70,MATCH($A41,[7]Price_Index!$B$2:$B$70,0),MATCH("fisher_p_"&amp;RIGHT($A$1,4),[7]Price_Index!$C$1:$X$1,0))/100),0)</f>
        <v>5804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23000</v>
      </c>
      <c r="C42" s="54">
        <f>ROUND(INDEX([7]Price_Index!$C$2:$X$70,MATCH($A42,[7]Price_Index!$B$2:$B$70,0),MATCH("fisher_p_"&amp;RIGHT($A$1,4),[7]Price_Index!$C$1:$X$1,0)),2)</f>
        <v>101.95</v>
      </c>
      <c r="D42" s="48">
        <f>ROUND((INDEX(Table6_Commodity_Output!$B$4:$B$72,MATCH($A42,Table6_Commodity_Output!$A$4:$A$72,0)))/(INDEX([7]Price_Index!$C$2:$X$70,MATCH($A42,[7]Price_Index!$B$2:$B$70,0),MATCH("fisher_p_"&amp;RIGHT($A$1,4),[7]Price_Index!$C$1:$X$1,0))/100),0)</f>
        <v>22560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1517</v>
      </c>
      <c r="C43" s="54">
        <f>ROUND(INDEX([7]Price_Index!$C$2:$X$70,MATCH($A43,[7]Price_Index!$B$2:$B$70,0),MATCH("fisher_p_"&amp;RIGHT($A$1,4),[7]Price_Index!$C$1:$X$1,0)),2)</f>
        <v>102.96</v>
      </c>
      <c r="D43" s="48">
        <f>ROUND((INDEX(Table6_Commodity_Output!$B$4:$B$72,MATCH($A43,Table6_Commodity_Output!$A$4:$A$72,0)))/(INDEX([7]Price_Index!$C$2:$X$70,MATCH($A43,[7]Price_Index!$B$2:$B$70,0),MATCH("fisher_p_"&amp;RIGHT($A$1,4),[7]Price_Index!$C$1:$X$1,0))/100),0)</f>
        <v>1473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750</v>
      </c>
      <c r="C44" s="54">
        <f>ROUND(INDEX([7]Price_Index!$C$2:$X$70,MATCH($A44,[7]Price_Index!$B$2:$B$70,0),MATCH("fisher_p_"&amp;RIGHT($A$1,4),[7]Price_Index!$C$1:$X$1,0)),2)</f>
        <v>102.66</v>
      </c>
      <c r="D44" s="48">
        <f>ROUND((INDEX(Table6_Commodity_Output!$B$4:$B$72,MATCH($A44,Table6_Commodity_Output!$A$4:$A$72,0)))/(INDEX([7]Price_Index!$C$2:$X$70,MATCH($A44,[7]Price_Index!$B$2:$B$70,0),MATCH("fisher_p_"&amp;RIGHT($A$1,4),[7]Price_Index!$C$1:$X$1,0))/100),0)</f>
        <v>731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22265</v>
      </c>
      <c r="C45" s="54">
        <f>ROUND(INDEX([7]Price_Index!$C$2:$X$70,MATCH($A45,[7]Price_Index!$B$2:$B$70,0),MATCH("fisher_p_"&amp;RIGHT($A$1,4),[7]Price_Index!$C$1:$X$1,0)),2)</f>
        <v>102.89</v>
      </c>
      <c r="D45" s="48">
        <f>ROUND((INDEX(Table6_Commodity_Output!$B$4:$B$72,MATCH($A45,Table6_Commodity_Output!$A$4:$A$72,0)))/(INDEX([7]Price_Index!$C$2:$X$70,MATCH($A45,[7]Price_Index!$B$2:$B$70,0),MATCH("fisher_p_"&amp;RIGHT($A$1,4),[7]Price_Index!$C$1:$X$1,0))/100),0)</f>
        <v>21640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1808</v>
      </c>
      <c r="C46" s="54">
        <f>ROUND(INDEX([7]Price_Index!$C$2:$X$70,MATCH($A46,[7]Price_Index!$B$2:$B$70,0),MATCH("fisher_p_"&amp;RIGHT($A$1,4),[7]Price_Index!$C$1:$X$1,0)),2)</f>
        <v>102.25</v>
      </c>
      <c r="D46" s="48">
        <f>ROUND((INDEX(Table6_Commodity_Output!$B$4:$B$72,MATCH($A46,Table6_Commodity_Output!$A$4:$A$72,0)))/(INDEX([7]Price_Index!$C$2:$X$70,MATCH($A46,[7]Price_Index!$B$2:$B$70,0),MATCH("fisher_p_"&amp;RIGHT($A$1,4),[7]Price_Index!$C$1:$X$1,0))/100),0)</f>
        <v>1768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23441</v>
      </c>
      <c r="C47" s="54">
        <f>ROUND(INDEX([7]Price_Index!$C$2:$X$70,MATCH($A47,[7]Price_Index!$B$2:$B$70,0),MATCH("fisher_p_"&amp;RIGHT($A$1,4),[7]Price_Index!$C$1:$X$1,0)),2)</f>
        <v>101.27</v>
      </c>
      <c r="D47" s="48">
        <f>ROUND((INDEX(Table6_Commodity_Output!$B$4:$B$72,MATCH($A47,Table6_Commodity_Output!$A$4:$A$72,0)))/(INDEX([7]Price_Index!$C$2:$X$70,MATCH($A47,[7]Price_Index!$B$2:$B$70,0),MATCH("fisher_p_"&amp;RIGHT($A$1,4),[7]Price_Index!$C$1:$X$1,0))/100),0)</f>
        <v>23146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2242</v>
      </c>
      <c r="C48" s="54">
        <f>ROUND(INDEX([7]Price_Index!$C$2:$X$70,MATCH($A48,[7]Price_Index!$B$2:$B$70,0),MATCH("fisher_p_"&amp;RIGHT($A$1,4),[7]Price_Index!$C$1:$X$1,0)),2)</f>
        <v>101.7</v>
      </c>
      <c r="D48" s="48">
        <f>ROUND((INDEX(Table6_Commodity_Output!$B$4:$B$72,MATCH($A48,Table6_Commodity_Output!$A$4:$A$72,0)))/(INDEX([7]Price_Index!$C$2:$X$70,MATCH($A48,[7]Price_Index!$B$2:$B$70,0),MATCH("fisher_p_"&amp;RIGHT($A$1,4),[7]Price_Index!$C$1:$X$1,0))/100),0)</f>
        <v>2205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1200</v>
      </c>
      <c r="C49" s="54">
        <f>ROUND(INDEX([7]Price_Index!$C$2:$X$70,MATCH($A49,[7]Price_Index!$B$2:$B$70,0),MATCH("fisher_p_"&amp;RIGHT($A$1,4),[7]Price_Index!$C$1:$X$1,0)),2)</f>
        <v>100.01</v>
      </c>
      <c r="D49" s="48">
        <f>ROUND((INDEX(Table6_Commodity_Output!$B$4:$B$72,MATCH($A49,Table6_Commodity_Output!$A$4:$A$72,0)))/(INDEX([7]Price_Index!$C$2:$X$70,MATCH($A49,[7]Price_Index!$B$2:$B$70,0),MATCH("fisher_p_"&amp;RIGHT($A$1,4),[7]Price_Index!$C$1:$X$1,0))/100),0)</f>
        <v>1200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1558</v>
      </c>
      <c r="C50" s="54">
        <f>ROUND(INDEX([7]Price_Index!$C$2:$X$70,MATCH($A50,[7]Price_Index!$B$2:$B$70,0),MATCH("fisher_p_"&amp;RIGHT($A$1,4),[7]Price_Index!$C$1:$X$1,0)),2)</f>
        <v>98.67</v>
      </c>
      <c r="D50" s="48">
        <f>ROUND((INDEX(Table6_Commodity_Output!$B$4:$B$72,MATCH($A50,Table6_Commodity_Output!$A$4:$A$72,0)))/(INDEX([7]Price_Index!$C$2:$X$70,MATCH($A50,[7]Price_Index!$B$2:$B$70,0),MATCH("fisher_p_"&amp;RIGHT($A$1,4),[7]Price_Index!$C$1:$X$1,0))/100),0)</f>
        <v>1579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3668</v>
      </c>
      <c r="C51" s="54">
        <f>ROUND(INDEX([7]Price_Index!$C$2:$X$70,MATCH($A51,[7]Price_Index!$B$2:$B$70,0),MATCH("fisher_p_"&amp;RIGHT($A$1,4),[7]Price_Index!$C$1:$X$1,0)),2)</f>
        <v>105.7</v>
      </c>
      <c r="D51" s="48">
        <f>ROUND((INDEX(Table6_Commodity_Output!$B$4:$B$72,MATCH($A51,Table6_Commodity_Output!$A$4:$A$72,0)))/(INDEX([7]Price_Index!$C$2:$X$70,MATCH($A51,[7]Price_Index!$B$2:$B$70,0),MATCH("fisher_p_"&amp;RIGHT($A$1,4),[7]Price_Index!$C$1:$X$1,0))/100),0)</f>
        <v>3470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8551</v>
      </c>
      <c r="C52" s="54">
        <f>ROUND(INDEX([7]Price_Index!$C$2:$X$70,MATCH($A52,[7]Price_Index!$B$2:$B$70,0),MATCH("fisher_p_"&amp;RIGHT($A$1,4),[7]Price_Index!$C$1:$X$1,0)),2)</f>
        <v>100.55</v>
      </c>
      <c r="D52" s="48">
        <f>ROUND((INDEX(Table6_Commodity_Output!$B$4:$B$72,MATCH($A52,Table6_Commodity_Output!$A$4:$A$72,0)))/(INDEX([7]Price_Index!$C$2:$X$70,MATCH($A52,[7]Price_Index!$B$2:$B$70,0),MATCH("fisher_p_"&amp;RIGHT($A$1,4),[7]Price_Index!$C$1:$X$1,0))/100),0)</f>
        <v>8504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6221</v>
      </c>
      <c r="C53" s="54">
        <f>ROUND(INDEX([7]Price_Index!$C$2:$X$70,MATCH($A53,[7]Price_Index!$B$2:$B$70,0),MATCH("fisher_p_"&amp;RIGHT($A$1,4),[7]Price_Index!$C$1:$X$1,0)),2)</f>
        <v>100.06</v>
      </c>
      <c r="D53" s="48">
        <f>ROUND((INDEX(Table6_Commodity_Output!$B$4:$B$72,MATCH($A53,Table6_Commodity_Output!$A$4:$A$72,0)))/(INDEX([7]Price_Index!$C$2:$X$70,MATCH($A53,[7]Price_Index!$B$2:$B$70,0),MATCH("fisher_p_"&amp;RIGHT($A$1,4),[7]Price_Index!$C$1:$X$1,0))/100),0)</f>
        <v>6217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151878</v>
      </c>
      <c r="C54" s="54">
        <f>ROUND(INDEX([7]Price_Index!$C$2:$X$70,MATCH($A54,[7]Price_Index!$B$2:$B$70,0),MATCH("fisher_p_"&amp;RIGHT($A$1,4),[7]Price_Index!$C$1:$X$1,0)),2)</f>
        <v>99.71</v>
      </c>
      <c r="D54" s="48">
        <f>ROUND((INDEX(Table6_Commodity_Output!$B$4:$B$72,MATCH($A54,Table6_Commodity_Output!$A$4:$A$72,0)))/(INDEX([7]Price_Index!$C$2:$X$70,MATCH($A54,[7]Price_Index!$B$2:$B$70,0),MATCH("fisher_p_"&amp;RIGHT($A$1,4),[7]Price_Index!$C$1:$X$1,0))/100),0)</f>
        <v>152318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15476</v>
      </c>
      <c r="C55" s="54">
        <f>ROUND(INDEX([7]Price_Index!$C$2:$X$70,MATCH($A55,[7]Price_Index!$B$2:$B$70,0),MATCH("fisher_p_"&amp;RIGHT($A$1,4),[7]Price_Index!$C$1:$X$1,0)),2)</f>
        <v>100.25</v>
      </c>
      <c r="D55" s="48">
        <f>ROUND((INDEX(Table6_Commodity_Output!$B$4:$B$72,MATCH($A55,Table6_Commodity_Output!$A$4:$A$72,0)))/(INDEX([7]Price_Index!$C$2:$X$70,MATCH($A55,[7]Price_Index!$B$2:$B$70,0),MATCH("fisher_p_"&amp;RIGHT($A$1,4),[7]Price_Index!$C$1:$X$1,0))/100),0)</f>
        <v>15438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27183</v>
      </c>
      <c r="C56" s="54">
        <f>ROUND(INDEX([7]Price_Index!$C$2:$X$70,MATCH($A56,[7]Price_Index!$B$2:$B$70,0),MATCH("fisher_p_"&amp;RIGHT($A$1,4),[7]Price_Index!$C$1:$X$1,0)),2)</f>
        <v>103.59</v>
      </c>
      <c r="D56" s="48">
        <f>ROUND((INDEX(Table6_Commodity_Output!$B$4:$B$72,MATCH($A56,Table6_Commodity_Output!$A$4:$A$72,0)))/(INDEX([7]Price_Index!$C$2:$X$70,MATCH($A56,[7]Price_Index!$B$2:$B$70,0),MATCH("fisher_p_"&amp;RIGHT($A$1,4),[7]Price_Index!$C$1:$X$1,0))/100),0)</f>
        <v>26241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109220</v>
      </c>
      <c r="C57" s="54">
        <f>ROUND(INDEX([7]Price_Index!$C$2:$X$70,MATCH($A57,[7]Price_Index!$B$2:$B$70,0),MATCH("fisher_p_"&amp;RIGHT($A$1,4),[7]Price_Index!$C$1:$X$1,0)),2)</f>
        <v>98.56</v>
      </c>
      <c r="D57" s="48">
        <f>ROUND((INDEX(Table6_Commodity_Output!$B$4:$B$72,MATCH($A57,Table6_Commodity_Output!$A$4:$A$72,0)))/(INDEX([7]Price_Index!$C$2:$X$70,MATCH($A57,[7]Price_Index!$B$2:$B$70,0),MATCH("fisher_p_"&amp;RIGHT($A$1,4),[7]Price_Index!$C$1:$X$1,0))/100),0)</f>
        <v>110820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370287</v>
      </c>
      <c r="C58" s="54">
        <f>ROUND(INDEX([7]Price_Index!$C$2:$X$70,MATCH($A58,[7]Price_Index!$B$2:$B$70,0),MATCH("fisher_p_"&amp;RIGHT($A$1,4),[7]Price_Index!$C$1:$X$1,0)),2)</f>
        <v>100.88</v>
      </c>
      <c r="D58" s="48">
        <f>ROUND((INDEX(Table6_Commodity_Output!$B$4:$B$72,MATCH($A58,Table6_Commodity_Output!$A$4:$A$72,0)))/(INDEX([7]Price_Index!$C$2:$X$70,MATCH($A58,[7]Price_Index!$B$2:$B$70,0),MATCH("fisher_p_"&amp;RIGHT($A$1,4),[7]Price_Index!$C$1:$X$1,0))/100),0)</f>
        <v>367067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153541</v>
      </c>
      <c r="C59" s="54">
        <f>ROUND(INDEX([7]Price_Index!$C$2:$X$70,MATCH($A59,[7]Price_Index!$B$2:$B$70,0),MATCH("fisher_p_"&amp;RIGHT($A$1,4),[7]Price_Index!$C$1:$X$1,0)),2)</f>
        <v>102.95</v>
      </c>
      <c r="D59" s="48">
        <f>ROUND((INDEX(Table6_Commodity_Output!$B$4:$B$72,MATCH($A59,Table6_Commodity_Output!$A$4:$A$72,0)))/(INDEX([7]Price_Index!$C$2:$X$70,MATCH($A59,[7]Price_Index!$B$2:$B$70,0),MATCH("fisher_p_"&amp;RIGHT($A$1,4),[7]Price_Index!$C$1:$X$1,0))/100),0)</f>
        <v>149148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20357</v>
      </c>
      <c r="C60" s="54">
        <f>ROUND(INDEX([7]Price_Index!$C$2:$X$70,MATCH($A60,[7]Price_Index!$B$2:$B$70,0),MATCH("fisher_p_"&amp;RIGHT($A$1,4),[7]Price_Index!$C$1:$X$1,0)),2)</f>
        <v>98.23</v>
      </c>
      <c r="D60" s="48">
        <f>ROUND((INDEX(Table6_Commodity_Output!$B$4:$B$72,MATCH($A60,Table6_Commodity_Output!$A$4:$A$72,0)))/(INDEX([7]Price_Index!$C$2:$X$70,MATCH($A60,[7]Price_Index!$B$2:$B$70,0),MATCH("fisher_p_"&amp;RIGHT($A$1,4),[7]Price_Index!$C$1:$X$1,0))/100),0)</f>
        <v>20724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19543</v>
      </c>
      <c r="C61" s="54">
        <f>ROUND(INDEX([7]Price_Index!$C$2:$X$70,MATCH($A61,[7]Price_Index!$B$2:$B$70,0),MATCH("fisher_p_"&amp;RIGHT($A$1,4),[7]Price_Index!$C$1:$X$1,0)),2)</f>
        <v>102.11</v>
      </c>
      <c r="D61" s="48">
        <f>ROUND((INDEX(Table6_Commodity_Output!$B$4:$B$72,MATCH($A61,Table6_Commodity_Output!$A$4:$A$72,0)))/(INDEX([7]Price_Index!$C$2:$X$70,MATCH($A61,[7]Price_Index!$B$2:$B$70,0),MATCH("fisher_p_"&amp;RIGHT($A$1,4),[7]Price_Index!$C$1:$X$1,0))/100),0)</f>
        <v>19139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91752</v>
      </c>
      <c r="C62" s="54">
        <f>ROUND(INDEX([7]Price_Index!$C$2:$X$70,MATCH($A62,[7]Price_Index!$B$2:$B$70,0),MATCH("fisher_p_"&amp;RIGHT($A$1,4),[7]Price_Index!$C$1:$X$1,0)),2)</f>
        <v>100.34</v>
      </c>
      <c r="D62" s="48">
        <f>ROUND((INDEX(Table6_Commodity_Output!$B$4:$B$72,MATCH($A62,Table6_Commodity_Output!$A$4:$A$72,0)))/(INDEX([7]Price_Index!$C$2:$X$70,MATCH($A62,[7]Price_Index!$B$2:$B$70,0),MATCH("fisher_p_"&amp;RIGHT($A$1,4),[7]Price_Index!$C$1:$X$1,0))/100),0)</f>
        <v>91443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85094</v>
      </c>
      <c r="C63" s="54">
        <f>ROUND(INDEX([7]Price_Index!$C$2:$X$70,MATCH($A63,[7]Price_Index!$B$2:$B$70,0),MATCH("fisher_p_"&amp;RIGHT($A$1,4),[7]Price_Index!$C$1:$X$1,0)),2)</f>
        <v>97.54</v>
      </c>
      <c r="D63" s="48">
        <f>ROUND((INDEX(Table6_Commodity_Output!$B$4:$B$72,MATCH($A63,Table6_Commodity_Output!$A$4:$A$72,0)))/(INDEX([7]Price_Index!$C$2:$X$70,MATCH($A63,[7]Price_Index!$B$2:$B$70,0),MATCH("fisher_p_"&amp;RIGHT($A$1,4),[7]Price_Index!$C$1:$X$1,0))/100),0)</f>
        <v>87240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133439</v>
      </c>
      <c r="C64" s="54">
        <f>ROUND(INDEX([7]Price_Index!$C$2:$X$70,MATCH($A64,[7]Price_Index!$B$2:$B$70,0),MATCH("fisher_p_"&amp;RIGHT($A$1,4),[7]Price_Index!$C$1:$X$1,0)),2)</f>
        <v>101.34</v>
      </c>
      <c r="D64" s="48">
        <f>ROUND((INDEX(Table6_Commodity_Output!$B$4:$B$72,MATCH($A64,Table6_Commodity_Output!$A$4:$A$72,0)))/(INDEX([7]Price_Index!$C$2:$X$70,MATCH($A64,[7]Price_Index!$B$2:$B$70,0),MATCH("fisher_p_"&amp;RIGHT($A$1,4),[7]Price_Index!$C$1:$X$1,0))/100),0)</f>
        <v>131675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43979</v>
      </c>
      <c r="C65" s="54">
        <f>ROUND(INDEX([7]Price_Index!$C$2:$X$70,MATCH($A65,[7]Price_Index!$B$2:$B$70,0),MATCH("fisher_p_"&amp;RIGHT($A$1,4),[7]Price_Index!$C$1:$X$1,0)),2)</f>
        <v>100.47</v>
      </c>
      <c r="D65" s="48">
        <f>ROUND((INDEX(Table6_Commodity_Output!$B$4:$B$72,MATCH($A65,Table6_Commodity_Output!$A$4:$A$72,0)))/(INDEX([7]Price_Index!$C$2:$X$70,MATCH($A65,[7]Price_Index!$B$2:$B$70,0),MATCH("fisher_p_"&amp;RIGHT($A$1,4),[7]Price_Index!$C$1:$X$1,0))/100),0)</f>
        <v>43775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17621</v>
      </c>
      <c r="C66" s="54">
        <f>ROUND(INDEX([7]Price_Index!$C$2:$X$70,MATCH($A66,[7]Price_Index!$B$2:$B$70,0),MATCH("fisher_p_"&amp;RIGHT($A$1,4),[7]Price_Index!$C$1:$X$1,0)),2)</f>
        <v>101.24</v>
      </c>
      <c r="D66" s="48">
        <f>ROUND((INDEX(Table6_Commodity_Output!$B$4:$B$72,MATCH($A66,Table6_Commodity_Output!$A$4:$A$72,0)))/(INDEX([7]Price_Index!$C$2:$X$70,MATCH($A66,[7]Price_Index!$B$2:$B$70,0),MATCH("fisher_p_"&amp;RIGHT($A$1,4),[7]Price_Index!$C$1:$X$1,0))/100),0)</f>
        <v>17405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5354</v>
      </c>
      <c r="C67" s="54">
        <f>ROUND(INDEX([7]Price_Index!$C$2:$X$70,MATCH($A67,[7]Price_Index!$B$2:$B$70,0),MATCH("fisher_p_"&amp;RIGHT($A$1,4),[7]Price_Index!$C$1:$X$1,0)),2)</f>
        <v>102.09</v>
      </c>
      <c r="D67" s="48">
        <f>ROUND((INDEX(Table6_Commodity_Output!$B$4:$B$72,MATCH($A67,Table6_Commodity_Output!$A$4:$A$72,0)))/(INDEX([7]Price_Index!$C$2:$X$70,MATCH($A67,[7]Price_Index!$B$2:$B$70,0),MATCH("fisher_p_"&amp;RIGHT($A$1,4),[7]Price_Index!$C$1:$X$1,0))/100),0)</f>
        <v>5244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12412</v>
      </c>
      <c r="C68" s="54">
        <f>ROUND(INDEX([7]Price_Index!$C$2:$X$70,MATCH($A68,[7]Price_Index!$B$2:$B$70,0),MATCH("fisher_p_"&amp;RIGHT($A$1,4),[7]Price_Index!$C$1:$X$1,0)),2)</f>
        <v>102.15</v>
      </c>
      <c r="D68" s="48">
        <f>ROUND((INDEX(Table6_Commodity_Output!$B$4:$B$72,MATCH($A68,Table6_Commodity_Output!$A$4:$A$72,0)))/(INDEX([7]Price_Index!$C$2:$X$70,MATCH($A68,[7]Price_Index!$B$2:$B$70,0),MATCH("fisher_p_"&amp;RIGHT($A$1,4),[7]Price_Index!$C$1:$X$1,0))/100),0)</f>
        <v>12151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1661</v>
      </c>
      <c r="C69" s="54">
        <f>ROUND(INDEX([7]Price_Index!$C$2:$X$70,MATCH($A69,[7]Price_Index!$B$2:$B$70,0),MATCH("fisher_p_"&amp;RIGHT($A$1,4),[7]Price_Index!$C$1:$X$1,0)),2)</f>
        <v>101.73</v>
      </c>
      <c r="D69" s="48">
        <f>ROUND((INDEX(Table6_Commodity_Output!$B$4:$B$72,MATCH($A69,Table6_Commodity_Output!$A$4:$A$72,0)))/(INDEX([7]Price_Index!$C$2:$X$70,MATCH($A69,[7]Price_Index!$B$2:$B$70,0),MATCH("fisher_p_"&amp;RIGHT($A$1,4),[7]Price_Index!$C$1:$X$1,0))/100),0)</f>
        <v>1633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52413</v>
      </c>
      <c r="C70" s="54">
        <f>ROUND(INDEX([7]Price_Index!$C$2:$X$70,MATCH($A70,[7]Price_Index!$B$2:$B$70,0),MATCH("fisher_p_"&amp;RIGHT($A$1,4),[7]Price_Index!$C$1:$X$1,0)),2)</f>
        <v>101.61</v>
      </c>
      <c r="D70" s="48">
        <f>ROUND((INDEX(Table6_Commodity_Output!$B$4:$B$72,MATCH($A70,Table6_Commodity_Output!$A$4:$A$72,0)))/(INDEX([7]Price_Index!$C$2:$X$70,MATCH($A70,[7]Price_Index!$B$2:$B$70,0),MATCH("fisher_p_"&amp;RIGHT($A$1,4),[7]Price_Index!$C$1:$X$1,0))/100),0)</f>
        <v>51585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32448</v>
      </c>
      <c r="C71" s="55">
        <f>ROUND(INDEX([7]Price_Index!$C$2:$X$70,MATCH($A71,[7]Price_Index!$B$2:$B$70,0),MATCH("fisher_p_"&amp;RIGHT($A$1,4),[7]Price_Index!$C$1:$X$1,0)),2)</f>
        <v>104.33</v>
      </c>
      <c r="D71" s="49">
        <f>ROUND((INDEX(Table6_Commodity_Output!$B$4:$B$72,MATCH($A71,Table6_Commodity_Output!$A$4:$A$72,0)))/(INDEX([7]Price_Index!$C$2:$X$70,MATCH($A71,[7]Price_Index!$B$2:$B$70,0),MATCH("fisher_p_"&amp;RIGHT($A$1,4),[7]Price_Index!$C$1:$X$1,0))/100),0)</f>
        <v>31102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2024-02-01T20:35:54Z</dcterms:modified>
</cp:coreProperties>
</file>