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AZ-DIV-01.nea.gov\staff_files\ORA\PROJECTS\Research projects\2025 BEA ACPSA\State Charts\"/>
    </mc:Choice>
  </mc:AlternateContent>
  <xr:revisionPtr revIDLastSave="0" documentId="13_ncr:1_{ECD4F05D-19D9-4157-B9F9-FD7EEAC82925}" xr6:coauthVersionLast="47" xr6:coauthVersionMax="47" xr10:uidLastSave="{00000000-0000-0000-0000-000000000000}"/>
  <bookViews>
    <workbookView xWindow="-28920" yWindow="-120" windowWidth="29040" windowHeight="15720" xr2:uid="{EE12AFEF-4AE6-473D-A6AF-0516956472DD}"/>
  </bookViews>
  <sheets>
    <sheet name="Rural-Summary-Tabl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E5" i="1"/>
  <c r="C5" i="1"/>
  <c r="B5" i="1"/>
  <c r="B4" i="1" l="1"/>
  <c r="C4" i="1"/>
</calcChain>
</file>

<file path=xl/sharedStrings.xml><?xml version="1.0" encoding="utf-8"?>
<sst xmlns="http://schemas.openxmlformats.org/spreadsheetml/2006/main" count="30" uniqueCount="29">
  <si>
    <t>State</t>
  </si>
  <si>
    <t>Total arts and cultural value added (thousands)</t>
  </si>
  <si>
    <t>Total arts and cultural employment</t>
  </si>
  <si>
    <t>Total arts and cultural value added*</t>
  </si>
  <si>
    <t>Alabama</t>
  </si>
  <si>
    <t>Alaska</t>
  </si>
  <si>
    <t>Arizona</t>
  </si>
  <si>
    <t>Arkansas</t>
  </si>
  <si>
    <t>Iowa</t>
  </si>
  <si>
    <t>Kentucky</t>
  </si>
  <si>
    <t>Maine</t>
  </si>
  <si>
    <t>Mississippi</t>
  </si>
  <si>
    <t>Montana</t>
  </si>
  <si>
    <t>New Hampshire</t>
  </si>
  <si>
    <t>North Carolina</t>
  </si>
  <si>
    <t>North Dakota</t>
  </si>
  <si>
    <t>Oklahoma</t>
  </si>
  <si>
    <t>South Carolina</t>
  </si>
  <si>
    <t>South Dakota</t>
  </si>
  <si>
    <t>Tennessee</t>
  </si>
  <si>
    <t>Vermont</t>
  </si>
  <si>
    <t>West Virginia</t>
  </si>
  <si>
    <t>Wyoming</t>
  </si>
  <si>
    <t>Data source: Arts and Cultural Production Satellite Account (ACPSA), U.S. Bureau of Economic Analysis</t>
  </si>
  <si>
    <t>and National Endowment for the Arts</t>
  </si>
  <si>
    <t>Total for rural states</t>
  </si>
  <si>
    <t>* Dollars not adjusted for inflation.</t>
  </si>
  <si>
    <t>Percent change between 2022-2023</t>
  </si>
  <si>
    <t>Arts and Cultural Value-Added and Employment in Rural States: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</si>
</sst>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8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2" xfId="0" applyFont="1" applyBorder="1"/>
    <xf numFmtId="0" fontId="3" fillId="0" borderId="0" xfId="0" applyFont="1"/>
    <xf numFmtId="0" fontId="2" fillId="2" borderId="3" xfId="0" applyFont="1" applyFill="1" applyBorder="1" applyAlignment="1">
      <alignment horizontal="center" vertical="center" wrapText="1"/>
    </xf>
    <xf numFmtId="164" fontId="3" fillId="0" borderId="0" xfId="0" applyNumberFormat="1" applyFont="1"/>
    <xf numFmtId="3" fontId="3" fillId="0" borderId="0" xfId="0" applyNumberFormat="1" applyFont="1"/>
    <xf numFmtId="165" fontId="3" fillId="0" borderId="0" xfId="0" applyNumberFormat="1" applyFont="1"/>
    <xf numFmtId="0" fontId="3" fillId="3" borderId="1" xfId="0" applyFont="1" applyFill="1" applyBorder="1"/>
    <xf numFmtId="164" fontId="3" fillId="3" borderId="1" xfId="0" applyNumberFormat="1" applyFont="1" applyFill="1" applyBorder="1"/>
    <xf numFmtId="3" fontId="3" fillId="3" borderId="0" xfId="0" applyNumberFormat="1" applyFont="1" applyFill="1"/>
    <xf numFmtId="165" fontId="3" fillId="3" borderId="1" xfId="0" applyNumberFormat="1" applyFont="1" applyFill="1" applyBorder="1"/>
    <xf numFmtId="165" fontId="3" fillId="3" borderId="2" xfId="0" applyNumberFormat="1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3" fontId="3" fillId="4" borderId="0" xfId="0" applyNumberFormat="1" applyFont="1" applyFill="1"/>
    <xf numFmtId="165" fontId="3" fillId="4" borderId="1" xfId="0" applyNumberFormat="1" applyFont="1" applyFill="1" applyBorder="1"/>
    <xf numFmtId="165" fontId="3" fillId="4" borderId="2" xfId="0" applyNumberFormat="1" applyFont="1" applyFill="1" applyBorder="1"/>
    <xf numFmtId="0" fontId="4" fillId="3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164" fontId="3" fillId="4" borderId="4" xfId="0" applyNumberFormat="1" applyFont="1" applyFill="1" applyBorder="1"/>
    <xf numFmtId="3" fontId="3" fillId="4" borderId="5" xfId="0" applyNumberFormat="1" applyFont="1" applyFill="1" applyBorder="1"/>
    <xf numFmtId="165" fontId="3" fillId="4" borderId="4" xfId="0" applyNumberFormat="1" applyFont="1" applyFill="1" applyBorder="1"/>
    <xf numFmtId="165" fontId="3" fillId="4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8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Z-DIV-01.nea.gov\staff_files\ORA\PROJECTS\Research%20projects\2025%20BEA%20ACPSA\State%20Charts\State-Summary-Table%20DRAFT.xlsx" TargetMode="External"/><Relationship Id="rId1" Type="http://schemas.openxmlformats.org/officeDocument/2006/relationships/externalLinkPath" Target="State-Summary-Tabl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ate-Summary-Table"/>
    </sheetNames>
    <sheetDataSet>
      <sheetData sheetId="0">
        <row r="4">
          <cell r="A4" t="str">
            <v>Alabama</v>
          </cell>
          <cell r="B4">
            <v>7102932</v>
          </cell>
          <cell r="C4">
            <v>61167</v>
          </cell>
          <cell r="D4">
            <v>0.10778389788015576</v>
          </cell>
          <cell r="E4">
            <v>5.8472347200110748E-2</v>
          </cell>
        </row>
        <row r="5">
          <cell r="A5" t="str">
            <v>Alaska</v>
          </cell>
          <cell r="B5">
            <v>1465286</v>
          </cell>
          <cell r="C5">
            <v>13291</v>
          </cell>
          <cell r="D5">
            <v>3.2057986816183735E-2</v>
          </cell>
          <cell r="E5">
            <v>-4.0153101754892756E-2</v>
          </cell>
        </row>
        <row r="6">
          <cell r="A6" t="str">
            <v>Arizona</v>
          </cell>
          <cell r="B6">
            <v>15803568</v>
          </cell>
          <cell r="C6">
            <v>95294</v>
          </cell>
          <cell r="D6">
            <v>0.10875831459919753</v>
          </cell>
          <cell r="E6">
            <v>5.1172025812144945E-2</v>
          </cell>
        </row>
        <row r="7">
          <cell r="A7" t="str">
            <v>Arkansas</v>
          </cell>
          <cell r="B7">
            <v>3849165</v>
          </cell>
          <cell r="C7">
            <v>32906</v>
          </cell>
          <cell r="D7">
            <v>0.11042307642377744</v>
          </cell>
          <cell r="E7">
            <v>7.5183793497794485E-2</v>
          </cell>
        </row>
        <row r="8">
          <cell r="A8" t="str">
            <v>California</v>
          </cell>
          <cell r="B8">
            <v>288902344</v>
          </cell>
          <cell r="C8">
            <v>821183</v>
          </cell>
          <cell r="D8">
            <v>6.1585059082810589E-2</v>
          </cell>
          <cell r="E8">
            <v>-2.5793516623661656E-2</v>
          </cell>
        </row>
        <row r="9">
          <cell r="A9" t="str">
            <v>Colorado</v>
          </cell>
          <cell r="B9">
            <v>19696588</v>
          </cell>
          <cell r="C9">
            <v>121228</v>
          </cell>
          <cell r="D9">
            <v>7.4240182920800007E-2</v>
          </cell>
          <cell r="E9">
            <v>3.5641060688901036E-2</v>
          </cell>
        </row>
        <row r="10">
          <cell r="A10" t="str">
            <v>Connecticut</v>
          </cell>
          <cell r="B10">
            <v>13938793</v>
          </cell>
          <cell r="C10">
            <v>53421</v>
          </cell>
          <cell r="D10">
            <v>6.026791045695723E-2</v>
          </cell>
          <cell r="E10">
            <v>-5.2214179263359591E-2</v>
          </cell>
        </row>
        <row r="11">
          <cell r="A11" t="str">
            <v>Delaware</v>
          </cell>
          <cell r="B11">
            <v>1134587</v>
          </cell>
          <cell r="C11">
            <v>10156</v>
          </cell>
          <cell r="D11">
            <v>1.6377244570256338E-2</v>
          </cell>
          <cell r="E11">
            <v>2.2759315206445117E-2</v>
          </cell>
        </row>
        <row r="12">
          <cell r="A12" t="str">
            <v>District of Columbia</v>
          </cell>
          <cell r="B12">
            <v>15023327</v>
          </cell>
          <cell r="C12">
            <v>50307</v>
          </cell>
          <cell r="D12">
            <v>5.1595589904426087E-2</v>
          </cell>
          <cell r="E12">
            <v>-3.6615025182404871E-2</v>
          </cell>
        </row>
        <row r="13">
          <cell r="A13" t="str">
            <v>Florida</v>
          </cell>
          <cell r="B13">
            <v>50847872</v>
          </cell>
          <cell r="C13">
            <v>307615</v>
          </cell>
          <cell r="D13">
            <v>0.11380703853432017</v>
          </cell>
          <cell r="E13">
            <v>5.4628172558377132E-2</v>
          </cell>
        </row>
        <row r="14">
          <cell r="A14" t="str">
            <v>Georgia</v>
          </cell>
          <cell r="B14">
            <v>31218180</v>
          </cell>
          <cell r="C14">
            <v>164919</v>
          </cell>
          <cell r="D14">
            <v>-5.5637207221863102E-3</v>
          </cell>
          <cell r="E14">
            <v>-4.970468754501714E-2</v>
          </cell>
        </row>
        <row r="15">
          <cell r="A15" t="str">
            <v>Hawaii</v>
          </cell>
          <cell r="B15">
            <v>3252734</v>
          </cell>
          <cell r="C15">
            <v>19608</v>
          </cell>
          <cell r="D15">
            <v>-7.290435088331825E-3</v>
          </cell>
          <cell r="E15">
            <v>-6.6152307472496077E-2</v>
          </cell>
        </row>
        <row r="16">
          <cell r="A16" t="str">
            <v>Idaho</v>
          </cell>
          <cell r="B16">
            <v>2765600</v>
          </cell>
          <cell r="C16">
            <v>25272</v>
          </cell>
          <cell r="D16">
            <v>6.4281756049504341E-2</v>
          </cell>
          <cell r="E16">
            <v>-3.3427675361431958E-2</v>
          </cell>
        </row>
        <row r="17">
          <cell r="A17" t="str">
            <v>Illinois</v>
          </cell>
          <cell r="B17">
            <v>37393781</v>
          </cell>
          <cell r="C17">
            <v>226407</v>
          </cell>
          <cell r="D17">
            <v>4.5928718060758371E-2</v>
          </cell>
          <cell r="E17">
            <v>5.9359046700818855E-3</v>
          </cell>
        </row>
        <row r="18">
          <cell r="A18" t="str">
            <v>Indiana</v>
          </cell>
          <cell r="B18">
            <v>10089031</v>
          </cell>
          <cell r="C18">
            <v>92643</v>
          </cell>
          <cell r="D18">
            <v>8.8477440621844636E-2</v>
          </cell>
          <cell r="E18">
            <v>5.5051304535981505E-2</v>
          </cell>
        </row>
        <row r="19">
          <cell r="A19" t="str">
            <v>Iowa</v>
          </cell>
          <cell r="B19">
            <v>5195772</v>
          </cell>
          <cell r="C19">
            <v>48290</v>
          </cell>
          <cell r="D19">
            <v>5.4478289397177665E-2</v>
          </cell>
          <cell r="E19">
            <v>3.1462930132216932E-2</v>
          </cell>
        </row>
        <row r="20">
          <cell r="A20" t="str">
            <v>Kansas</v>
          </cell>
          <cell r="B20">
            <v>5478242</v>
          </cell>
          <cell r="C20">
            <v>49454</v>
          </cell>
          <cell r="D20">
            <v>9.0960108031744383E-2</v>
          </cell>
          <cell r="E20">
            <v>-6.4689810350369659E-3</v>
          </cell>
        </row>
        <row r="21">
          <cell r="A21" t="str">
            <v>Kentucky</v>
          </cell>
          <cell r="B21">
            <v>6917596</v>
          </cell>
          <cell r="C21">
            <v>51094</v>
          </cell>
          <cell r="D21">
            <v>7.7674523598135106E-2</v>
          </cell>
          <cell r="E21">
            <v>-2.2348934216065208E-2</v>
          </cell>
        </row>
        <row r="22">
          <cell r="A22" t="str">
            <v>Louisiana</v>
          </cell>
          <cell r="B22">
            <v>6558664</v>
          </cell>
          <cell r="C22">
            <v>48591</v>
          </cell>
          <cell r="D22">
            <v>-3.4061425294100584E-2</v>
          </cell>
          <cell r="E22">
            <v>-5.2788553383106882E-2</v>
          </cell>
        </row>
        <row r="23">
          <cell r="A23" t="str">
            <v>Maine</v>
          </cell>
          <cell r="B23">
            <v>2495500</v>
          </cell>
          <cell r="C23">
            <v>18073</v>
          </cell>
          <cell r="D23">
            <v>0.10270025686221572</v>
          </cell>
          <cell r="E23">
            <v>-6.3089683773976155E-2</v>
          </cell>
        </row>
        <row r="24">
          <cell r="A24" t="str">
            <v>Maryland</v>
          </cell>
          <cell r="B24">
            <v>13666097</v>
          </cell>
          <cell r="C24">
            <v>86234</v>
          </cell>
          <cell r="D24">
            <v>5.7024872780464621E-2</v>
          </cell>
          <cell r="E24">
            <v>2.6558575288977773E-2</v>
          </cell>
        </row>
        <row r="25">
          <cell r="A25" t="str">
            <v>Massachusetts</v>
          </cell>
          <cell r="B25">
            <v>29739104</v>
          </cell>
          <cell r="C25">
            <v>130263</v>
          </cell>
          <cell r="D25">
            <v>7.4786777237874497E-2</v>
          </cell>
          <cell r="E25">
            <v>-6.8276666257518104E-4</v>
          </cell>
        </row>
        <row r="26">
          <cell r="A26" t="str">
            <v>Michigan</v>
          </cell>
          <cell r="B26">
            <v>20546147</v>
          </cell>
          <cell r="C26">
            <v>144279</v>
          </cell>
          <cell r="D26">
            <v>9.7615963771346417E-2</v>
          </cell>
          <cell r="E26">
            <v>5.0922149058912652E-2</v>
          </cell>
        </row>
        <row r="27">
          <cell r="A27" t="str">
            <v>Minnesota</v>
          </cell>
          <cell r="B27">
            <v>14802054</v>
          </cell>
          <cell r="C27">
            <v>93918</v>
          </cell>
          <cell r="D27">
            <v>6.005237077892725E-2</v>
          </cell>
          <cell r="E27">
            <v>-2.6120679822059997E-2</v>
          </cell>
        </row>
        <row r="28">
          <cell r="A28" t="str">
            <v>Mississippi</v>
          </cell>
          <cell r="B28">
            <v>2708750</v>
          </cell>
          <cell r="C28">
            <v>31781</v>
          </cell>
          <cell r="D28">
            <v>7.6328209871981009E-2</v>
          </cell>
          <cell r="E28">
            <v>1.4848639673010602E-2</v>
          </cell>
        </row>
        <row r="29">
          <cell r="A29" t="str">
            <v>Missouri</v>
          </cell>
          <cell r="B29">
            <v>12654185</v>
          </cell>
          <cell r="C29">
            <v>89121</v>
          </cell>
          <cell r="D29">
            <v>0.10161659480088793</v>
          </cell>
          <cell r="E29">
            <v>1.2393502215153925E-2</v>
          </cell>
        </row>
        <row r="30">
          <cell r="A30" t="str">
            <v>Montana</v>
          </cell>
          <cell r="B30">
            <v>2445328</v>
          </cell>
          <cell r="C30">
            <v>20269</v>
          </cell>
          <cell r="D30">
            <v>9.8708774742343547E-2</v>
          </cell>
          <cell r="E30">
            <v>2.3945440767870675E-2</v>
          </cell>
        </row>
        <row r="31">
          <cell r="A31" t="str">
            <v>Nebraska</v>
          </cell>
          <cell r="B31">
            <v>4104109</v>
          </cell>
          <cell r="C31">
            <v>34454</v>
          </cell>
          <cell r="D31">
            <v>4.1459334047076059E-2</v>
          </cell>
          <cell r="E31">
            <v>-6.4994979510977227E-2</v>
          </cell>
        </row>
        <row r="32">
          <cell r="A32" t="str">
            <v>Nevada</v>
          </cell>
          <cell r="B32">
            <v>12425883</v>
          </cell>
          <cell r="C32">
            <v>46761</v>
          </cell>
          <cell r="D32">
            <v>0.14699403227028773</v>
          </cell>
          <cell r="E32">
            <v>3.9942177248971422E-2</v>
          </cell>
        </row>
        <row r="33">
          <cell r="A33" t="str">
            <v>New Hampshire</v>
          </cell>
          <cell r="B33">
            <v>3511052</v>
          </cell>
          <cell r="C33">
            <v>22986</v>
          </cell>
          <cell r="D33">
            <v>4.6038415348263667E-2</v>
          </cell>
          <cell r="E33">
            <v>-4.3764040269573173E-2</v>
          </cell>
        </row>
        <row r="34">
          <cell r="A34" t="str">
            <v>New Jersey</v>
          </cell>
          <cell r="B34">
            <v>29193199</v>
          </cell>
          <cell r="C34">
            <v>148377</v>
          </cell>
          <cell r="D34">
            <v>6.3066781645430295E-2</v>
          </cell>
          <cell r="E34">
            <v>-1.5270975192131565E-2</v>
          </cell>
        </row>
        <row r="35">
          <cell r="A35" t="str">
            <v>New Mexico</v>
          </cell>
          <cell r="B35">
            <v>3459449</v>
          </cell>
          <cell r="C35">
            <v>28153</v>
          </cell>
          <cell r="D35">
            <v>5.0932471390945352E-2</v>
          </cell>
          <cell r="E35">
            <v>5.3275468592165816E-2</v>
          </cell>
        </row>
        <row r="36">
          <cell r="A36" t="str">
            <v>New York</v>
          </cell>
          <cell r="B36">
            <v>164710427</v>
          </cell>
          <cell r="C36">
            <v>482543</v>
          </cell>
          <cell r="D36">
            <v>7.9513878812097649E-2</v>
          </cell>
          <cell r="E36">
            <v>6.969906281888886E-3</v>
          </cell>
        </row>
        <row r="37">
          <cell r="A37" t="str">
            <v>North Carolina</v>
          </cell>
          <cell r="B37">
            <v>25052288</v>
          </cell>
          <cell r="C37">
            <v>167254</v>
          </cell>
          <cell r="D37">
            <v>0.13591431209281418</v>
          </cell>
          <cell r="E37">
            <v>7.6426029257492964E-2</v>
          </cell>
        </row>
        <row r="38">
          <cell r="A38" t="str">
            <v>North Dakota</v>
          </cell>
          <cell r="B38">
            <v>1765420</v>
          </cell>
          <cell r="C38">
            <v>14852</v>
          </cell>
          <cell r="D38">
            <v>0.10032172858373357</v>
          </cell>
          <cell r="E38">
            <v>-2.6545192370715082E-2</v>
          </cell>
        </row>
        <row r="39">
          <cell r="A39" t="str">
            <v>Ohio</v>
          </cell>
          <cell r="B39">
            <v>26120418</v>
          </cell>
          <cell r="C39">
            <v>150783</v>
          </cell>
          <cell r="D39">
            <v>5.3578446937281948E-2</v>
          </cell>
          <cell r="E39">
            <v>-2.3166773560336619E-2</v>
          </cell>
        </row>
        <row r="40">
          <cell r="A40" t="str">
            <v>Oklahoma</v>
          </cell>
          <cell r="B40">
            <v>5409802</v>
          </cell>
          <cell r="C40">
            <v>48659</v>
          </cell>
          <cell r="D40">
            <v>0.13841436853568459</v>
          </cell>
          <cell r="E40">
            <v>4.9476976167367626E-2</v>
          </cell>
        </row>
        <row r="41">
          <cell r="A41" t="str">
            <v>Oregon</v>
          </cell>
          <cell r="B41">
            <v>11073880</v>
          </cell>
          <cell r="C41">
            <v>70137</v>
          </cell>
          <cell r="D41">
            <v>0.12857277819126162</v>
          </cell>
          <cell r="E41">
            <v>7.3071097443429572E-2</v>
          </cell>
        </row>
        <row r="42">
          <cell r="A42" t="str">
            <v>Pennsylvania</v>
          </cell>
          <cell r="B42">
            <v>30428008</v>
          </cell>
          <cell r="C42">
            <v>189700</v>
          </cell>
          <cell r="D42">
            <v>5.7922272216735633E-2</v>
          </cell>
          <cell r="E42">
            <v>9.7999031188284822E-3</v>
          </cell>
        </row>
        <row r="43">
          <cell r="A43" t="str">
            <v>Rhode Island</v>
          </cell>
          <cell r="B43">
            <v>2568488</v>
          </cell>
          <cell r="C43">
            <v>17424</v>
          </cell>
          <cell r="D43">
            <v>8.3847620060368291E-2</v>
          </cell>
          <cell r="E43">
            <v>-2.8043266754421109E-3</v>
          </cell>
        </row>
        <row r="44">
          <cell r="A44" t="str">
            <v>South Carolina</v>
          </cell>
          <cell r="B44">
            <v>9414323</v>
          </cell>
          <cell r="C44">
            <v>67784</v>
          </cell>
          <cell r="D44">
            <v>7.400647827059631E-2</v>
          </cell>
          <cell r="E44">
            <v>2.7793361738260223E-2</v>
          </cell>
        </row>
        <row r="45">
          <cell r="A45" t="str">
            <v>South Dakota</v>
          </cell>
          <cell r="B45">
            <v>1501546</v>
          </cell>
          <cell r="C45">
            <v>16176</v>
          </cell>
          <cell r="D45">
            <v>6.2029386510270568E-2</v>
          </cell>
          <cell r="E45">
            <v>-3.0506442912795924E-2</v>
          </cell>
        </row>
        <row r="46">
          <cell r="A46" t="str">
            <v>Tennessee</v>
          </cell>
          <cell r="B46">
            <v>21182564</v>
          </cell>
          <cell r="C46">
            <v>108773</v>
          </cell>
          <cell r="D46">
            <v>0.13287017494093931</v>
          </cell>
          <cell r="E46">
            <v>8.633000129819551E-3</v>
          </cell>
        </row>
        <row r="47">
          <cell r="A47" t="str">
            <v>Texas</v>
          </cell>
          <cell r="B47">
            <v>65569985</v>
          </cell>
          <cell r="C47">
            <v>360964</v>
          </cell>
          <cell r="D47">
            <v>8.5206343584483549E-2</v>
          </cell>
          <cell r="E47">
            <v>-1.9551175841069964E-2</v>
          </cell>
        </row>
        <row r="48">
          <cell r="A48" t="str">
            <v>Utah</v>
          </cell>
          <cell r="B48">
            <v>9586983</v>
          </cell>
          <cell r="C48">
            <v>69047</v>
          </cell>
          <cell r="D48">
            <v>0.11047078392171671</v>
          </cell>
          <cell r="E48">
            <v>4.6214221858569327E-2</v>
          </cell>
        </row>
        <row r="49">
          <cell r="A49" t="str">
            <v>Vermont</v>
          </cell>
          <cell r="B49">
            <v>1246393</v>
          </cell>
          <cell r="C49">
            <v>10412</v>
          </cell>
          <cell r="D49">
            <v>8.5102307857720563E-2</v>
          </cell>
          <cell r="E49">
            <v>-3.8063562453806356E-2</v>
          </cell>
        </row>
        <row r="50">
          <cell r="A50" t="str">
            <v>Virginia</v>
          </cell>
          <cell r="B50">
            <v>21351091</v>
          </cell>
          <cell r="C50">
            <v>117878</v>
          </cell>
          <cell r="D50">
            <v>0.10627832944653107</v>
          </cell>
          <cell r="E50">
            <v>2.1066126154219288E-2</v>
          </cell>
        </row>
        <row r="51">
          <cell r="A51" t="str">
            <v>Washington</v>
          </cell>
          <cell r="B51">
            <v>78993523</v>
          </cell>
          <cell r="C51">
            <v>190684</v>
          </cell>
          <cell r="D51">
            <v>0.11398182695645843</v>
          </cell>
          <cell r="E51">
            <v>5.505167686142164E-3</v>
          </cell>
        </row>
        <row r="52">
          <cell r="A52" t="str">
            <v>West Virginia</v>
          </cell>
          <cell r="B52">
            <v>1572486</v>
          </cell>
          <cell r="C52">
            <v>18145</v>
          </cell>
          <cell r="D52">
            <v>7.3681493731282952E-2</v>
          </cell>
          <cell r="E52">
            <v>1.1370603645281757E-2</v>
          </cell>
        </row>
        <row r="53">
          <cell r="A53" t="str">
            <v>Wisconsin</v>
          </cell>
          <cell r="B53">
            <v>12439989</v>
          </cell>
          <cell r="C53">
            <v>95305</v>
          </cell>
          <cell r="D53">
            <v>3.9244375105731095E-2</v>
          </cell>
          <cell r="E53">
            <v>-5.4307487745341249E-2</v>
          </cell>
        </row>
        <row r="54">
          <cell r="A54" t="str">
            <v>Wyoming</v>
          </cell>
          <cell r="B54">
            <v>1381206</v>
          </cell>
          <cell r="C54">
            <v>11336</v>
          </cell>
          <cell r="D54">
            <v>4.6115370603619275E-2</v>
          </cell>
          <cell r="E54">
            <v>-4.4584913611462287E-2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1725-31F5-4D8D-BB55-9FF00AC105CC}">
  <sheetPr>
    <tabColor theme="3"/>
  </sheetPr>
  <dimension ref="A1:M26"/>
  <sheetViews>
    <sheetView tabSelected="1" workbookViewId="0">
      <selection activeCell="G11" sqref="G11"/>
    </sheetView>
  </sheetViews>
  <sheetFormatPr defaultRowHeight="12.75" x14ac:dyDescent="0.2"/>
  <cols>
    <col min="1" max="1" width="25.28515625" style="3" customWidth="1"/>
    <col min="2" max="2" width="16" style="3" customWidth="1"/>
    <col min="3" max="3" width="14.7109375" style="3" customWidth="1"/>
    <col min="4" max="5" width="16.42578125" style="3" customWidth="1"/>
    <col min="6" max="16384" width="9.140625" style="3"/>
  </cols>
  <sheetData>
    <row r="1" spans="1:13" ht="29.25" customHeight="1" x14ac:dyDescent="0.25">
      <c r="A1" s="19" t="s">
        <v>28</v>
      </c>
      <c r="B1" s="19"/>
      <c r="C1" s="19"/>
      <c r="D1" s="19"/>
      <c r="E1" s="19"/>
      <c r="I1"/>
      <c r="J1"/>
      <c r="K1"/>
      <c r="L1"/>
      <c r="M1"/>
    </row>
    <row r="2" spans="1:13" ht="33" customHeight="1" x14ac:dyDescent="0.2">
      <c r="A2" s="19" t="s">
        <v>0</v>
      </c>
      <c r="B2" s="19">
        <v>2023</v>
      </c>
      <c r="C2" s="19"/>
      <c r="D2" s="20" t="s">
        <v>27</v>
      </c>
      <c r="E2" s="20"/>
    </row>
    <row r="3" spans="1:13" ht="64.5" customHeight="1" x14ac:dyDescent="0.2">
      <c r="A3" s="19"/>
      <c r="B3" s="4" t="s">
        <v>1</v>
      </c>
      <c r="C3" s="4" t="s">
        <v>2</v>
      </c>
      <c r="D3" s="4" t="s">
        <v>3</v>
      </c>
      <c r="E3" s="4" t="s">
        <v>2</v>
      </c>
    </row>
    <row r="4" spans="1:13" ht="18.75" customHeight="1" x14ac:dyDescent="0.25">
      <c r="A4" s="18" t="s">
        <v>25</v>
      </c>
      <c r="B4" s="9">
        <f>SUM(B5:B23)</f>
        <v>120020977</v>
      </c>
      <c r="C4" s="10">
        <f>SUM(C5:C23)</f>
        <v>858542</v>
      </c>
      <c r="D4" s="11">
        <v>0.1063675422981646</v>
      </c>
      <c r="E4" s="11">
        <v>2.8782944008666038E-2</v>
      </c>
      <c r="G4"/>
    </row>
    <row r="5" spans="1:13" ht="15" customHeight="1" x14ac:dyDescent="0.25">
      <c r="A5" s="13" t="s">
        <v>4</v>
      </c>
      <c r="B5" s="14">
        <f>VLOOKUP(A5, '[1]State-Summary-Table'!$A$4:$E$54,2,FALSE)</f>
        <v>7102932</v>
      </c>
      <c r="C5" s="15">
        <f>VLOOKUP(A5, '[1]State-Summary-Table'!$A$4:$E$54,3,FALSE)</f>
        <v>61167</v>
      </c>
      <c r="D5" s="16">
        <f>VLOOKUP(A5, '[1]State-Summary-Table'!$A$4:$E$54,4,FALSE)</f>
        <v>0.10778389788015576</v>
      </c>
      <c r="E5" s="17">
        <f>VLOOKUP(A5, '[1]State-Summary-Table'!$A$4:$E$54,5,FALSE)</f>
        <v>5.8472347200110748E-2</v>
      </c>
      <c r="G5"/>
    </row>
    <row r="6" spans="1:13" ht="15" customHeight="1" x14ac:dyDescent="0.25">
      <c r="A6" s="8" t="s">
        <v>5</v>
      </c>
      <c r="B6" s="9">
        <f>VLOOKUP(A6, '[1]State-Summary-Table'!$A$4:$E$54,2,FALSE)</f>
        <v>1465286</v>
      </c>
      <c r="C6" s="10">
        <f>VLOOKUP(A6, '[1]State-Summary-Table'!$A$4:$E$54,3,FALSE)</f>
        <v>13291</v>
      </c>
      <c r="D6" s="11">
        <f>VLOOKUP(A6, '[1]State-Summary-Table'!$A$4:$E$54,4,FALSE)</f>
        <v>3.2057986816183735E-2</v>
      </c>
      <c r="E6" s="12">
        <f>VLOOKUP(A6, '[1]State-Summary-Table'!$A$4:$E$54,5,FALSE)</f>
        <v>-4.0153101754892756E-2</v>
      </c>
      <c r="G6"/>
    </row>
    <row r="7" spans="1:13" ht="15" customHeight="1" x14ac:dyDescent="0.25">
      <c r="A7" s="13" t="s">
        <v>6</v>
      </c>
      <c r="B7" s="14">
        <f>VLOOKUP(A7, '[1]State-Summary-Table'!$A$4:$E$54,2,FALSE)</f>
        <v>15803568</v>
      </c>
      <c r="C7" s="15">
        <f>VLOOKUP(A7, '[1]State-Summary-Table'!$A$4:$E$54,3,FALSE)</f>
        <v>95294</v>
      </c>
      <c r="D7" s="16">
        <f>VLOOKUP(A7, '[1]State-Summary-Table'!$A$4:$E$54,4,FALSE)</f>
        <v>0.10875831459919753</v>
      </c>
      <c r="E7" s="17">
        <f>VLOOKUP(A7, '[1]State-Summary-Table'!$A$4:$E$54,5,FALSE)</f>
        <v>5.1172025812144945E-2</v>
      </c>
      <c r="G7"/>
    </row>
    <row r="8" spans="1:13" ht="15" customHeight="1" x14ac:dyDescent="0.25">
      <c r="A8" s="8" t="s">
        <v>7</v>
      </c>
      <c r="B8" s="9">
        <f>VLOOKUP(A8, '[1]State-Summary-Table'!$A$4:$E$54,2,FALSE)</f>
        <v>3849165</v>
      </c>
      <c r="C8" s="10">
        <f>VLOOKUP(A8, '[1]State-Summary-Table'!$A$4:$E$54,3,FALSE)</f>
        <v>32906</v>
      </c>
      <c r="D8" s="11">
        <f>VLOOKUP(A8, '[1]State-Summary-Table'!$A$4:$E$54,4,FALSE)</f>
        <v>0.11042307642377744</v>
      </c>
      <c r="E8" s="12">
        <f>VLOOKUP(A8, '[1]State-Summary-Table'!$A$4:$E$54,5,FALSE)</f>
        <v>7.5183793497794485E-2</v>
      </c>
      <c r="G8"/>
    </row>
    <row r="9" spans="1:13" ht="15" customHeight="1" x14ac:dyDescent="0.25">
      <c r="A9" s="13" t="s">
        <v>8</v>
      </c>
      <c r="B9" s="14">
        <f>VLOOKUP(A9, '[1]State-Summary-Table'!$A$4:$E$54,2,FALSE)</f>
        <v>5195772</v>
      </c>
      <c r="C9" s="15">
        <f>VLOOKUP(A9, '[1]State-Summary-Table'!$A$4:$E$54,3,FALSE)</f>
        <v>48290</v>
      </c>
      <c r="D9" s="16">
        <f>VLOOKUP(A9, '[1]State-Summary-Table'!$A$4:$E$54,4,FALSE)</f>
        <v>5.4478289397177665E-2</v>
      </c>
      <c r="E9" s="17">
        <f>VLOOKUP(A9, '[1]State-Summary-Table'!$A$4:$E$54,5,FALSE)</f>
        <v>3.1462930132216932E-2</v>
      </c>
      <c r="G9"/>
    </row>
    <row r="10" spans="1:13" ht="15" customHeight="1" x14ac:dyDescent="0.25">
      <c r="A10" s="8" t="s">
        <v>9</v>
      </c>
      <c r="B10" s="9">
        <f>VLOOKUP(A10, '[1]State-Summary-Table'!$A$4:$E$54,2,FALSE)</f>
        <v>6917596</v>
      </c>
      <c r="C10" s="10">
        <f>VLOOKUP(A10, '[1]State-Summary-Table'!$A$4:$E$54,3,FALSE)</f>
        <v>51094</v>
      </c>
      <c r="D10" s="11">
        <f>VLOOKUP(A10, '[1]State-Summary-Table'!$A$4:$E$54,4,FALSE)</f>
        <v>7.7674523598135106E-2</v>
      </c>
      <c r="E10" s="12">
        <f>VLOOKUP(A10, '[1]State-Summary-Table'!$A$4:$E$54,5,FALSE)</f>
        <v>-2.2348934216065208E-2</v>
      </c>
      <c r="G10"/>
    </row>
    <row r="11" spans="1:13" ht="15" customHeight="1" x14ac:dyDescent="0.25">
      <c r="A11" s="13" t="s">
        <v>10</v>
      </c>
      <c r="B11" s="14">
        <f>VLOOKUP(A11, '[1]State-Summary-Table'!$A$4:$E$54,2,FALSE)</f>
        <v>2495500</v>
      </c>
      <c r="C11" s="15">
        <f>VLOOKUP(A11, '[1]State-Summary-Table'!$A$4:$E$54,3,FALSE)</f>
        <v>18073</v>
      </c>
      <c r="D11" s="16">
        <f>VLOOKUP(A11, '[1]State-Summary-Table'!$A$4:$E$54,4,FALSE)</f>
        <v>0.10270025686221572</v>
      </c>
      <c r="E11" s="17">
        <f>VLOOKUP(A11, '[1]State-Summary-Table'!$A$4:$E$54,5,FALSE)</f>
        <v>-6.3089683773976155E-2</v>
      </c>
      <c r="G11"/>
    </row>
    <row r="12" spans="1:13" ht="15" customHeight="1" x14ac:dyDescent="0.2">
      <c r="A12" s="8" t="s">
        <v>11</v>
      </c>
      <c r="B12" s="9">
        <f>VLOOKUP(A12, '[1]State-Summary-Table'!$A$4:$E$54,2,FALSE)</f>
        <v>2708750</v>
      </c>
      <c r="C12" s="10">
        <f>VLOOKUP(A12, '[1]State-Summary-Table'!$A$4:$E$54,3,FALSE)</f>
        <v>31781</v>
      </c>
      <c r="D12" s="11">
        <f>VLOOKUP(A12, '[1]State-Summary-Table'!$A$4:$E$54,4,FALSE)</f>
        <v>7.6328209871981009E-2</v>
      </c>
      <c r="E12" s="12">
        <f>VLOOKUP(A12, '[1]State-Summary-Table'!$A$4:$E$54,5,FALSE)</f>
        <v>1.4848639673010602E-2</v>
      </c>
    </row>
    <row r="13" spans="1:13" ht="15" customHeight="1" x14ac:dyDescent="0.2">
      <c r="A13" s="13" t="s">
        <v>12</v>
      </c>
      <c r="B13" s="14">
        <f>VLOOKUP(A13, '[1]State-Summary-Table'!$A$4:$E$54,2,FALSE)</f>
        <v>2445328</v>
      </c>
      <c r="C13" s="15">
        <f>VLOOKUP(A13, '[1]State-Summary-Table'!$A$4:$E$54,3,FALSE)</f>
        <v>20269</v>
      </c>
      <c r="D13" s="16">
        <f>VLOOKUP(A13, '[1]State-Summary-Table'!$A$4:$E$54,4,FALSE)</f>
        <v>9.8708774742343547E-2</v>
      </c>
      <c r="E13" s="17">
        <f>VLOOKUP(A13, '[1]State-Summary-Table'!$A$4:$E$54,5,FALSE)</f>
        <v>2.3945440767870675E-2</v>
      </c>
    </row>
    <row r="14" spans="1:13" ht="15" customHeight="1" x14ac:dyDescent="0.2">
      <c r="A14" s="8" t="s">
        <v>13</v>
      </c>
      <c r="B14" s="9">
        <f>VLOOKUP(A14, '[1]State-Summary-Table'!$A$4:$E$54,2,FALSE)</f>
        <v>3511052</v>
      </c>
      <c r="C14" s="10">
        <f>VLOOKUP(A14, '[1]State-Summary-Table'!$A$4:$E$54,3,FALSE)</f>
        <v>22986</v>
      </c>
      <c r="D14" s="11">
        <f>VLOOKUP(A14, '[1]State-Summary-Table'!$A$4:$E$54,4,FALSE)</f>
        <v>4.6038415348263667E-2</v>
      </c>
      <c r="E14" s="12">
        <f>VLOOKUP(A14, '[1]State-Summary-Table'!$A$4:$E$54,5,FALSE)</f>
        <v>-4.3764040269573173E-2</v>
      </c>
    </row>
    <row r="15" spans="1:13" ht="15" customHeight="1" x14ac:dyDescent="0.2">
      <c r="A15" s="13" t="s">
        <v>14</v>
      </c>
      <c r="B15" s="14">
        <f>VLOOKUP(A15, '[1]State-Summary-Table'!$A$4:$E$54,2,FALSE)</f>
        <v>25052288</v>
      </c>
      <c r="C15" s="15">
        <f>VLOOKUP(A15, '[1]State-Summary-Table'!$A$4:$E$54,3,FALSE)</f>
        <v>167254</v>
      </c>
      <c r="D15" s="16">
        <f>VLOOKUP(A15, '[1]State-Summary-Table'!$A$4:$E$54,4,FALSE)</f>
        <v>0.13591431209281418</v>
      </c>
      <c r="E15" s="17">
        <f>VLOOKUP(A15, '[1]State-Summary-Table'!$A$4:$E$54,5,FALSE)</f>
        <v>7.6426029257492964E-2</v>
      </c>
    </row>
    <row r="16" spans="1:13" ht="15" customHeight="1" x14ac:dyDescent="0.2">
      <c r="A16" s="8" t="s">
        <v>15</v>
      </c>
      <c r="B16" s="9">
        <f>VLOOKUP(A16, '[1]State-Summary-Table'!$A$4:$E$54,2,FALSE)</f>
        <v>1765420</v>
      </c>
      <c r="C16" s="10">
        <f>VLOOKUP(A16, '[1]State-Summary-Table'!$A$4:$E$54,3,FALSE)</f>
        <v>14852</v>
      </c>
      <c r="D16" s="11">
        <f>VLOOKUP(A16, '[1]State-Summary-Table'!$A$4:$E$54,4,FALSE)</f>
        <v>0.10032172858373357</v>
      </c>
      <c r="E16" s="12">
        <f>VLOOKUP(A16, '[1]State-Summary-Table'!$A$4:$E$54,5,FALSE)</f>
        <v>-2.6545192370715082E-2</v>
      </c>
    </row>
    <row r="17" spans="1:5" ht="15" customHeight="1" x14ac:dyDescent="0.2">
      <c r="A17" s="13" t="s">
        <v>16</v>
      </c>
      <c r="B17" s="14">
        <f>VLOOKUP(A17, '[1]State-Summary-Table'!$A$4:$E$54,2,FALSE)</f>
        <v>5409802</v>
      </c>
      <c r="C17" s="15">
        <f>VLOOKUP(A17, '[1]State-Summary-Table'!$A$4:$E$54,3,FALSE)</f>
        <v>48659</v>
      </c>
      <c r="D17" s="16">
        <f>VLOOKUP(A17, '[1]State-Summary-Table'!$A$4:$E$54,4,FALSE)</f>
        <v>0.13841436853568459</v>
      </c>
      <c r="E17" s="17">
        <f>VLOOKUP(A17, '[1]State-Summary-Table'!$A$4:$E$54,5,FALSE)</f>
        <v>4.9476976167367626E-2</v>
      </c>
    </row>
    <row r="18" spans="1:5" ht="15" customHeight="1" x14ac:dyDescent="0.2">
      <c r="A18" s="8" t="s">
        <v>17</v>
      </c>
      <c r="B18" s="9">
        <f>VLOOKUP(A18, '[1]State-Summary-Table'!$A$4:$E$54,2,FALSE)</f>
        <v>9414323</v>
      </c>
      <c r="C18" s="10">
        <f>VLOOKUP(A18, '[1]State-Summary-Table'!$A$4:$E$54,3,FALSE)</f>
        <v>67784</v>
      </c>
      <c r="D18" s="11">
        <f>VLOOKUP(A18, '[1]State-Summary-Table'!$A$4:$E$54,4,FALSE)</f>
        <v>7.400647827059631E-2</v>
      </c>
      <c r="E18" s="12">
        <f>VLOOKUP(A18, '[1]State-Summary-Table'!$A$4:$E$54,5,FALSE)</f>
        <v>2.7793361738260223E-2</v>
      </c>
    </row>
    <row r="19" spans="1:5" ht="15" customHeight="1" x14ac:dyDescent="0.2">
      <c r="A19" s="13" t="s">
        <v>18</v>
      </c>
      <c r="B19" s="14">
        <f>VLOOKUP(A19, '[1]State-Summary-Table'!$A$4:$E$54,2,FALSE)</f>
        <v>1501546</v>
      </c>
      <c r="C19" s="15">
        <f>VLOOKUP(A19, '[1]State-Summary-Table'!$A$4:$E$54,3,FALSE)</f>
        <v>16176</v>
      </c>
      <c r="D19" s="16">
        <f>VLOOKUP(A19, '[1]State-Summary-Table'!$A$4:$E$54,4,FALSE)</f>
        <v>6.2029386510270568E-2</v>
      </c>
      <c r="E19" s="17">
        <f>VLOOKUP(A19, '[1]State-Summary-Table'!$A$4:$E$54,5,FALSE)</f>
        <v>-3.0506442912795924E-2</v>
      </c>
    </row>
    <row r="20" spans="1:5" ht="15" customHeight="1" x14ac:dyDescent="0.2">
      <c r="A20" s="8" t="s">
        <v>19</v>
      </c>
      <c r="B20" s="9">
        <f>VLOOKUP(A20, '[1]State-Summary-Table'!$A$4:$E$54,2,FALSE)</f>
        <v>21182564</v>
      </c>
      <c r="C20" s="10">
        <f>VLOOKUP(A20, '[1]State-Summary-Table'!$A$4:$E$54,3,FALSE)</f>
        <v>108773</v>
      </c>
      <c r="D20" s="11">
        <f>VLOOKUP(A20, '[1]State-Summary-Table'!$A$4:$E$54,4,FALSE)</f>
        <v>0.13287017494093931</v>
      </c>
      <c r="E20" s="12">
        <f>VLOOKUP(A20, '[1]State-Summary-Table'!$A$4:$E$54,5,FALSE)</f>
        <v>8.633000129819551E-3</v>
      </c>
    </row>
    <row r="21" spans="1:5" ht="15" customHeight="1" x14ac:dyDescent="0.2">
      <c r="A21" s="13" t="s">
        <v>20</v>
      </c>
      <c r="B21" s="14">
        <f>VLOOKUP(A21, '[1]State-Summary-Table'!$A$4:$E$54,2,FALSE)</f>
        <v>1246393</v>
      </c>
      <c r="C21" s="15">
        <f>VLOOKUP(A21, '[1]State-Summary-Table'!$A$4:$E$54,3,FALSE)</f>
        <v>10412</v>
      </c>
      <c r="D21" s="16">
        <f>VLOOKUP(A21, '[1]State-Summary-Table'!$A$4:$E$54,4,FALSE)</f>
        <v>8.5102307857720563E-2</v>
      </c>
      <c r="E21" s="17">
        <f>VLOOKUP(A21, '[1]State-Summary-Table'!$A$4:$E$54,5,FALSE)</f>
        <v>-3.8063562453806356E-2</v>
      </c>
    </row>
    <row r="22" spans="1:5" ht="15" customHeight="1" x14ac:dyDescent="0.2">
      <c r="A22" s="8" t="s">
        <v>21</v>
      </c>
      <c r="B22" s="9">
        <f>VLOOKUP(A22, '[1]State-Summary-Table'!$A$4:$E$54,2,FALSE)</f>
        <v>1572486</v>
      </c>
      <c r="C22" s="10">
        <f>VLOOKUP(A22, '[1]State-Summary-Table'!$A$4:$E$54,3,FALSE)</f>
        <v>18145</v>
      </c>
      <c r="D22" s="11">
        <f>VLOOKUP(A22, '[1]State-Summary-Table'!$A$4:$E$54,4,FALSE)</f>
        <v>7.3681493731282952E-2</v>
      </c>
      <c r="E22" s="12">
        <f>VLOOKUP(A22, '[1]State-Summary-Table'!$A$4:$E$54,5,FALSE)</f>
        <v>1.1370603645281757E-2</v>
      </c>
    </row>
    <row r="23" spans="1:5" ht="15" customHeight="1" x14ac:dyDescent="0.2">
      <c r="A23" s="21" t="s">
        <v>22</v>
      </c>
      <c r="B23" s="22">
        <f>VLOOKUP(A23, '[1]State-Summary-Table'!$A$4:$E$54,2,FALSE)</f>
        <v>1381206</v>
      </c>
      <c r="C23" s="23">
        <f>VLOOKUP(A23, '[1]State-Summary-Table'!$A$4:$E$54,3,FALSE)</f>
        <v>11336</v>
      </c>
      <c r="D23" s="24">
        <f>VLOOKUP(A23, '[1]State-Summary-Table'!$A$4:$E$54,4,FALSE)</f>
        <v>4.6115370603619275E-2</v>
      </c>
      <c r="E23" s="25">
        <f>VLOOKUP(A23, '[1]State-Summary-Table'!$A$4:$E$54,5,FALSE)</f>
        <v>-4.4584913611462287E-2</v>
      </c>
    </row>
    <row r="24" spans="1:5" x14ac:dyDescent="0.2">
      <c r="A24" s="1" t="s">
        <v>26</v>
      </c>
      <c r="B24" s="5"/>
      <c r="C24" s="6"/>
      <c r="D24" s="7"/>
      <c r="E24" s="7"/>
    </row>
    <row r="25" spans="1:5" x14ac:dyDescent="0.2">
      <c r="A25" s="2" t="s">
        <v>23</v>
      </c>
    </row>
    <row r="26" spans="1:5" x14ac:dyDescent="0.2">
      <c r="A26" s="2" t="s">
        <v>24</v>
      </c>
    </row>
  </sheetData>
  <sheetProtection sheet="1" objects="1" scenarios="1"/>
  <mergeCells count="4">
    <mergeCell ref="B2:C2"/>
    <mergeCell ref="D2:E2"/>
    <mergeCell ref="A1:E1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Rural-Summary-Table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Mullaney-Loss</dc:creator>
  <cp:lastModifiedBy>Patricia Mullaney-Loss</cp:lastModifiedBy>
  <dcterms:created xsi:type="dcterms:W3CDTF">2023-02-13T21:45:43Z</dcterms:created>
  <dcterms:modified xsi:type="dcterms:W3CDTF">2025-03-18T18:16:16Z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b100a7-71a6-4539-a0b3-c1c0aac07a3e_Enabled">
    <vt:lpwstr>true</vt:lpwstr>
  </property>
  <property fmtid="{D5CDD505-2E9C-101B-9397-08002B2CF9AE}" pid="3" name="MSIP_Label_a7b100a7-71a6-4539-a0b3-c1c0aac07a3e_SetDate">
    <vt:lpwstr>2025-02-04T20:50:36Z</vt:lpwstr>
  </property>
  <property fmtid="{D5CDD505-2E9C-101B-9397-08002B2CF9AE}" pid="4" name="MSIP_Label_a7b100a7-71a6-4539-a0b3-c1c0aac07a3e_Method">
    <vt:lpwstr>Standard</vt:lpwstr>
  </property>
  <property fmtid="{D5CDD505-2E9C-101B-9397-08002B2CF9AE}" pid="5" name="MSIP_Label_a7b100a7-71a6-4539-a0b3-c1c0aac07a3e_Name">
    <vt:lpwstr>No Classification</vt:lpwstr>
  </property>
  <property fmtid="{D5CDD505-2E9C-101B-9397-08002B2CF9AE}" pid="6" name="MSIP_Label_a7b100a7-71a6-4539-a0b3-c1c0aac07a3e_SiteId">
    <vt:lpwstr>60d106b4-8205-440e-92ba-b0f3fd2aea2e</vt:lpwstr>
  </property>
  <property fmtid="{D5CDD505-2E9C-101B-9397-08002B2CF9AE}" pid="7" name="MSIP_Label_a7b100a7-71a6-4539-a0b3-c1c0aac07a3e_ActionId">
    <vt:lpwstr>55f82341-cfab-47d8-af0e-607686e37619</vt:lpwstr>
  </property>
  <property fmtid="{D5CDD505-2E9C-101B-9397-08002B2CF9AE}" pid="8" name="MSIP_Label_a7b100a7-71a6-4539-a0b3-c1c0aac07a3e_ContentBits">
    <vt:lpwstr>0</vt:lpwstr>
  </property>
</Properties>
</file>